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60" windowHeight="7620" activeTab="2"/>
  </bookViews>
  <sheets>
    <sheet name="3 жастағы балалар Ф" sheetId="1" r:id="rId1"/>
    <sheet name="3 жастағы балалар К" sheetId="9" r:id="rId2"/>
    <sheet name="3 жастағы балалар Т" sheetId="12" r:id="rId3"/>
    <sheet name="Лист7" sheetId="13" r:id="rId4"/>
    <sheet name="Лист89" sheetId="14" r:id="rId5"/>
    <sheet name="Лист104" sheetId="15" r:id="rId6"/>
    <sheet name="Лист90" sheetId="16" r:id="rId7"/>
    <sheet name="Лист91" sheetId="17" r:id="rId8"/>
    <sheet name="Лист84" sheetId="18" r:id="rId9"/>
    <sheet name="3 жастағы балалар Ә" sheetId="19" r:id="rId10"/>
    <sheet name="Лист85" sheetId="20" r:id="rId11"/>
    <sheet name="Лист8" sheetId="21" r:id="rId12"/>
    <sheet name="Лист68" sheetId="22" r:id="rId13"/>
    <sheet name="Лист69" sheetId="23" r:id="rId14"/>
    <sheet name="Лист70" sheetId="24" r:id="rId15"/>
    <sheet name="Лист71" sheetId="25" r:id="rId16"/>
    <sheet name="Лист72" sheetId="26" r:id="rId17"/>
    <sheet name="Лист73" sheetId="27" r:id="rId18"/>
    <sheet name="Лист74" sheetId="28" r:id="rId19"/>
    <sheet name="Лист75" sheetId="29" r:id="rId20"/>
    <sheet name="Лист76" sheetId="30" r:id="rId21"/>
    <sheet name="Лист77" sheetId="31" r:id="rId22"/>
    <sheet name="Лист78" sheetId="32" r:id="rId23"/>
    <sheet name="Лист79" sheetId="33" r:id="rId24"/>
    <sheet name="Лист80" sheetId="34" r:id="rId25"/>
    <sheet name="Лист81" sheetId="35" r:id="rId26"/>
    <sheet name="Лист82" sheetId="36" r:id="rId27"/>
    <sheet name="Лист9" sheetId="37" r:id="rId28"/>
    <sheet name="Лист10" sheetId="38" r:id="rId29"/>
    <sheet name="Лист11" sheetId="39" r:id="rId30"/>
    <sheet name="Лист12" sheetId="40" r:id="rId31"/>
    <sheet name="Лист13" sheetId="41" r:id="rId32"/>
    <sheet name="Лист14" sheetId="42" r:id="rId33"/>
    <sheet name="Лист15" sheetId="43" r:id="rId34"/>
    <sheet name="Лист16" sheetId="44" r:id="rId35"/>
    <sheet name="Лист17" sheetId="45" r:id="rId36"/>
    <sheet name="Лист18" sheetId="46" r:id="rId37"/>
    <sheet name="Лист19" sheetId="47" r:id="rId38"/>
    <sheet name="Лист20" sheetId="48" r:id="rId39"/>
    <sheet name="Лист21" sheetId="49" r:id="rId40"/>
    <sheet name="Лист22" sheetId="50" r:id="rId41"/>
    <sheet name="Лист23" sheetId="51" r:id="rId42"/>
    <sheet name="Лист24" sheetId="52" r:id="rId43"/>
    <sheet name="Лист25" sheetId="53" r:id="rId44"/>
    <sheet name="Лист26" sheetId="54" r:id="rId45"/>
    <sheet name="Лист27" sheetId="55" r:id="rId46"/>
    <sheet name="Лист28" sheetId="56" r:id="rId47"/>
    <sheet name="Лист29" sheetId="57" r:id="rId48"/>
    <sheet name="Лист30" sheetId="58" r:id="rId49"/>
    <sheet name="Лист31" sheetId="59" r:id="rId50"/>
    <sheet name="Лист32" sheetId="60" r:id="rId51"/>
    <sheet name="Лист33" sheetId="61" r:id="rId52"/>
    <sheet name="Лист34" sheetId="62" r:id="rId53"/>
    <sheet name="Лист35" sheetId="63" r:id="rId54"/>
    <sheet name="Лист36" sheetId="64" r:id="rId55"/>
    <sheet name="Лист37" sheetId="65" r:id="rId56"/>
    <sheet name="Лист38" sheetId="66" r:id="rId57"/>
    <sheet name="Лист39" sheetId="67" r:id="rId58"/>
    <sheet name="Лист40" sheetId="68" r:id="rId59"/>
    <sheet name="Лист41" sheetId="69" r:id="rId60"/>
    <sheet name="Лист42" sheetId="70" r:id="rId61"/>
    <sheet name="Лист43" sheetId="71" r:id="rId62"/>
    <sheet name="Лист44" sheetId="72" r:id="rId63"/>
    <sheet name="Лист45" sheetId="73" r:id="rId64"/>
    <sheet name="Лист46" sheetId="74" r:id="rId65"/>
    <sheet name="Лист47" sheetId="75" r:id="rId66"/>
    <sheet name="Лист48" sheetId="76" r:id="rId67"/>
    <sheet name="Лист49" sheetId="77" r:id="rId68"/>
    <sheet name="Лист50" sheetId="78" r:id="rId69"/>
    <sheet name="Лист51" sheetId="79" r:id="rId70"/>
    <sheet name="Лист52" sheetId="80" r:id="rId71"/>
    <sheet name="Лист53" sheetId="81" r:id="rId72"/>
    <sheet name="Лист54" sheetId="82" r:id="rId73"/>
    <sheet name="Лист55" sheetId="83" r:id="rId74"/>
    <sheet name="Лист56" sheetId="84" r:id="rId75"/>
    <sheet name="Лист57" sheetId="85" r:id="rId76"/>
    <sheet name="Лист58" sheetId="86" r:id="rId77"/>
    <sheet name="Лист59" sheetId="87" r:id="rId78"/>
    <sheet name="Лист60" sheetId="88" r:id="rId79"/>
    <sheet name="Лист61" sheetId="89" r:id="rId80"/>
    <sheet name="Лист62" sheetId="90" r:id="rId81"/>
    <sheet name="Лист63" sheetId="91" r:id="rId82"/>
    <sheet name="Лист64" sheetId="92" r:id="rId83"/>
    <sheet name="Лист65" sheetId="93" r:id="rId84"/>
    <sheet name="Лист66" sheetId="94" r:id="rId85"/>
    <sheet name="Лист67" sheetId="95" r:id="rId86"/>
    <sheet name="3 жастағы балалар Ш" sheetId="96" r:id="rId87"/>
    <sheet name="СВОД1" sheetId="97" r:id="rId88"/>
    <sheet name="Лист87" sheetId="98" r:id="rId89"/>
    <sheet name="Лист88" sheetId="99" r:id="rId90"/>
    <sheet name="СВОД2" sheetId="100" r:id="rId91"/>
    <sheet name="СВОД3" sheetId="101" r:id="rId92"/>
    <sheet name="Лист93" sheetId="102" r:id="rId93"/>
    <sheet name="Лист94" sheetId="103" r:id="rId94"/>
    <sheet name="Лист95" sheetId="104" r:id="rId95"/>
    <sheet name="Лист96" sheetId="105" r:id="rId96"/>
    <sheet name="Лист97" sheetId="106" r:id="rId97"/>
    <sheet name="Лист98" sheetId="107" r:id="rId98"/>
    <sheet name="Лист99" sheetId="108" r:id="rId99"/>
    <sheet name="Лист100" sheetId="109" r:id="rId100"/>
    <sheet name="Лист101" sheetId="110" r:id="rId101"/>
    <sheet name="Лист102" sheetId="111" r:id="rId102"/>
    <sheet name="1" sheetId="112" r:id="rId103"/>
    <sheet name="2" sheetId="113" r:id="rId104"/>
    <sheet name="Лист86" sheetId="114" r:id="rId105"/>
    <sheet name="3" sheetId="115" r:id="rId106"/>
    <sheet name="4" sheetId="116" r:id="rId107"/>
    <sheet name="5" sheetId="117" r:id="rId108"/>
    <sheet name="6" sheetId="118" r:id="rId109"/>
    <sheet name="7" sheetId="119" r:id="rId110"/>
    <sheet name="8" sheetId="120" r:id="rId111"/>
    <sheet name="9" sheetId="121" r:id="rId112"/>
    <sheet name="10" sheetId="122" r:id="rId113"/>
    <sheet name="11" sheetId="123" r:id="rId114"/>
    <sheet name="12" sheetId="124" r:id="rId115"/>
    <sheet name="13" sheetId="125" r:id="rId116"/>
    <sheet name="14" sheetId="126" r:id="rId117"/>
    <sheet name="15" sheetId="127" r:id="rId118"/>
    <sheet name="16" sheetId="128" r:id="rId119"/>
    <sheet name="17" sheetId="129" r:id="rId120"/>
    <sheet name="18" sheetId="130" r:id="rId121"/>
    <sheet name="19" sheetId="131" r:id="rId122"/>
    <sheet name="20" sheetId="132" r:id="rId123"/>
    <sheet name="21" sheetId="133" r:id="rId124"/>
    <sheet name="22" sheetId="134" r:id="rId125"/>
    <sheet name="23" sheetId="135" r:id="rId126"/>
    <sheet name="24" sheetId="136" r:id="rId127"/>
    <sheet name="25" sheetId="137" r:id="rId128"/>
    <sheet name="26" sheetId="138" r:id="rId129"/>
    <sheet name="27" sheetId="139" r:id="rId130"/>
    <sheet name="28" sheetId="140" r:id="rId131"/>
    <sheet name="29" sheetId="141" r:id="rId132"/>
    <sheet name="30" sheetId="142" r:id="rId133"/>
    <sheet name="31" sheetId="143" r:id="rId134"/>
    <sheet name="32" sheetId="144" r:id="rId135"/>
    <sheet name="33" sheetId="145" r:id="rId136"/>
    <sheet name="34" sheetId="146" r:id="rId137"/>
    <sheet name="35" sheetId="147" r:id="rId138"/>
    <sheet name="36" sheetId="148" r:id="rId139"/>
    <sheet name="37" sheetId="149" r:id="rId140"/>
    <sheet name="38" sheetId="150" r:id="rId141"/>
    <sheet name="39" sheetId="151" r:id="rId142"/>
    <sheet name="40" sheetId="152" r:id="rId143"/>
    <sheet name="41" sheetId="153" r:id="rId144"/>
    <sheet name="42" sheetId="154" r:id="rId145"/>
    <sheet name="43" sheetId="155" r:id="rId146"/>
    <sheet name="44" sheetId="156" r:id="rId147"/>
    <sheet name="45" sheetId="157" r:id="rId148"/>
  </sheets>
  <calcPr calcId="162913"/>
  <extLst>
    <ext uri="GoogleSheetsCustomDataVersion2">
      <go:sheetsCustomData xmlns:go="http://customooxmlschemas.google.com/" r:id="" roundtripDataChecksum="DP0bSM3PnDXlf2Asp90cDMUkr0MgSdAorQj48Q5q6qo="/>
    </ext>
  </extLst>
</workbook>
</file>

<file path=xl/calcChain.xml><?xml version="1.0" encoding="utf-8"?>
<calcChain xmlns="http://schemas.openxmlformats.org/spreadsheetml/2006/main">
  <c r="D79" i="100" l="1"/>
  <c r="T66" i="12"/>
  <c r="B287" i="157" l="1"/>
  <c r="F286" i="157"/>
  <c r="F285" i="157"/>
  <c r="F284" i="157"/>
  <c r="F283" i="157"/>
  <c r="F282" i="157"/>
  <c r="F281" i="157"/>
  <c r="F280" i="157"/>
  <c r="F279" i="157"/>
  <c r="F278" i="157"/>
  <c r="F277" i="157"/>
  <c r="F276" i="157"/>
  <c r="F275" i="157"/>
  <c r="F274" i="157"/>
  <c r="F273" i="157"/>
  <c r="F272" i="157"/>
  <c r="F271" i="157"/>
  <c r="F270" i="157"/>
  <c r="F269" i="157"/>
  <c r="F268" i="157"/>
  <c r="F267" i="157"/>
  <c r="F266" i="157"/>
  <c r="F265" i="157"/>
  <c r="F264" i="157"/>
  <c r="F263" i="157"/>
  <c r="F262" i="157"/>
  <c r="F261" i="157"/>
  <c r="F260" i="157"/>
  <c r="F259" i="157"/>
  <c r="F258" i="157"/>
  <c r="F257" i="157"/>
  <c r="F256" i="157"/>
  <c r="D256" i="157"/>
  <c r="F255" i="157"/>
  <c r="J49" i="157" s="1"/>
  <c r="D255" i="157"/>
  <c r="F254" i="157"/>
  <c r="D254" i="157"/>
  <c r="F253" i="157"/>
  <c r="K48" i="157" s="1"/>
  <c r="D253" i="157"/>
  <c r="F252" i="157"/>
  <c r="D252" i="157"/>
  <c r="F251" i="157"/>
  <c r="I48" i="157" s="1"/>
  <c r="D251" i="157"/>
  <c r="F250" i="157"/>
  <c r="D250" i="157"/>
  <c r="F249" i="157"/>
  <c r="J47" i="157" s="1"/>
  <c r="D249" i="157"/>
  <c r="F248" i="157"/>
  <c r="D248" i="157"/>
  <c r="F247" i="157"/>
  <c r="K46" i="157" s="1"/>
  <c r="D247" i="157"/>
  <c r="F246" i="157"/>
  <c r="D246" i="157"/>
  <c r="F245" i="157"/>
  <c r="I46" i="157" s="1"/>
  <c r="D245" i="157"/>
  <c r="F244" i="157"/>
  <c r="D244" i="157"/>
  <c r="F243" i="157"/>
  <c r="J45" i="157" s="1"/>
  <c r="D243" i="157"/>
  <c r="F242" i="157"/>
  <c r="D242" i="157"/>
  <c r="F241" i="157"/>
  <c r="K44" i="157" s="1"/>
  <c r="D241" i="157"/>
  <c r="F240" i="157"/>
  <c r="D240" i="157"/>
  <c r="F239" i="157"/>
  <c r="I44" i="157" s="1"/>
  <c r="D239" i="157"/>
  <c r="F238" i="157"/>
  <c r="D238" i="157"/>
  <c r="F237" i="157"/>
  <c r="J43" i="157" s="1"/>
  <c r="D237" i="157"/>
  <c r="F236" i="157"/>
  <c r="D236" i="157"/>
  <c r="F235" i="157"/>
  <c r="K42" i="157" s="1"/>
  <c r="D235" i="157"/>
  <c r="F234" i="157"/>
  <c r="D234" i="157"/>
  <c r="F233" i="157"/>
  <c r="I42" i="157" s="1"/>
  <c r="D233" i="157"/>
  <c r="F232" i="157"/>
  <c r="D232" i="157"/>
  <c r="F231" i="157"/>
  <c r="J41" i="157" s="1"/>
  <c r="D231" i="157"/>
  <c r="F230" i="157"/>
  <c r="D230" i="157"/>
  <c r="F229" i="157"/>
  <c r="K40" i="157" s="1"/>
  <c r="D229" i="157"/>
  <c r="F228" i="157"/>
  <c r="D228" i="157"/>
  <c r="F227" i="157"/>
  <c r="I40" i="157" s="1"/>
  <c r="D227" i="157"/>
  <c r="G226" i="157"/>
  <c r="K64" i="157" s="1"/>
  <c r="F226" i="157"/>
  <c r="E226" i="157"/>
  <c r="K34" i="157" s="1"/>
  <c r="D226" i="157"/>
  <c r="C226" i="157"/>
  <c r="K14" i="157" s="1"/>
  <c r="G225" i="157"/>
  <c r="F225" i="157"/>
  <c r="J39" i="157" s="1"/>
  <c r="E225" i="157"/>
  <c r="D225" i="157"/>
  <c r="J19" i="157" s="1"/>
  <c r="C225" i="157"/>
  <c r="J14" i="157" s="1"/>
  <c r="G224" i="157"/>
  <c r="I64" i="157" s="1"/>
  <c r="F224" i="157"/>
  <c r="E224" i="157"/>
  <c r="I34" i="157" s="1"/>
  <c r="D224" i="157"/>
  <c r="C224" i="157"/>
  <c r="I14" i="157" s="1"/>
  <c r="G223" i="157"/>
  <c r="F223" i="157"/>
  <c r="K38" i="157" s="1"/>
  <c r="E223" i="157"/>
  <c r="D223" i="157"/>
  <c r="K18" i="157" s="1"/>
  <c r="C223" i="157"/>
  <c r="G222" i="157"/>
  <c r="J63" i="157" s="1"/>
  <c r="F222" i="157"/>
  <c r="E222" i="157"/>
  <c r="J33" i="157" s="1"/>
  <c r="D222" i="157"/>
  <c r="C222" i="157"/>
  <c r="J13" i="157" s="1"/>
  <c r="G221" i="157"/>
  <c r="F221" i="157"/>
  <c r="I38" i="157" s="1"/>
  <c r="E221" i="157"/>
  <c r="D221" i="157"/>
  <c r="I18" i="157" s="1"/>
  <c r="C221" i="157"/>
  <c r="I13" i="157" s="1"/>
  <c r="G220" i="157"/>
  <c r="K62" i="157" s="1"/>
  <c r="F220" i="157"/>
  <c r="E220" i="157"/>
  <c r="K32" i="157" s="1"/>
  <c r="D220" i="157"/>
  <c r="K17" i="157" s="1"/>
  <c r="C220" i="157"/>
  <c r="K12" i="157" s="1"/>
  <c r="G219" i="157"/>
  <c r="F219" i="157"/>
  <c r="J37" i="157" s="1"/>
  <c r="E219" i="157"/>
  <c r="D219" i="157"/>
  <c r="J17" i="157" s="1"/>
  <c r="C219" i="157"/>
  <c r="G218" i="157"/>
  <c r="I62" i="157" s="1"/>
  <c r="F218" i="157"/>
  <c r="I37" i="157" s="1"/>
  <c r="E218" i="157"/>
  <c r="I32" i="157" s="1"/>
  <c r="D218" i="157"/>
  <c r="C218" i="157"/>
  <c r="I12" i="157" s="1"/>
  <c r="G217" i="157"/>
  <c r="K61" i="157" s="1"/>
  <c r="F217" i="157"/>
  <c r="K36" i="157" s="1"/>
  <c r="E217" i="157"/>
  <c r="D217" i="157"/>
  <c r="K16" i="157" s="1"/>
  <c r="C217" i="157"/>
  <c r="K11" i="157" s="1"/>
  <c r="G216" i="157"/>
  <c r="J61" i="157" s="1"/>
  <c r="F216" i="157"/>
  <c r="E216" i="157"/>
  <c r="J31" i="157" s="1"/>
  <c r="D216" i="157"/>
  <c r="C216" i="157"/>
  <c r="J11" i="157" s="1"/>
  <c r="G215" i="157"/>
  <c r="F215" i="157"/>
  <c r="I36" i="157" s="1"/>
  <c r="E215" i="157"/>
  <c r="D215" i="157"/>
  <c r="I16" i="157" s="1"/>
  <c r="C215" i="157"/>
  <c r="G214" i="157"/>
  <c r="K60" i="157" s="1"/>
  <c r="F214" i="157"/>
  <c r="E214" i="157"/>
  <c r="K30" i="157" s="1"/>
  <c r="D214" i="157"/>
  <c r="C214" i="157"/>
  <c r="K10" i="157" s="1"/>
  <c r="G213" i="157"/>
  <c r="F213" i="157"/>
  <c r="J35" i="157" s="1"/>
  <c r="E213" i="157"/>
  <c r="D213" i="157"/>
  <c r="J15" i="157" s="1"/>
  <c r="C213" i="157"/>
  <c r="G212" i="157"/>
  <c r="I60" i="157" s="1"/>
  <c r="F212" i="157"/>
  <c r="E212" i="157"/>
  <c r="I30" i="157" s="1"/>
  <c r="D212" i="157"/>
  <c r="I15" i="157" s="1"/>
  <c r="C212" i="157"/>
  <c r="I10" i="157" s="1"/>
  <c r="J64" i="157"/>
  <c r="K63" i="157"/>
  <c r="I63" i="157"/>
  <c r="J62" i="157"/>
  <c r="I61" i="157"/>
  <c r="J60" i="157"/>
  <c r="K59" i="157"/>
  <c r="J59" i="157"/>
  <c r="I59" i="157"/>
  <c r="K58" i="157"/>
  <c r="J58" i="157"/>
  <c r="I58" i="157"/>
  <c r="K57" i="157"/>
  <c r="J57" i="157"/>
  <c r="I57" i="157"/>
  <c r="K56" i="157"/>
  <c r="J56" i="157"/>
  <c r="I56" i="157"/>
  <c r="K55" i="157"/>
  <c r="J55" i="157"/>
  <c r="I55" i="157"/>
  <c r="K54" i="157"/>
  <c r="J54" i="157"/>
  <c r="I54" i="157"/>
  <c r="K53" i="157"/>
  <c r="J53" i="157"/>
  <c r="I53" i="157"/>
  <c r="K52" i="157"/>
  <c r="J52" i="157"/>
  <c r="I52" i="157"/>
  <c r="K51" i="157"/>
  <c r="J51" i="157"/>
  <c r="I51" i="157"/>
  <c r="K50" i="157"/>
  <c r="J50" i="157"/>
  <c r="I50" i="157"/>
  <c r="K49" i="157"/>
  <c r="I49" i="157"/>
  <c r="J48" i="157"/>
  <c r="K47" i="157"/>
  <c r="I47" i="157"/>
  <c r="J46" i="157"/>
  <c r="K45" i="157"/>
  <c r="I45" i="157"/>
  <c r="J44" i="157"/>
  <c r="K43" i="157"/>
  <c r="I43" i="157"/>
  <c r="J42" i="157"/>
  <c r="K41" i="157"/>
  <c r="I41" i="157"/>
  <c r="J40" i="157"/>
  <c r="K39" i="157"/>
  <c r="I39" i="157"/>
  <c r="J38" i="157"/>
  <c r="K37" i="157"/>
  <c r="J36" i="157"/>
  <c r="K35" i="157"/>
  <c r="I35" i="157"/>
  <c r="J34" i="157"/>
  <c r="K33" i="157"/>
  <c r="I33" i="157"/>
  <c r="J32" i="157"/>
  <c r="K31" i="157"/>
  <c r="I31" i="157"/>
  <c r="J30" i="157"/>
  <c r="K29" i="157"/>
  <c r="J29" i="157"/>
  <c r="I29" i="157"/>
  <c r="K28" i="157"/>
  <c r="J28" i="157"/>
  <c r="I28" i="157"/>
  <c r="K27" i="157"/>
  <c r="J27" i="157"/>
  <c r="I27" i="157"/>
  <c r="K26" i="157"/>
  <c r="J26" i="157"/>
  <c r="I26" i="157"/>
  <c r="K25" i="157"/>
  <c r="J25" i="157"/>
  <c r="I25" i="157"/>
  <c r="K24" i="157"/>
  <c r="J24" i="157"/>
  <c r="I24" i="157"/>
  <c r="K23" i="157"/>
  <c r="J23" i="157"/>
  <c r="I23" i="157"/>
  <c r="K22" i="157"/>
  <c r="J22" i="157"/>
  <c r="I22" i="157"/>
  <c r="K21" i="157"/>
  <c r="J21" i="157"/>
  <c r="I21" i="157"/>
  <c r="K20" i="157"/>
  <c r="J20" i="157"/>
  <c r="I20" i="157"/>
  <c r="K19" i="157"/>
  <c r="I19" i="157"/>
  <c r="J18" i="157"/>
  <c r="I17" i="157"/>
  <c r="J16" i="157"/>
  <c r="K15" i="157"/>
  <c r="K13" i="157"/>
  <c r="J12" i="157"/>
  <c r="I11" i="157"/>
  <c r="L10" i="157"/>
  <c r="J10" i="157"/>
  <c r="F10" i="157"/>
  <c r="C10" i="157"/>
  <c r="F6" i="157"/>
  <c r="D6" i="157"/>
  <c r="D5" i="157"/>
  <c r="D4" i="157"/>
  <c r="D2" i="157"/>
  <c r="B287" i="156"/>
  <c r="L10" i="156" s="1"/>
  <c r="F286" i="156"/>
  <c r="F285" i="156"/>
  <c r="J59" i="156" s="1"/>
  <c r="F284" i="156"/>
  <c r="F283" i="156"/>
  <c r="K58" i="156" s="1"/>
  <c r="F282" i="156"/>
  <c r="F281" i="156"/>
  <c r="I58" i="156" s="1"/>
  <c r="F280" i="156"/>
  <c r="F279" i="156"/>
  <c r="J57" i="156" s="1"/>
  <c r="F278" i="156"/>
  <c r="F277" i="156"/>
  <c r="K56" i="156" s="1"/>
  <c r="F276" i="156"/>
  <c r="F275" i="156"/>
  <c r="I56" i="156" s="1"/>
  <c r="F274" i="156"/>
  <c r="F273" i="156"/>
  <c r="J55" i="156" s="1"/>
  <c r="F272" i="156"/>
  <c r="F271" i="156"/>
  <c r="K54" i="156" s="1"/>
  <c r="F270" i="156"/>
  <c r="F269" i="156"/>
  <c r="I54" i="156" s="1"/>
  <c r="F268" i="156"/>
  <c r="F267" i="156"/>
  <c r="J53" i="156" s="1"/>
  <c r="F266" i="156"/>
  <c r="F265" i="156"/>
  <c r="K52" i="156" s="1"/>
  <c r="F264" i="156"/>
  <c r="F263" i="156"/>
  <c r="I52" i="156" s="1"/>
  <c r="F262" i="156"/>
  <c r="F261" i="156"/>
  <c r="J51" i="156" s="1"/>
  <c r="F260" i="156"/>
  <c r="F259" i="156"/>
  <c r="K50" i="156" s="1"/>
  <c r="F258" i="156"/>
  <c r="F257" i="156"/>
  <c r="I50" i="156" s="1"/>
  <c r="F256" i="156"/>
  <c r="D256" i="156"/>
  <c r="K29" i="156" s="1"/>
  <c r="F255" i="156"/>
  <c r="D255" i="156"/>
  <c r="J29" i="156" s="1"/>
  <c r="F254" i="156"/>
  <c r="D254" i="156"/>
  <c r="I29" i="156" s="1"/>
  <c r="F253" i="156"/>
  <c r="D253" i="156"/>
  <c r="F252" i="156"/>
  <c r="D252" i="156"/>
  <c r="J28" i="156" s="1"/>
  <c r="F251" i="156"/>
  <c r="D251" i="156"/>
  <c r="I28" i="156" s="1"/>
  <c r="F250" i="156"/>
  <c r="D250" i="156"/>
  <c r="K27" i="156" s="1"/>
  <c r="F249" i="156"/>
  <c r="D249" i="156"/>
  <c r="J27" i="156" s="1"/>
  <c r="F248" i="156"/>
  <c r="D248" i="156"/>
  <c r="I27" i="156" s="1"/>
  <c r="F247" i="156"/>
  <c r="D247" i="156"/>
  <c r="K26" i="156" s="1"/>
  <c r="F246" i="156"/>
  <c r="D246" i="156"/>
  <c r="J26" i="156" s="1"/>
  <c r="F245" i="156"/>
  <c r="D245" i="156"/>
  <c r="I26" i="156" s="1"/>
  <c r="F244" i="156"/>
  <c r="D244" i="156"/>
  <c r="K25" i="156" s="1"/>
  <c r="F243" i="156"/>
  <c r="D243" i="156"/>
  <c r="J25" i="156" s="1"/>
  <c r="F242" i="156"/>
  <c r="D242" i="156"/>
  <c r="I25" i="156" s="1"/>
  <c r="F241" i="156"/>
  <c r="D241" i="156"/>
  <c r="K24" i="156" s="1"/>
  <c r="F240" i="156"/>
  <c r="D240" i="156"/>
  <c r="J24" i="156" s="1"/>
  <c r="F239" i="156"/>
  <c r="D239" i="156"/>
  <c r="I24" i="156" s="1"/>
  <c r="F238" i="156"/>
  <c r="D238" i="156"/>
  <c r="K23" i="156" s="1"/>
  <c r="F237" i="156"/>
  <c r="D237" i="156"/>
  <c r="F236" i="156"/>
  <c r="D236" i="156"/>
  <c r="I23" i="156" s="1"/>
  <c r="F235" i="156"/>
  <c r="D235" i="156"/>
  <c r="K22" i="156" s="1"/>
  <c r="F234" i="156"/>
  <c r="D234" i="156"/>
  <c r="J22" i="156" s="1"/>
  <c r="F233" i="156"/>
  <c r="D233" i="156"/>
  <c r="I22" i="156" s="1"/>
  <c r="F232" i="156"/>
  <c r="D232" i="156"/>
  <c r="K21" i="156" s="1"/>
  <c r="F231" i="156"/>
  <c r="D231" i="156"/>
  <c r="J21" i="156" s="1"/>
  <c r="F230" i="156"/>
  <c r="D230" i="156"/>
  <c r="I21" i="156" s="1"/>
  <c r="F229" i="156"/>
  <c r="D229" i="156"/>
  <c r="K20" i="156" s="1"/>
  <c r="F228" i="156"/>
  <c r="D228" i="156"/>
  <c r="J20" i="156" s="1"/>
  <c r="F227" i="156"/>
  <c r="D227" i="156"/>
  <c r="I20" i="156" s="1"/>
  <c r="G226" i="156"/>
  <c r="F226" i="156"/>
  <c r="K39" i="156" s="1"/>
  <c r="E226" i="156"/>
  <c r="D226" i="156"/>
  <c r="K19" i="156" s="1"/>
  <c r="C226" i="156"/>
  <c r="G225" i="156"/>
  <c r="J64" i="156" s="1"/>
  <c r="F225" i="156"/>
  <c r="J39" i="156" s="1"/>
  <c r="E225" i="156"/>
  <c r="J34" i="156" s="1"/>
  <c r="D225" i="156"/>
  <c r="C225" i="156"/>
  <c r="J14" i="156" s="1"/>
  <c r="G224" i="156"/>
  <c r="I64" i="156" s="1"/>
  <c r="F224" i="156"/>
  <c r="I39" i="156" s="1"/>
  <c r="E224" i="156"/>
  <c r="D224" i="156"/>
  <c r="I19" i="156" s="1"/>
  <c r="C224" i="156"/>
  <c r="G223" i="156"/>
  <c r="K63" i="156" s="1"/>
  <c r="F223" i="156"/>
  <c r="E223" i="156"/>
  <c r="K33" i="156" s="1"/>
  <c r="D223" i="156"/>
  <c r="K18" i="156" s="1"/>
  <c r="C223" i="156"/>
  <c r="K13" i="156" s="1"/>
  <c r="G222" i="156"/>
  <c r="F222" i="156"/>
  <c r="J38" i="156" s="1"/>
  <c r="E222" i="156"/>
  <c r="D222" i="156"/>
  <c r="J18" i="156" s="1"/>
  <c r="C222" i="156"/>
  <c r="G221" i="156"/>
  <c r="I63" i="156" s="1"/>
  <c r="F221" i="156"/>
  <c r="E221" i="156"/>
  <c r="I33" i="156" s="1"/>
  <c r="D221" i="156"/>
  <c r="C221" i="156"/>
  <c r="I13" i="156" s="1"/>
  <c r="G220" i="156"/>
  <c r="F220" i="156"/>
  <c r="K37" i="156" s="1"/>
  <c r="E220" i="156"/>
  <c r="D220" i="156"/>
  <c r="K17" i="156" s="1"/>
  <c r="C220" i="156"/>
  <c r="G219" i="156"/>
  <c r="J62" i="156" s="1"/>
  <c r="F219" i="156"/>
  <c r="E219" i="156"/>
  <c r="J32" i="156" s="1"/>
  <c r="D219" i="156"/>
  <c r="C219" i="156"/>
  <c r="J12" i="156" s="1"/>
  <c r="G218" i="156"/>
  <c r="F218" i="156"/>
  <c r="I37" i="156" s="1"/>
  <c r="E218" i="156"/>
  <c r="D218" i="156"/>
  <c r="I17" i="156" s="1"/>
  <c r="C218" i="156"/>
  <c r="G217" i="156"/>
  <c r="K61" i="156" s="1"/>
  <c r="F217" i="156"/>
  <c r="K36" i="156" s="1"/>
  <c r="E217" i="156"/>
  <c r="K31" i="156" s="1"/>
  <c r="D217" i="156"/>
  <c r="C217" i="156"/>
  <c r="K11" i="156" s="1"/>
  <c r="G216" i="156"/>
  <c r="J61" i="156" s="1"/>
  <c r="F216" i="156"/>
  <c r="J36" i="156" s="1"/>
  <c r="E216" i="156"/>
  <c r="D216" i="156"/>
  <c r="J16" i="156" s="1"/>
  <c r="C216" i="156"/>
  <c r="G215" i="156"/>
  <c r="I61" i="156" s="1"/>
  <c r="F215" i="156"/>
  <c r="E215" i="156"/>
  <c r="I31" i="156" s="1"/>
  <c r="D215" i="156"/>
  <c r="I16" i="156" s="1"/>
  <c r="C215" i="156"/>
  <c r="I11" i="156" s="1"/>
  <c r="G214" i="156"/>
  <c r="F214" i="156"/>
  <c r="K35" i="156" s="1"/>
  <c r="E214" i="156"/>
  <c r="D214" i="156"/>
  <c r="K15" i="156" s="1"/>
  <c r="C214" i="156"/>
  <c r="G213" i="156"/>
  <c r="J60" i="156" s="1"/>
  <c r="F213" i="156"/>
  <c r="E213" i="156"/>
  <c r="J30" i="156" s="1"/>
  <c r="D213" i="156"/>
  <c r="C213" i="156"/>
  <c r="J10" i="156" s="1"/>
  <c r="G212" i="156"/>
  <c r="F212" i="156"/>
  <c r="I35" i="156" s="1"/>
  <c r="E212" i="156"/>
  <c r="D212" i="156"/>
  <c r="I15" i="156" s="1"/>
  <c r="C212" i="156"/>
  <c r="K64" i="156"/>
  <c r="J63" i="156"/>
  <c r="K62" i="156"/>
  <c r="I62" i="156"/>
  <c r="K60" i="156"/>
  <c r="I60" i="156"/>
  <c r="K59" i="156"/>
  <c r="I59" i="156"/>
  <c r="J58" i="156"/>
  <c r="K57" i="156"/>
  <c r="I57" i="156"/>
  <c r="J56" i="156"/>
  <c r="K55" i="156"/>
  <c r="I55" i="156"/>
  <c r="J54" i="156"/>
  <c r="K53" i="156"/>
  <c r="I53" i="156"/>
  <c r="J52" i="156"/>
  <c r="K51" i="156"/>
  <c r="I51" i="156"/>
  <c r="J50" i="156"/>
  <c r="K49" i="156"/>
  <c r="J49" i="156"/>
  <c r="I49" i="156"/>
  <c r="K48" i="156"/>
  <c r="J48" i="156"/>
  <c r="I48" i="156"/>
  <c r="K47" i="156"/>
  <c r="J47" i="156"/>
  <c r="I47" i="156"/>
  <c r="K46" i="156"/>
  <c r="J46" i="156"/>
  <c r="I46" i="156"/>
  <c r="K45" i="156"/>
  <c r="J45" i="156"/>
  <c r="I45" i="156"/>
  <c r="K44" i="156"/>
  <c r="J44" i="156"/>
  <c r="I44" i="156"/>
  <c r="K43" i="156"/>
  <c r="J43" i="156"/>
  <c r="I43" i="156"/>
  <c r="K42" i="156"/>
  <c r="J42" i="156"/>
  <c r="I42" i="156"/>
  <c r="K41" i="156"/>
  <c r="J41" i="156"/>
  <c r="I41" i="156"/>
  <c r="K40" i="156"/>
  <c r="J40" i="156"/>
  <c r="I40" i="156"/>
  <c r="K38" i="156"/>
  <c r="I38" i="156"/>
  <c r="J37" i="156"/>
  <c r="I36" i="156"/>
  <c r="J35" i="156"/>
  <c r="K34" i="156"/>
  <c r="I34" i="156"/>
  <c r="J33" i="156"/>
  <c r="K32" i="156"/>
  <c r="I32" i="156"/>
  <c r="J31" i="156"/>
  <c r="K30" i="156"/>
  <c r="I30" i="156"/>
  <c r="K28" i="156"/>
  <c r="J23" i="156"/>
  <c r="J19" i="156"/>
  <c r="I18" i="156"/>
  <c r="J17" i="156"/>
  <c r="K16" i="156"/>
  <c r="J15" i="156"/>
  <c r="K14" i="156"/>
  <c r="I14" i="156"/>
  <c r="J13" i="156"/>
  <c r="K12" i="156"/>
  <c r="I12" i="156"/>
  <c r="J11" i="156"/>
  <c r="K10" i="156"/>
  <c r="I10" i="156"/>
  <c r="F10" i="156"/>
  <c r="C10" i="156"/>
  <c r="F6" i="156"/>
  <c r="D6" i="156"/>
  <c r="D5" i="156"/>
  <c r="D4" i="156"/>
  <c r="D2" i="156"/>
  <c r="B287" i="155"/>
  <c r="L10" i="155" s="1"/>
  <c r="F286" i="155"/>
  <c r="F285" i="155"/>
  <c r="J59" i="155" s="1"/>
  <c r="F284" i="155"/>
  <c r="F283" i="155"/>
  <c r="K58" i="155" s="1"/>
  <c r="F282" i="155"/>
  <c r="F281" i="155"/>
  <c r="I58" i="155" s="1"/>
  <c r="F280" i="155"/>
  <c r="F279" i="155"/>
  <c r="J57" i="155" s="1"/>
  <c r="F278" i="155"/>
  <c r="F277" i="155"/>
  <c r="K56" i="155" s="1"/>
  <c r="F276" i="155"/>
  <c r="F275" i="155"/>
  <c r="I56" i="155" s="1"/>
  <c r="F274" i="155"/>
  <c r="F273" i="155"/>
  <c r="J55" i="155" s="1"/>
  <c r="F272" i="155"/>
  <c r="F271" i="155"/>
  <c r="K54" i="155" s="1"/>
  <c r="F270" i="155"/>
  <c r="F269" i="155"/>
  <c r="I54" i="155" s="1"/>
  <c r="F268" i="155"/>
  <c r="F267" i="155"/>
  <c r="J53" i="155" s="1"/>
  <c r="F266" i="155"/>
  <c r="F265" i="155"/>
  <c r="K52" i="155" s="1"/>
  <c r="F264" i="155"/>
  <c r="F263" i="155"/>
  <c r="I52" i="155" s="1"/>
  <c r="F262" i="155"/>
  <c r="F261" i="155"/>
  <c r="J51" i="155" s="1"/>
  <c r="F260" i="155"/>
  <c r="F259" i="155"/>
  <c r="K50" i="155" s="1"/>
  <c r="F258" i="155"/>
  <c r="F257" i="155"/>
  <c r="I50" i="155" s="1"/>
  <c r="F256" i="155"/>
  <c r="D256" i="155"/>
  <c r="K29" i="155" s="1"/>
  <c r="F255" i="155"/>
  <c r="J49" i="155" s="1"/>
  <c r="D255" i="155"/>
  <c r="F254" i="155"/>
  <c r="D254" i="155"/>
  <c r="I29" i="155" s="1"/>
  <c r="F253" i="155"/>
  <c r="K48" i="155" s="1"/>
  <c r="D253" i="155"/>
  <c r="F252" i="155"/>
  <c r="D252" i="155"/>
  <c r="J28" i="155" s="1"/>
  <c r="F251" i="155"/>
  <c r="I48" i="155" s="1"/>
  <c r="D251" i="155"/>
  <c r="I28" i="155" s="1"/>
  <c r="F250" i="155"/>
  <c r="D250" i="155"/>
  <c r="K27" i="155" s="1"/>
  <c r="F249" i="155"/>
  <c r="J47" i="155" s="1"/>
  <c r="D249" i="155"/>
  <c r="F248" i="155"/>
  <c r="D248" i="155"/>
  <c r="I27" i="155" s="1"/>
  <c r="F247" i="155"/>
  <c r="K46" i="155" s="1"/>
  <c r="D247" i="155"/>
  <c r="F246" i="155"/>
  <c r="D246" i="155"/>
  <c r="J26" i="155" s="1"/>
  <c r="F245" i="155"/>
  <c r="I46" i="155" s="1"/>
  <c r="D245" i="155"/>
  <c r="F244" i="155"/>
  <c r="D244" i="155"/>
  <c r="K25" i="155" s="1"/>
  <c r="F243" i="155"/>
  <c r="J45" i="155" s="1"/>
  <c r="D243" i="155"/>
  <c r="J25" i="155" s="1"/>
  <c r="F242" i="155"/>
  <c r="D242" i="155"/>
  <c r="I25" i="155" s="1"/>
  <c r="F241" i="155"/>
  <c r="K44" i="155" s="1"/>
  <c r="D241" i="155"/>
  <c r="F240" i="155"/>
  <c r="D240" i="155"/>
  <c r="J24" i="155" s="1"/>
  <c r="F239" i="155"/>
  <c r="I44" i="155" s="1"/>
  <c r="D239" i="155"/>
  <c r="F238" i="155"/>
  <c r="D238" i="155"/>
  <c r="K23" i="155" s="1"/>
  <c r="F237" i="155"/>
  <c r="J43" i="155" s="1"/>
  <c r="D237" i="155"/>
  <c r="F236" i="155"/>
  <c r="D236" i="155"/>
  <c r="I23" i="155" s="1"/>
  <c r="F235" i="155"/>
  <c r="K42" i="155" s="1"/>
  <c r="D235" i="155"/>
  <c r="K22" i="155" s="1"/>
  <c r="F234" i="155"/>
  <c r="D234" i="155"/>
  <c r="J22" i="155" s="1"/>
  <c r="F233" i="155"/>
  <c r="I42" i="155" s="1"/>
  <c r="D233" i="155"/>
  <c r="F232" i="155"/>
  <c r="D232" i="155"/>
  <c r="K21" i="155" s="1"/>
  <c r="F231" i="155"/>
  <c r="J41" i="155" s="1"/>
  <c r="D231" i="155"/>
  <c r="F230" i="155"/>
  <c r="D230" i="155"/>
  <c r="I21" i="155" s="1"/>
  <c r="F229" i="155"/>
  <c r="K40" i="155" s="1"/>
  <c r="D229" i="155"/>
  <c r="F228" i="155"/>
  <c r="D228" i="155"/>
  <c r="J20" i="155" s="1"/>
  <c r="F227" i="155"/>
  <c r="I40" i="155" s="1"/>
  <c r="D227" i="155"/>
  <c r="I20" i="155" s="1"/>
  <c r="G226" i="155"/>
  <c r="K64" i="155" s="1"/>
  <c r="F226" i="155"/>
  <c r="K39" i="155" s="1"/>
  <c r="E226" i="155"/>
  <c r="K34" i="155" s="1"/>
  <c r="D226" i="155"/>
  <c r="K19" i="155" s="1"/>
  <c r="C226" i="155"/>
  <c r="K14" i="155" s="1"/>
  <c r="G225" i="155"/>
  <c r="J64" i="155" s="1"/>
  <c r="F225" i="155"/>
  <c r="J39" i="155" s="1"/>
  <c r="E225" i="155"/>
  <c r="J34" i="155" s="1"/>
  <c r="D225" i="155"/>
  <c r="J19" i="155" s="1"/>
  <c r="C225" i="155"/>
  <c r="J14" i="155" s="1"/>
  <c r="G224" i="155"/>
  <c r="I64" i="155" s="1"/>
  <c r="F224" i="155"/>
  <c r="I39" i="155" s="1"/>
  <c r="E224" i="155"/>
  <c r="I34" i="155" s="1"/>
  <c r="D224" i="155"/>
  <c r="I19" i="155" s="1"/>
  <c r="C224" i="155"/>
  <c r="I14" i="155" s="1"/>
  <c r="G223" i="155"/>
  <c r="K63" i="155" s="1"/>
  <c r="F223" i="155"/>
  <c r="K38" i="155" s="1"/>
  <c r="E223" i="155"/>
  <c r="K33" i="155" s="1"/>
  <c r="D223" i="155"/>
  <c r="K18" i="155" s="1"/>
  <c r="C223" i="155"/>
  <c r="K13" i="155" s="1"/>
  <c r="G222" i="155"/>
  <c r="J63" i="155" s="1"/>
  <c r="F222" i="155"/>
  <c r="J38" i="155" s="1"/>
  <c r="E222" i="155"/>
  <c r="J33" i="155" s="1"/>
  <c r="D222" i="155"/>
  <c r="J18" i="155" s="1"/>
  <c r="C222" i="155"/>
  <c r="J13" i="155" s="1"/>
  <c r="G221" i="155"/>
  <c r="I63" i="155" s="1"/>
  <c r="F221" i="155"/>
  <c r="I38" i="155" s="1"/>
  <c r="E221" i="155"/>
  <c r="D221" i="155"/>
  <c r="I18" i="155" s="1"/>
  <c r="C221" i="155"/>
  <c r="I13" i="155" s="1"/>
  <c r="G220" i="155"/>
  <c r="K62" i="155" s="1"/>
  <c r="F220" i="155"/>
  <c r="K37" i="155" s="1"/>
  <c r="E220" i="155"/>
  <c r="K32" i="155" s="1"/>
  <c r="D220" i="155"/>
  <c r="K17" i="155" s="1"/>
  <c r="C220" i="155"/>
  <c r="K12" i="155" s="1"/>
  <c r="G219" i="155"/>
  <c r="J62" i="155" s="1"/>
  <c r="F219" i="155"/>
  <c r="J37" i="155" s="1"/>
  <c r="E219" i="155"/>
  <c r="J32" i="155" s="1"/>
  <c r="D219" i="155"/>
  <c r="J17" i="155" s="1"/>
  <c r="C219" i="155"/>
  <c r="G218" i="155"/>
  <c r="I62" i="155" s="1"/>
  <c r="F218" i="155"/>
  <c r="I37" i="155" s="1"/>
  <c r="E218" i="155"/>
  <c r="I32" i="155" s="1"/>
  <c r="D218" i="155"/>
  <c r="I17" i="155" s="1"/>
  <c r="C218" i="155"/>
  <c r="I12" i="155" s="1"/>
  <c r="G217" i="155"/>
  <c r="K61" i="155" s="1"/>
  <c r="F217" i="155"/>
  <c r="K36" i="155" s="1"/>
  <c r="E217" i="155"/>
  <c r="K31" i="155" s="1"/>
  <c r="D217" i="155"/>
  <c r="K16" i="155" s="1"/>
  <c r="C217" i="155"/>
  <c r="K11" i="155" s="1"/>
  <c r="G216" i="155"/>
  <c r="J61" i="155" s="1"/>
  <c r="F216" i="155"/>
  <c r="J36" i="155" s="1"/>
  <c r="E216" i="155"/>
  <c r="J31" i="155" s="1"/>
  <c r="D216" i="155"/>
  <c r="J16" i="155" s="1"/>
  <c r="C216" i="155"/>
  <c r="J11" i="155" s="1"/>
  <c r="G215" i="155"/>
  <c r="I61" i="155" s="1"/>
  <c r="F215" i="155"/>
  <c r="I36" i="155" s="1"/>
  <c r="E215" i="155"/>
  <c r="I31" i="155" s="1"/>
  <c r="D215" i="155"/>
  <c r="I16" i="155" s="1"/>
  <c r="C215" i="155"/>
  <c r="I11" i="155" s="1"/>
  <c r="G214" i="155"/>
  <c r="K60" i="155" s="1"/>
  <c r="F214" i="155"/>
  <c r="K35" i="155" s="1"/>
  <c r="E214" i="155"/>
  <c r="K30" i="155" s="1"/>
  <c r="D214" i="155"/>
  <c r="K15" i="155" s="1"/>
  <c r="C214" i="155"/>
  <c r="K10" i="155" s="1"/>
  <c r="G213" i="155"/>
  <c r="J60" i="155" s="1"/>
  <c r="F213" i="155"/>
  <c r="J35" i="155" s="1"/>
  <c r="E213" i="155"/>
  <c r="D213" i="155"/>
  <c r="J15" i="155" s="1"/>
  <c r="C213" i="155"/>
  <c r="J10" i="155" s="1"/>
  <c r="G212" i="155"/>
  <c r="I60" i="155" s="1"/>
  <c r="F212" i="155"/>
  <c r="I35" i="155" s="1"/>
  <c r="E212" i="155"/>
  <c r="I30" i="155" s="1"/>
  <c r="D212" i="155"/>
  <c r="I15" i="155" s="1"/>
  <c r="C212" i="155"/>
  <c r="I10" i="155" s="1"/>
  <c r="K59" i="155"/>
  <c r="I59" i="155"/>
  <c r="J58" i="155"/>
  <c r="K57" i="155"/>
  <c r="I57" i="155"/>
  <c r="J56" i="155"/>
  <c r="K55" i="155"/>
  <c r="I55" i="155"/>
  <c r="J54" i="155"/>
  <c r="K53" i="155"/>
  <c r="I53" i="155"/>
  <c r="J52" i="155"/>
  <c r="K51" i="155"/>
  <c r="I51" i="155"/>
  <c r="J50" i="155"/>
  <c r="K49" i="155"/>
  <c r="I49" i="155"/>
  <c r="J48" i="155"/>
  <c r="K47" i="155"/>
  <c r="I47" i="155"/>
  <c r="J46" i="155"/>
  <c r="K45" i="155"/>
  <c r="I45" i="155"/>
  <c r="J44" i="155"/>
  <c r="K43" i="155"/>
  <c r="I43" i="155"/>
  <c r="J42" i="155"/>
  <c r="K41" i="155"/>
  <c r="I41" i="155"/>
  <c r="J40" i="155"/>
  <c r="I33" i="155"/>
  <c r="J30" i="155"/>
  <c r="J29" i="155"/>
  <c r="K28" i="155"/>
  <c r="J27" i="155"/>
  <c r="K26" i="155"/>
  <c r="I26" i="155"/>
  <c r="K24" i="155"/>
  <c r="I24" i="155"/>
  <c r="J23" i="155"/>
  <c r="I22" i="155"/>
  <c r="J21" i="155"/>
  <c r="K20" i="155"/>
  <c r="J12" i="155"/>
  <c r="F10" i="155"/>
  <c r="C10" i="155"/>
  <c r="F6" i="155"/>
  <c r="D6" i="155"/>
  <c r="D5" i="155"/>
  <c r="D4" i="155"/>
  <c r="D2" i="155"/>
  <c r="B287" i="154"/>
  <c r="L10" i="154" s="1"/>
  <c r="F286" i="154"/>
  <c r="K59" i="154" s="1"/>
  <c r="F285" i="154"/>
  <c r="J59" i="154" s="1"/>
  <c r="F284" i="154"/>
  <c r="I59" i="154" s="1"/>
  <c r="F283" i="154"/>
  <c r="K58" i="154" s="1"/>
  <c r="F282" i="154"/>
  <c r="J58" i="154" s="1"/>
  <c r="F281" i="154"/>
  <c r="I58" i="154" s="1"/>
  <c r="F280" i="154"/>
  <c r="F279" i="154"/>
  <c r="J57" i="154" s="1"/>
  <c r="F278" i="154"/>
  <c r="I57" i="154" s="1"/>
  <c r="F277" i="154"/>
  <c r="K56" i="154" s="1"/>
  <c r="F276" i="154"/>
  <c r="J56" i="154" s="1"/>
  <c r="F275" i="154"/>
  <c r="I56" i="154" s="1"/>
  <c r="F274" i="154"/>
  <c r="K55" i="154" s="1"/>
  <c r="F273" i="154"/>
  <c r="J55" i="154" s="1"/>
  <c r="F272" i="154"/>
  <c r="F271" i="154"/>
  <c r="K54" i="154" s="1"/>
  <c r="F270" i="154"/>
  <c r="J54" i="154" s="1"/>
  <c r="F269" i="154"/>
  <c r="I54" i="154" s="1"/>
  <c r="F268" i="154"/>
  <c r="K53" i="154" s="1"/>
  <c r="F267" i="154"/>
  <c r="J53" i="154" s="1"/>
  <c r="F266" i="154"/>
  <c r="I53" i="154" s="1"/>
  <c r="F265" i="154"/>
  <c r="K52" i="154" s="1"/>
  <c r="F264" i="154"/>
  <c r="F263" i="154"/>
  <c r="I52" i="154" s="1"/>
  <c r="F262" i="154"/>
  <c r="K51" i="154" s="1"/>
  <c r="F261" i="154"/>
  <c r="J51" i="154" s="1"/>
  <c r="F260" i="154"/>
  <c r="I51" i="154" s="1"/>
  <c r="F259" i="154"/>
  <c r="K50" i="154" s="1"/>
  <c r="F258" i="154"/>
  <c r="J50" i="154" s="1"/>
  <c r="F257" i="154"/>
  <c r="I50" i="154" s="1"/>
  <c r="F256" i="154"/>
  <c r="D256" i="154"/>
  <c r="K29" i="154" s="1"/>
  <c r="F255" i="154"/>
  <c r="J49" i="154" s="1"/>
  <c r="D255" i="154"/>
  <c r="J29" i="154" s="1"/>
  <c r="F254" i="154"/>
  <c r="I49" i="154" s="1"/>
  <c r="D254" i="154"/>
  <c r="I29" i="154" s="1"/>
  <c r="F253" i="154"/>
  <c r="K48" i="154" s="1"/>
  <c r="D253" i="154"/>
  <c r="F252" i="154"/>
  <c r="D252" i="154"/>
  <c r="J28" i="154" s="1"/>
  <c r="F251" i="154"/>
  <c r="I48" i="154" s="1"/>
  <c r="D251" i="154"/>
  <c r="I28" i="154" s="1"/>
  <c r="F250" i="154"/>
  <c r="K47" i="154" s="1"/>
  <c r="D250" i="154"/>
  <c r="K27" i="154" s="1"/>
  <c r="F249" i="154"/>
  <c r="J47" i="154" s="1"/>
  <c r="D249" i="154"/>
  <c r="F248" i="154"/>
  <c r="D248" i="154"/>
  <c r="I27" i="154" s="1"/>
  <c r="F247" i="154"/>
  <c r="K46" i="154" s="1"/>
  <c r="D247" i="154"/>
  <c r="K26" i="154" s="1"/>
  <c r="F246" i="154"/>
  <c r="J46" i="154" s="1"/>
  <c r="D246" i="154"/>
  <c r="J26" i="154" s="1"/>
  <c r="F245" i="154"/>
  <c r="I46" i="154" s="1"/>
  <c r="D245" i="154"/>
  <c r="I26" i="154" s="1"/>
  <c r="F244" i="154"/>
  <c r="D244" i="154"/>
  <c r="K25" i="154" s="1"/>
  <c r="F243" i="154"/>
  <c r="J45" i="154" s="1"/>
  <c r="D243" i="154"/>
  <c r="J25" i="154" s="1"/>
  <c r="F242" i="154"/>
  <c r="I45" i="154" s="1"/>
  <c r="D242" i="154"/>
  <c r="I25" i="154" s="1"/>
  <c r="F241" i="154"/>
  <c r="K44" i="154" s="1"/>
  <c r="D241" i="154"/>
  <c r="F240" i="154"/>
  <c r="D240" i="154"/>
  <c r="J24" i="154" s="1"/>
  <c r="F239" i="154"/>
  <c r="I44" i="154" s="1"/>
  <c r="D239" i="154"/>
  <c r="I24" i="154" s="1"/>
  <c r="F238" i="154"/>
  <c r="K43" i="154" s="1"/>
  <c r="D238" i="154"/>
  <c r="K23" i="154" s="1"/>
  <c r="F237" i="154"/>
  <c r="J43" i="154" s="1"/>
  <c r="D237" i="154"/>
  <c r="F236" i="154"/>
  <c r="D236" i="154"/>
  <c r="I23" i="154" s="1"/>
  <c r="F235" i="154"/>
  <c r="K42" i="154" s="1"/>
  <c r="D235" i="154"/>
  <c r="K22" i="154" s="1"/>
  <c r="F234" i="154"/>
  <c r="J42" i="154" s="1"/>
  <c r="D234" i="154"/>
  <c r="J22" i="154" s="1"/>
  <c r="F233" i="154"/>
  <c r="I42" i="154" s="1"/>
  <c r="D233" i="154"/>
  <c r="F232" i="154"/>
  <c r="D232" i="154"/>
  <c r="K21" i="154" s="1"/>
  <c r="F231" i="154"/>
  <c r="J41" i="154" s="1"/>
  <c r="D231" i="154"/>
  <c r="J21" i="154" s="1"/>
  <c r="F230" i="154"/>
  <c r="D230" i="154"/>
  <c r="I21" i="154" s="1"/>
  <c r="F229" i="154"/>
  <c r="K40" i="154" s="1"/>
  <c r="D229" i="154"/>
  <c r="K20" i="154" s="1"/>
  <c r="F228" i="154"/>
  <c r="J40" i="154" s="1"/>
  <c r="D228" i="154"/>
  <c r="J20" i="154" s="1"/>
  <c r="F227" i="154"/>
  <c r="I40" i="154" s="1"/>
  <c r="D227" i="154"/>
  <c r="I20" i="154" s="1"/>
  <c r="G226" i="154"/>
  <c r="K64" i="154" s="1"/>
  <c r="F226" i="154"/>
  <c r="K39" i="154" s="1"/>
  <c r="E226" i="154"/>
  <c r="K34" i="154" s="1"/>
  <c r="D226" i="154"/>
  <c r="K19" i="154" s="1"/>
  <c r="C226" i="154"/>
  <c r="K14" i="154" s="1"/>
  <c r="G225" i="154"/>
  <c r="J64" i="154" s="1"/>
  <c r="F225" i="154"/>
  <c r="J39" i="154" s="1"/>
  <c r="E225" i="154"/>
  <c r="J34" i="154" s="1"/>
  <c r="D225" i="154"/>
  <c r="J19" i="154" s="1"/>
  <c r="C225" i="154"/>
  <c r="J14" i="154" s="1"/>
  <c r="G224" i="154"/>
  <c r="I64" i="154" s="1"/>
  <c r="F224" i="154"/>
  <c r="I39" i="154" s="1"/>
  <c r="E224" i="154"/>
  <c r="I34" i="154" s="1"/>
  <c r="D224" i="154"/>
  <c r="I19" i="154" s="1"/>
  <c r="C224" i="154"/>
  <c r="I14" i="154" s="1"/>
  <c r="G223" i="154"/>
  <c r="K63" i="154" s="1"/>
  <c r="F223" i="154"/>
  <c r="K38" i="154" s="1"/>
  <c r="E223" i="154"/>
  <c r="K33" i="154" s="1"/>
  <c r="D223" i="154"/>
  <c r="K18" i="154" s="1"/>
  <c r="C223" i="154"/>
  <c r="K13" i="154" s="1"/>
  <c r="G222" i="154"/>
  <c r="J63" i="154" s="1"/>
  <c r="F222" i="154"/>
  <c r="J38" i="154" s="1"/>
  <c r="E222" i="154"/>
  <c r="J33" i="154" s="1"/>
  <c r="D222" i="154"/>
  <c r="J18" i="154" s="1"/>
  <c r="C222" i="154"/>
  <c r="G221" i="154"/>
  <c r="I63" i="154" s="1"/>
  <c r="F221" i="154"/>
  <c r="I38" i="154" s="1"/>
  <c r="E221" i="154"/>
  <c r="I33" i="154" s="1"/>
  <c r="D221" i="154"/>
  <c r="I18" i="154" s="1"/>
  <c r="C221" i="154"/>
  <c r="I13" i="154" s="1"/>
  <c r="G220" i="154"/>
  <c r="K62" i="154" s="1"/>
  <c r="F220" i="154"/>
  <c r="K37" i="154" s="1"/>
  <c r="E220" i="154"/>
  <c r="D220" i="154"/>
  <c r="K17" i="154" s="1"/>
  <c r="C220" i="154"/>
  <c r="K12" i="154" s="1"/>
  <c r="G219" i="154"/>
  <c r="J62" i="154" s="1"/>
  <c r="F219" i="154"/>
  <c r="J37" i="154" s="1"/>
  <c r="E219" i="154"/>
  <c r="J32" i="154" s="1"/>
  <c r="D219" i="154"/>
  <c r="J17" i="154" s="1"/>
  <c r="C219" i="154"/>
  <c r="J12" i="154" s="1"/>
  <c r="G218" i="154"/>
  <c r="I62" i="154" s="1"/>
  <c r="F218" i="154"/>
  <c r="I37" i="154" s="1"/>
  <c r="E218" i="154"/>
  <c r="I32" i="154" s="1"/>
  <c r="D218" i="154"/>
  <c r="I17" i="154" s="1"/>
  <c r="C218" i="154"/>
  <c r="I12" i="154" s="1"/>
  <c r="G217" i="154"/>
  <c r="K61" i="154" s="1"/>
  <c r="F217" i="154"/>
  <c r="E217" i="154"/>
  <c r="K31" i="154" s="1"/>
  <c r="D217" i="154"/>
  <c r="C217" i="154"/>
  <c r="K11" i="154" s="1"/>
  <c r="G216" i="154"/>
  <c r="J61" i="154" s="1"/>
  <c r="F216" i="154"/>
  <c r="J36" i="154" s="1"/>
  <c r="E216" i="154"/>
  <c r="D216" i="154"/>
  <c r="J16" i="154" s="1"/>
  <c r="C216" i="154"/>
  <c r="J11" i="154" s="1"/>
  <c r="G215" i="154"/>
  <c r="I61" i="154" s="1"/>
  <c r="F215" i="154"/>
  <c r="I36" i="154" s="1"/>
  <c r="E215" i="154"/>
  <c r="I31" i="154" s="1"/>
  <c r="D215" i="154"/>
  <c r="I16" i="154" s="1"/>
  <c r="C215" i="154"/>
  <c r="I11" i="154" s="1"/>
  <c r="G214" i="154"/>
  <c r="K60" i="154" s="1"/>
  <c r="F214" i="154"/>
  <c r="K35" i="154" s="1"/>
  <c r="E214" i="154"/>
  <c r="K30" i="154" s="1"/>
  <c r="D214" i="154"/>
  <c r="K15" i="154" s="1"/>
  <c r="C214" i="154"/>
  <c r="K10" i="154" s="1"/>
  <c r="G213" i="154"/>
  <c r="J60" i="154" s="1"/>
  <c r="F213" i="154"/>
  <c r="J35" i="154" s="1"/>
  <c r="E213" i="154"/>
  <c r="J30" i="154" s="1"/>
  <c r="D213" i="154"/>
  <c r="C213" i="154"/>
  <c r="J10" i="154" s="1"/>
  <c r="G212" i="154"/>
  <c r="I60" i="154" s="1"/>
  <c r="F212" i="154"/>
  <c r="I35" i="154" s="1"/>
  <c r="E212" i="154"/>
  <c r="I30" i="154" s="1"/>
  <c r="D212" i="154"/>
  <c r="I15" i="154" s="1"/>
  <c r="C212" i="154"/>
  <c r="I10" i="154" s="1"/>
  <c r="K57" i="154"/>
  <c r="I55" i="154"/>
  <c r="J52" i="154"/>
  <c r="K49" i="154"/>
  <c r="J48" i="154"/>
  <c r="I47" i="154"/>
  <c r="K45" i="154"/>
  <c r="J44" i="154"/>
  <c r="I43" i="154"/>
  <c r="K41" i="154"/>
  <c r="I41" i="154"/>
  <c r="K36" i="154"/>
  <c r="K32" i="154"/>
  <c r="J31" i="154"/>
  <c r="K28" i="154"/>
  <c r="J27" i="154"/>
  <c r="K24" i="154"/>
  <c r="J23" i="154"/>
  <c r="I22" i="154"/>
  <c r="K16" i="154"/>
  <c r="J15" i="154"/>
  <c r="J13" i="154"/>
  <c r="F10" i="154"/>
  <c r="C10" i="154"/>
  <c r="F6" i="154"/>
  <c r="D6" i="154"/>
  <c r="D5" i="154"/>
  <c r="D4" i="154"/>
  <c r="D2" i="154"/>
  <c r="B287" i="153"/>
  <c r="L10" i="153" s="1"/>
  <c r="F286" i="153"/>
  <c r="F285" i="153"/>
  <c r="J59" i="153" s="1"/>
  <c r="F284" i="153"/>
  <c r="F283" i="153"/>
  <c r="K58" i="153" s="1"/>
  <c r="F282" i="153"/>
  <c r="F281" i="153"/>
  <c r="I58" i="153" s="1"/>
  <c r="F280" i="153"/>
  <c r="F279" i="153"/>
  <c r="J57" i="153" s="1"/>
  <c r="F278" i="153"/>
  <c r="F277" i="153"/>
  <c r="K56" i="153" s="1"/>
  <c r="F276" i="153"/>
  <c r="F275" i="153"/>
  <c r="I56" i="153" s="1"/>
  <c r="F274" i="153"/>
  <c r="F273" i="153"/>
  <c r="J55" i="153" s="1"/>
  <c r="F272" i="153"/>
  <c r="F271" i="153"/>
  <c r="K54" i="153" s="1"/>
  <c r="F270" i="153"/>
  <c r="F269" i="153"/>
  <c r="I54" i="153" s="1"/>
  <c r="F268" i="153"/>
  <c r="F267" i="153"/>
  <c r="J53" i="153" s="1"/>
  <c r="F266" i="153"/>
  <c r="F265" i="153"/>
  <c r="K52" i="153" s="1"/>
  <c r="F264" i="153"/>
  <c r="F263" i="153"/>
  <c r="I52" i="153" s="1"/>
  <c r="F262" i="153"/>
  <c r="F261" i="153"/>
  <c r="J51" i="153" s="1"/>
  <c r="F260" i="153"/>
  <c r="F259" i="153"/>
  <c r="K50" i="153" s="1"/>
  <c r="F258" i="153"/>
  <c r="F257" i="153"/>
  <c r="I50" i="153" s="1"/>
  <c r="F256" i="153"/>
  <c r="D256" i="153"/>
  <c r="K29" i="153" s="1"/>
  <c r="F255" i="153"/>
  <c r="J49" i="153" s="1"/>
  <c r="D255" i="153"/>
  <c r="J29" i="153" s="1"/>
  <c r="F254" i="153"/>
  <c r="D254" i="153"/>
  <c r="I29" i="153" s="1"/>
  <c r="F253" i="153"/>
  <c r="K48" i="153" s="1"/>
  <c r="D253" i="153"/>
  <c r="F252" i="153"/>
  <c r="J48" i="153" s="1"/>
  <c r="D252" i="153"/>
  <c r="J28" i="153" s="1"/>
  <c r="F251" i="153"/>
  <c r="I48" i="153" s="1"/>
  <c r="D251" i="153"/>
  <c r="F250" i="153"/>
  <c r="D250" i="153"/>
  <c r="K27" i="153" s="1"/>
  <c r="F249" i="153"/>
  <c r="J47" i="153" s="1"/>
  <c r="D249" i="153"/>
  <c r="F248" i="153"/>
  <c r="I47" i="153" s="1"/>
  <c r="D248" i="153"/>
  <c r="I27" i="153" s="1"/>
  <c r="F247" i="153"/>
  <c r="K46" i="153" s="1"/>
  <c r="D247" i="153"/>
  <c r="F246" i="153"/>
  <c r="D246" i="153"/>
  <c r="F245" i="153"/>
  <c r="I46" i="153" s="1"/>
  <c r="D245" i="153"/>
  <c r="I26" i="153" s="1"/>
  <c r="F244" i="153"/>
  <c r="K45" i="153" s="1"/>
  <c r="D244" i="153"/>
  <c r="K25" i="153" s="1"/>
  <c r="F243" i="153"/>
  <c r="J45" i="153" s="1"/>
  <c r="D243" i="153"/>
  <c r="F242" i="153"/>
  <c r="D242" i="153"/>
  <c r="I25" i="153" s="1"/>
  <c r="F241" i="153"/>
  <c r="K44" i="153" s="1"/>
  <c r="D241" i="153"/>
  <c r="F240" i="153"/>
  <c r="D240" i="153"/>
  <c r="J24" i="153" s="1"/>
  <c r="F239" i="153"/>
  <c r="I44" i="153" s="1"/>
  <c r="D239" i="153"/>
  <c r="I24" i="153" s="1"/>
  <c r="F238" i="153"/>
  <c r="K43" i="153" s="1"/>
  <c r="D238" i="153"/>
  <c r="K23" i="153" s="1"/>
  <c r="F237" i="153"/>
  <c r="J43" i="153" s="1"/>
  <c r="D237" i="153"/>
  <c r="F236" i="153"/>
  <c r="I43" i="153" s="1"/>
  <c r="D236" i="153"/>
  <c r="I23" i="153" s="1"/>
  <c r="F235" i="153"/>
  <c r="K42" i="153" s="1"/>
  <c r="D235" i="153"/>
  <c r="F234" i="153"/>
  <c r="D234" i="153"/>
  <c r="J22" i="153" s="1"/>
  <c r="F233" i="153"/>
  <c r="I42" i="153" s="1"/>
  <c r="D233" i="153"/>
  <c r="F232" i="153"/>
  <c r="D232" i="153"/>
  <c r="K21" i="153" s="1"/>
  <c r="F231" i="153"/>
  <c r="J41" i="153" s="1"/>
  <c r="D231" i="153"/>
  <c r="F230" i="153"/>
  <c r="D230" i="153"/>
  <c r="F229" i="153"/>
  <c r="K40" i="153" s="1"/>
  <c r="D229" i="153"/>
  <c r="K20" i="153" s="1"/>
  <c r="F228" i="153"/>
  <c r="J40" i="153" s="1"/>
  <c r="D228" i="153"/>
  <c r="J20" i="153" s="1"/>
  <c r="F227" i="153"/>
  <c r="I40" i="153" s="1"/>
  <c r="D227" i="153"/>
  <c r="G226" i="153"/>
  <c r="K64" i="153" s="1"/>
  <c r="F226" i="153"/>
  <c r="K39" i="153" s="1"/>
  <c r="E226" i="153"/>
  <c r="K34" i="153" s="1"/>
  <c r="D226" i="153"/>
  <c r="C226" i="153"/>
  <c r="K14" i="153" s="1"/>
  <c r="G225" i="153"/>
  <c r="J64" i="153" s="1"/>
  <c r="F225" i="153"/>
  <c r="J39" i="153" s="1"/>
  <c r="E225" i="153"/>
  <c r="D225" i="153"/>
  <c r="J19" i="153" s="1"/>
  <c r="C225" i="153"/>
  <c r="J14" i="153" s="1"/>
  <c r="G224" i="153"/>
  <c r="I64" i="153" s="1"/>
  <c r="F224" i="153"/>
  <c r="E224" i="153"/>
  <c r="I34" i="153" s="1"/>
  <c r="D224" i="153"/>
  <c r="C224" i="153"/>
  <c r="I14" i="153" s="1"/>
  <c r="G223" i="153"/>
  <c r="K63" i="153" s="1"/>
  <c r="F223" i="153"/>
  <c r="K38" i="153" s="1"/>
  <c r="E223" i="153"/>
  <c r="D223" i="153"/>
  <c r="K18" i="153" s="1"/>
  <c r="C223" i="153"/>
  <c r="G222" i="153"/>
  <c r="J63" i="153" s="1"/>
  <c r="F222" i="153"/>
  <c r="J38" i="153" s="1"/>
  <c r="E222" i="153"/>
  <c r="J33" i="153" s="1"/>
  <c r="D222" i="153"/>
  <c r="J18" i="153" s="1"/>
  <c r="C222" i="153"/>
  <c r="J13" i="153" s="1"/>
  <c r="G221" i="153"/>
  <c r="F221" i="153"/>
  <c r="I38" i="153" s="1"/>
  <c r="E221" i="153"/>
  <c r="I33" i="153" s="1"/>
  <c r="D221" i="153"/>
  <c r="I18" i="153" s="1"/>
  <c r="C221" i="153"/>
  <c r="I13" i="153" s="1"/>
  <c r="G220" i="153"/>
  <c r="K62" i="153" s="1"/>
  <c r="F220" i="153"/>
  <c r="K37" i="153" s="1"/>
  <c r="E220" i="153"/>
  <c r="K32" i="153" s="1"/>
  <c r="D220" i="153"/>
  <c r="K17" i="153" s="1"/>
  <c r="C220" i="153"/>
  <c r="K12" i="153" s="1"/>
  <c r="G219" i="153"/>
  <c r="J62" i="153" s="1"/>
  <c r="F219" i="153"/>
  <c r="J37" i="153" s="1"/>
  <c r="E219" i="153"/>
  <c r="J32" i="153" s="1"/>
  <c r="D219" i="153"/>
  <c r="J17" i="153" s="1"/>
  <c r="C219" i="153"/>
  <c r="G218" i="153"/>
  <c r="I62" i="153" s="1"/>
  <c r="F218" i="153"/>
  <c r="E218" i="153"/>
  <c r="I32" i="153" s="1"/>
  <c r="D218" i="153"/>
  <c r="C218" i="153"/>
  <c r="I12" i="153" s="1"/>
  <c r="G217" i="153"/>
  <c r="K61" i="153" s="1"/>
  <c r="F217" i="153"/>
  <c r="K36" i="153" s="1"/>
  <c r="E217" i="153"/>
  <c r="D217" i="153"/>
  <c r="K16" i="153" s="1"/>
  <c r="C217" i="153"/>
  <c r="G216" i="153"/>
  <c r="J61" i="153" s="1"/>
  <c r="F216" i="153"/>
  <c r="J36" i="153" s="1"/>
  <c r="E216" i="153"/>
  <c r="J31" i="153" s="1"/>
  <c r="D216" i="153"/>
  <c r="J16" i="153" s="1"/>
  <c r="C216" i="153"/>
  <c r="J11" i="153" s="1"/>
  <c r="G215" i="153"/>
  <c r="F215" i="153"/>
  <c r="I36" i="153" s="1"/>
  <c r="E215" i="153"/>
  <c r="I31" i="153" s="1"/>
  <c r="D215" i="153"/>
  <c r="I16" i="153" s="1"/>
  <c r="C215" i="153"/>
  <c r="I11" i="153" s="1"/>
  <c r="G214" i="153"/>
  <c r="K60" i="153" s="1"/>
  <c r="F214" i="153"/>
  <c r="K35" i="153" s="1"/>
  <c r="E214" i="153"/>
  <c r="K30" i="153" s="1"/>
  <c r="D214" i="153"/>
  <c r="K15" i="153" s="1"/>
  <c r="C214" i="153"/>
  <c r="K10" i="153" s="1"/>
  <c r="G213" i="153"/>
  <c r="J60" i="153" s="1"/>
  <c r="F213" i="153"/>
  <c r="J35" i="153" s="1"/>
  <c r="E213" i="153"/>
  <c r="D213" i="153"/>
  <c r="J15" i="153" s="1"/>
  <c r="C213" i="153"/>
  <c r="J10" i="153" s="1"/>
  <c r="G212" i="153"/>
  <c r="I60" i="153" s="1"/>
  <c r="F212" i="153"/>
  <c r="I35" i="153" s="1"/>
  <c r="E212" i="153"/>
  <c r="I30" i="153" s="1"/>
  <c r="D212" i="153"/>
  <c r="C212" i="153"/>
  <c r="I10" i="153" s="1"/>
  <c r="I63" i="153"/>
  <c r="I61" i="153"/>
  <c r="K59" i="153"/>
  <c r="I59" i="153"/>
  <c r="J58" i="153"/>
  <c r="K57" i="153"/>
  <c r="I57" i="153"/>
  <c r="J56" i="153"/>
  <c r="K55" i="153"/>
  <c r="I55" i="153"/>
  <c r="J54" i="153"/>
  <c r="K53" i="153"/>
  <c r="I53" i="153"/>
  <c r="J52" i="153"/>
  <c r="K51" i="153"/>
  <c r="I51" i="153"/>
  <c r="J50" i="153"/>
  <c r="K49" i="153"/>
  <c r="I49" i="153"/>
  <c r="K47" i="153"/>
  <c r="J46" i="153"/>
  <c r="I45" i="153"/>
  <c r="J44" i="153"/>
  <c r="J42" i="153"/>
  <c r="K41" i="153"/>
  <c r="I41" i="153"/>
  <c r="I39" i="153"/>
  <c r="I37" i="153"/>
  <c r="J34" i="153"/>
  <c r="K33" i="153"/>
  <c r="K31" i="153"/>
  <c r="J30" i="153"/>
  <c r="K28" i="153"/>
  <c r="I28" i="153"/>
  <c r="J27" i="153"/>
  <c r="K26" i="153"/>
  <c r="J26" i="153"/>
  <c r="J25" i="153"/>
  <c r="K24" i="153"/>
  <c r="J23" i="153"/>
  <c r="K22" i="153"/>
  <c r="I22" i="153"/>
  <c r="J21" i="153"/>
  <c r="I21" i="153"/>
  <c r="I20" i="153"/>
  <c r="K19" i="153"/>
  <c r="I19" i="153"/>
  <c r="I17" i="153"/>
  <c r="I15" i="153"/>
  <c r="K13" i="153"/>
  <c r="J12" i="153"/>
  <c r="K11" i="153"/>
  <c r="F10" i="153"/>
  <c r="C10" i="153"/>
  <c r="F6" i="153"/>
  <c r="D6" i="153"/>
  <c r="D5" i="153"/>
  <c r="D4" i="153"/>
  <c r="D2" i="153"/>
  <c r="B287" i="152"/>
  <c r="F286" i="152"/>
  <c r="K59" i="152" s="1"/>
  <c r="F285" i="152"/>
  <c r="J59" i="152" s="1"/>
  <c r="F284" i="152"/>
  <c r="F283" i="152"/>
  <c r="K58" i="152" s="1"/>
  <c r="F282" i="152"/>
  <c r="F281" i="152"/>
  <c r="I58" i="152" s="1"/>
  <c r="F280" i="152"/>
  <c r="F279" i="152"/>
  <c r="J57" i="152" s="1"/>
  <c r="F278" i="152"/>
  <c r="I57" i="152" s="1"/>
  <c r="F277" i="152"/>
  <c r="F276" i="152"/>
  <c r="F275" i="152"/>
  <c r="F274" i="152"/>
  <c r="F273" i="152"/>
  <c r="J55" i="152" s="1"/>
  <c r="F272" i="152"/>
  <c r="F271" i="152"/>
  <c r="K54" i="152" s="1"/>
  <c r="F270" i="152"/>
  <c r="F269" i="152"/>
  <c r="I54" i="152" s="1"/>
  <c r="F268" i="152"/>
  <c r="F267" i="152"/>
  <c r="J53" i="152" s="1"/>
  <c r="F266" i="152"/>
  <c r="F265" i="152"/>
  <c r="K52" i="152" s="1"/>
  <c r="F264" i="152"/>
  <c r="F263" i="152"/>
  <c r="F262" i="152"/>
  <c r="K51" i="152" s="1"/>
  <c r="F261" i="152"/>
  <c r="J51" i="152" s="1"/>
  <c r="F260" i="152"/>
  <c r="F259" i="152"/>
  <c r="K50" i="152" s="1"/>
  <c r="F258" i="152"/>
  <c r="F257" i="152"/>
  <c r="I50" i="152" s="1"/>
  <c r="F256" i="152"/>
  <c r="D256" i="152"/>
  <c r="F255" i="152"/>
  <c r="D255" i="152"/>
  <c r="J29" i="152" s="1"/>
  <c r="F254" i="152"/>
  <c r="D254" i="152"/>
  <c r="I29" i="152" s="1"/>
  <c r="F253" i="152"/>
  <c r="K48" i="152" s="1"/>
  <c r="D253" i="152"/>
  <c r="K28" i="152" s="1"/>
  <c r="F252" i="152"/>
  <c r="D252" i="152"/>
  <c r="J28" i="152" s="1"/>
  <c r="F251" i="152"/>
  <c r="D251" i="152"/>
  <c r="F250" i="152"/>
  <c r="D250" i="152"/>
  <c r="F249" i="152"/>
  <c r="D249" i="152"/>
  <c r="J27" i="152" s="1"/>
  <c r="F248" i="152"/>
  <c r="D248" i="152"/>
  <c r="I27" i="152" s="1"/>
  <c r="F247" i="152"/>
  <c r="K46" i="152" s="1"/>
  <c r="D247" i="152"/>
  <c r="K26" i="152" s="1"/>
  <c r="F246" i="152"/>
  <c r="D246" i="152"/>
  <c r="J26" i="152" s="1"/>
  <c r="F245" i="152"/>
  <c r="D245" i="152"/>
  <c r="F244" i="152"/>
  <c r="D244" i="152"/>
  <c r="F243" i="152"/>
  <c r="D243" i="152"/>
  <c r="J25" i="152" s="1"/>
  <c r="F242" i="152"/>
  <c r="D242" i="152"/>
  <c r="I25" i="152" s="1"/>
  <c r="F241" i="152"/>
  <c r="K44" i="152" s="1"/>
  <c r="D241" i="152"/>
  <c r="K24" i="152" s="1"/>
  <c r="F240" i="152"/>
  <c r="D240" i="152"/>
  <c r="J24" i="152" s="1"/>
  <c r="F239" i="152"/>
  <c r="D239" i="152"/>
  <c r="I24" i="152" s="1"/>
  <c r="F238" i="152"/>
  <c r="D238" i="152"/>
  <c r="F237" i="152"/>
  <c r="J43" i="152" s="1"/>
  <c r="D237" i="152"/>
  <c r="J23" i="152" s="1"/>
  <c r="F236" i="152"/>
  <c r="D236" i="152"/>
  <c r="I23" i="152" s="1"/>
  <c r="F235" i="152"/>
  <c r="K42" i="152" s="1"/>
  <c r="D235" i="152"/>
  <c r="K22" i="152" s="1"/>
  <c r="F234" i="152"/>
  <c r="D234" i="152"/>
  <c r="J22" i="152" s="1"/>
  <c r="F233" i="152"/>
  <c r="I42" i="152" s="1"/>
  <c r="D233" i="152"/>
  <c r="F232" i="152"/>
  <c r="D232" i="152"/>
  <c r="F231" i="152"/>
  <c r="D231" i="152"/>
  <c r="J21" i="152" s="1"/>
  <c r="F230" i="152"/>
  <c r="D230" i="152"/>
  <c r="I21" i="152" s="1"/>
  <c r="F229" i="152"/>
  <c r="K40" i="152" s="1"/>
  <c r="D229" i="152"/>
  <c r="K20" i="152" s="1"/>
  <c r="F228" i="152"/>
  <c r="D228" i="152"/>
  <c r="J20" i="152" s="1"/>
  <c r="F227" i="152"/>
  <c r="D227" i="152"/>
  <c r="G226" i="152"/>
  <c r="F226" i="152"/>
  <c r="K39" i="152" s="1"/>
  <c r="E226" i="152"/>
  <c r="D226" i="152"/>
  <c r="C226" i="152"/>
  <c r="K14" i="152" s="1"/>
  <c r="G225" i="152"/>
  <c r="F225" i="152"/>
  <c r="J39" i="152" s="1"/>
  <c r="E225" i="152"/>
  <c r="J34" i="152" s="1"/>
  <c r="D225" i="152"/>
  <c r="C225" i="152"/>
  <c r="J14" i="152" s="1"/>
  <c r="G224" i="152"/>
  <c r="F224" i="152"/>
  <c r="I39" i="152" s="1"/>
  <c r="E224" i="152"/>
  <c r="D224" i="152"/>
  <c r="C224" i="152"/>
  <c r="G223" i="152"/>
  <c r="K63" i="152" s="1"/>
  <c r="F223" i="152"/>
  <c r="E223" i="152"/>
  <c r="D223" i="152"/>
  <c r="C223" i="152"/>
  <c r="K13" i="152" s="1"/>
  <c r="G222" i="152"/>
  <c r="F222" i="152"/>
  <c r="J38" i="152" s="1"/>
  <c r="E222" i="152"/>
  <c r="D222" i="152"/>
  <c r="J18" i="152" s="1"/>
  <c r="C222" i="152"/>
  <c r="G221" i="152"/>
  <c r="F221" i="152"/>
  <c r="I38" i="152" s="1"/>
  <c r="E221" i="152"/>
  <c r="I33" i="152" s="1"/>
  <c r="D221" i="152"/>
  <c r="C221" i="152"/>
  <c r="I13" i="152" s="1"/>
  <c r="G220" i="152"/>
  <c r="F220" i="152"/>
  <c r="E220" i="152"/>
  <c r="D220" i="152"/>
  <c r="K17" i="152" s="1"/>
  <c r="C220" i="152"/>
  <c r="K12" i="152" s="1"/>
  <c r="G219" i="152"/>
  <c r="J62" i="152" s="1"/>
  <c r="F219" i="152"/>
  <c r="E219" i="152"/>
  <c r="J32" i="152" s="1"/>
  <c r="D219" i="152"/>
  <c r="C219" i="152"/>
  <c r="J12" i="152" s="1"/>
  <c r="G218" i="152"/>
  <c r="F218" i="152"/>
  <c r="I37" i="152" s="1"/>
  <c r="E218" i="152"/>
  <c r="D218" i="152"/>
  <c r="I17" i="152" s="1"/>
  <c r="C218" i="152"/>
  <c r="G217" i="152"/>
  <c r="K61" i="152" s="1"/>
  <c r="F217" i="152"/>
  <c r="K36" i="152" s="1"/>
  <c r="E217" i="152"/>
  <c r="K31" i="152" s="1"/>
  <c r="D217" i="152"/>
  <c r="C217" i="152"/>
  <c r="G216" i="152"/>
  <c r="F216" i="152"/>
  <c r="J36" i="152" s="1"/>
  <c r="E216" i="152"/>
  <c r="D216" i="152"/>
  <c r="J16" i="152" s="1"/>
  <c r="C216" i="152"/>
  <c r="J11" i="152" s="1"/>
  <c r="G215" i="152"/>
  <c r="I61" i="152" s="1"/>
  <c r="F215" i="152"/>
  <c r="E215" i="152"/>
  <c r="I31" i="152" s="1"/>
  <c r="D215" i="152"/>
  <c r="C215" i="152"/>
  <c r="G214" i="152"/>
  <c r="F214" i="152"/>
  <c r="K35" i="152" s="1"/>
  <c r="E214" i="152"/>
  <c r="D214" i="152"/>
  <c r="K15" i="152" s="1"/>
  <c r="C214" i="152"/>
  <c r="K10" i="152" s="1"/>
  <c r="G213" i="152"/>
  <c r="J60" i="152" s="1"/>
  <c r="F213" i="152"/>
  <c r="J35" i="152" s="1"/>
  <c r="E213" i="152"/>
  <c r="J30" i="152" s="1"/>
  <c r="D213" i="152"/>
  <c r="C213" i="152"/>
  <c r="G212" i="152"/>
  <c r="F212" i="152"/>
  <c r="I35" i="152" s="1"/>
  <c r="E212" i="152"/>
  <c r="D212" i="152"/>
  <c r="C212" i="152"/>
  <c r="I10" i="152" s="1"/>
  <c r="F207" i="152"/>
  <c r="H59" i="152" s="1"/>
  <c r="F206" i="152"/>
  <c r="F205" i="152"/>
  <c r="F59" i="152" s="1"/>
  <c r="F204" i="152"/>
  <c r="H58" i="152" s="1"/>
  <c r="F203" i="152"/>
  <c r="G58" i="152" s="1"/>
  <c r="F202" i="152"/>
  <c r="F201" i="152"/>
  <c r="H57" i="152" s="1"/>
  <c r="F200" i="152"/>
  <c r="G57" i="152" s="1"/>
  <c r="F199" i="152"/>
  <c r="F57" i="152" s="1"/>
  <c r="F198" i="152"/>
  <c r="F197" i="152"/>
  <c r="F196" i="152"/>
  <c r="F195" i="152"/>
  <c r="H55" i="152" s="1"/>
  <c r="F194" i="152"/>
  <c r="F193" i="152"/>
  <c r="F55" i="152" s="1"/>
  <c r="F192" i="152"/>
  <c r="F191" i="152"/>
  <c r="G54" i="152" s="1"/>
  <c r="F190" i="152"/>
  <c r="F189" i="152"/>
  <c r="H53" i="152" s="1"/>
  <c r="F188" i="152"/>
  <c r="F187" i="152"/>
  <c r="F53" i="152" s="1"/>
  <c r="F186" i="152"/>
  <c r="F185" i="152"/>
  <c r="G52" i="152" s="1"/>
  <c r="F184" i="152"/>
  <c r="F183" i="152"/>
  <c r="H51" i="152" s="1"/>
  <c r="F182" i="152"/>
  <c r="F181" i="152"/>
  <c r="F51" i="152" s="1"/>
  <c r="F180" i="152"/>
  <c r="H50" i="152" s="1"/>
  <c r="F179" i="152"/>
  <c r="G50" i="152" s="1"/>
  <c r="F178" i="152"/>
  <c r="F177" i="152"/>
  <c r="H49" i="152" s="1"/>
  <c r="D177" i="152"/>
  <c r="F176" i="152"/>
  <c r="G49" i="152" s="1"/>
  <c r="D176" i="152"/>
  <c r="F175" i="152"/>
  <c r="F49" i="152" s="1"/>
  <c r="D175" i="152"/>
  <c r="F29" i="152" s="1"/>
  <c r="F174" i="152"/>
  <c r="H48" i="152" s="1"/>
  <c r="D174" i="152"/>
  <c r="F173" i="152"/>
  <c r="G48" i="152" s="1"/>
  <c r="D173" i="152"/>
  <c r="F172" i="152"/>
  <c r="F48" i="152" s="1"/>
  <c r="D172" i="152"/>
  <c r="F171" i="152"/>
  <c r="H47" i="152" s="1"/>
  <c r="D171" i="152"/>
  <c r="F170" i="152"/>
  <c r="G47" i="152" s="1"/>
  <c r="D170" i="152"/>
  <c r="F169" i="152"/>
  <c r="F47" i="152" s="1"/>
  <c r="D169" i="152"/>
  <c r="F27" i="152" s="1"/>
  <c r="F168" i="152"/>
  <c r="H46" i="152" s="1"/>
  <c r="D168" i="152"/>
  <c r="F167" i="152"/>
  <c r="G46" i="152" s="1"/>
  <c r="D167" i="152"/>
  <c r="F166" i="152"/>
  <c r="F46" i="152" s="1"/>
  <c r="D166" i="152"/>
  <c r="F165" i="152"/>
  <c r="H45" i="152" s="1"/>
  <c r="D165" i="152"/>
  <c r="F164" i="152"/>
  <c r="G45" i="152" s="1"/>
  <c r="D164" i="152"/>
  <c r="F163" i="152"/>
  <c r="F45" i="152" s="1"/>
  <c r="D163" i="152"/>
  <c r="F25" i="152" s="1"/>
  <c r="F162" i="152"/>
  <c r="H44" i="152" s="1"/>
  <c r="D162" i="152"/>
  <c r="F161" i="152"/>
  <c r="D161" i="152"/>
  <c r="F160" i="152"/>
  <c r="F44" i="152" s="1"/>
  <c r="D160" i="152"/>
  <c r="F159" i="152"/>
  <c r="H43" i="152" s="1"/>
  <c r="D159" i="152"/>
  <c r="F158" i="152"/>
  <c r="D158" i="152"/>
  <c r="F157" i="152"/>
  <c r="F43" i="152" s="1"/>
  <c r="D157" i="152"/>
  <c r="F23" i="152" s="1"/>
  <c r="F156" i="152"/>
  <c r="H42" i="152" s="1"/>
  <c r="D156" i="152"/>
  <c r="F155" i="152"/>
  <c r="G42" i="152" s="1"/>
  <c r="D155" i="152"/>
  <c r="F154" i="152"/>
  <c r="F42" i="152" s="1"/>
  <c r="D154" i="152"/>
  <c r="F153" i="152"/>
  <c r="H41" i="152" s="1"/>
  <c r="D153" i="152"/>
  <c r="F152" i="152"/>
  <c r="G41" i="152" s="1"/>
  <c r="D152" i="152"/>
  <c r="F151" i="152"/>
  <c r="F41" i="152" s="1"/>
  <c r="D151" i="152"/>
  <c r="F21" i="152" s="1"/>
  <c r="F150" i="152"/>
  <c r="H40" i="152" s="1"/>
  <c r="D150" i="152"/>
  <c r="F149" i="152"/>
  <c r="G40" i="152" s="1"/>
  <c r="D149" i="152"/>
  <c r="F148" i="152"/>
  <c r="F40" i="152" s="1"/>
  <c r="D148" i="152"/>
  <c r="G147" i="152"/>
  <c r="F147" i="152"/>
  <c r="E147" i="152"/>
  <c r="H34" i="152" s="1"/>
  <c r="D147" i="152"/>
  <c r="C147" i="152"/>
  <c r="H14" i="152" s="1"/>
  <c r="G146" i="152"/>
  <c r="G64" i="152" s="1"/>
  <c r="F146" i="152"/>
  <c r="G39" i="152" s="1"/>
  <c r="E146" i="152"/>
  <c r="D146" i="152"/>
  <c r="C146" i="152"/>
  <c r="G14" i="152" s="1"/>
  <c r="G145" i="152"/>
  <c r="F64" i="152" s="1"/>
  <c r="F145" i="152"/>
  <c r="E145" i="152"/>
  <c r="F34" i="152" s="1"/>
  <c r="D145" i="152"/>
  <c r="C145" i="152"/>
  <c r="F14" i="152" s="1"/>
  <c r="G144" i="152"/>
  <c r="F144" i="152"/>
  <c r="H38" i="152" s="1"/>
  <c r="E144" i="152"/>
  <c r="D144" i="152"/>
  <c r="H18" i="152" s="1"/>
  <c r="C144" i="152"/>
  <c r="H13" i="152" s="1"/>
  <c r="G143" i="152"/>
  <c r="G63" i="152" s="1"/>
  <c r="F143" i="152"/>
  <c r="G38" i="152" s="1"/>
  <c r="E143" i="152"/>
  <c r="G33" i="152" s="1"/>
  <c r="D143" i="152"/>
  <c r="C143" i="152"/>
  <c r="G13" i="152" s="1"/>
  <c r="G142" i="152"/>
  <c r="F142" i="152"/>
  <c r="F38" i="152" s="1"/>
  <c r="E142" i="152"/>
  <c r="D142" i="152"/>
  <c r="F18" i="152" s="1"/>
  <c r="C142" i="152"/>
  <c r="F13" i="152" s="1"/>
  <c r="G141" i="152"/>
  <c r="H62" i="152" s="1"/>
  <c r="F141" i="152"/>
  <c r="E141" i="152"/>
  <c r="H32" i="152" s="1"/>
  <c r="D141" i="152"/>
  <c r="C141" i="152"/>
  <c r="H12" i="152" s="1"/>
  <c r="G140" i="152"/>
  <c r="F140" i="152"/>
  <c r="G37" i="152" s="1"/>
  <c r="E140" i="152"/>
  <c r="D140" i="152"/>
  <c r="G17" i="152" s="1"/>
  <c r="C140" i="152"/>
  <c r="G12" i="152" s="1"/>
  <c r="G139" i="152"/>
  <c r="F62" i="152" s="1"/>
  <c r="F139" i="152"/>
  <c r="E139" i="152"/>
  <c r="F32" i="152" s="1"/>
  <c r="D139" i="152"/>
  <c r="C139" i="152"/>
  <c r="F12" i="152" s="1"/>
  <c r="G138" i="152"/>
  <c r="F138" i="152"/>
  <c r="H36" i="152" s="1"/>
  <c r="E138" i="152"/>
  <c r="D138" i="152"/>
  <c r="H16" i="152" s="1"/>
  <c r="C138" i="152"/>
  <c r="H11" i="152" s="1"/>
  <c r="G137" i="152"/>
  <c r="G61" i="152" s="1"/>
  <c r="F137" i="152"/>
  <c r="E137" i="152"/>
  <c r="G31" i="152" s="1"/>
  <c r="D137" i="152"/>
  <c r="C137" i="152"/>
  <c r="G11" i="152" s="1"/>
  <c r="G136" i="152"/>
  <c r="F136" i="152"/>
  <c r="F36" i="152" s="1"/>
  <c r="E136" i="152"/>
  <c r="F31" i="152" s="1"/>
  <c r="D136" i="152"/>
  <c r="F16" i="152" s="1"/>
  <c r="C136" i="152"/>
  <c r="F11" i="152" s="1"/>
  <c r="G135" i="152"/>
  <c r="H60" i="152" s="1"/>
  <c r="F135" i="152"/>
  <c r="H35" i="152" s="1"/>
  <c r="E135" i="152"/>
  <c r="H30" i="152" s="1"/>
  <c r="D135" i="152"/>
  <c r="C135" i="152"/>
  <c r="H10" i="152" s="1"/>
  <c r="G134" i="152"/>
  <c r="G60" i="152" s="1"/>
  <c r="F134" i="152"/>
  <c r="G35" i="152" s="1"/>
  <c r="E134" i="152"/>
  <c r="D134" i="152"/>
  <c r="G15" i="152" s="1"/>
  <c r="C134" i="152"/>
  <c r="G10" i="152" s="1"/>
  <c r="G133" i="152"/>
  <c r="F60" i="152" s="1"/>
  <c r="F133" i="152"/>
  <c r="E133" i="152"/>
  <c r="F30" i="152" s="1"/>
  <c r="D133" i="152"/>
  <c r="F15" i="152" s="1"/>
  <c r="C133" i="152"/>
  <c r="F10" i="152" s="1"/>
  <c r="K64" i="152"/>
  <c r="J64" i="152"/>
  <c r="I64" i="152"/>
  <c r="H64" i="152"/>
  <c r="J63" i="152"/>
  <c r="I63" i="152"/>
  <c r="H63" i="152"/>
  <c r="F63" i="152"/>
  <c r="K62" i="152"/>
  <c r="I62" i="152"/>
  <c r="G62" i="152"/>
  <c r="J61" i="152"/>
  <c r="H61" i="152"/>
  <c r="F61" i="152"/>
  <c r="K60" i="152"/>
  <c r="I60" i="152"/>
  <c r="I59" i="152"/>
  <c r="G59" i="152"/>
  <c r="J58" i="152"/>
  <c r="F58" i="152"/>
  <c r="K57" i="152"/>
  <c r="K56" i="152"/>
  <c r="J56" i="152"/>
  <c r="I56" i="152"/>
  <c r="H56" i="152"/>
  <c r="G56" i="152"/>
  <c r="F56" i="152"/>
  <c r="K55" i="152"/>
  <c r="I55" i="152"/>
  <c r="G55" i="152"/>
  <c r="J54" i="152"/>
  <c r="H54" i="152"/>
  <c r="F54" i="152"/>
  <c r="K53" i="152"/>
  <c r="I53" i="152"/>
  <c r="G53" i="152"/>
  <c r="J52" i="152"/>
  <c r="I52" i="152"/>
  <c r="H52" i="152"/>
  <c r="F52" i="152"/>
  <c r="I51" i="152"/>
  <c r="G51" i="152"/>
  <c r="J50" i="152"/>
  <c r="F50" i="152"/>
  <c r="K49" i="152"/>
  <c r="J49" i="152"/>
  <c r="I49" i="152"/>
  <c r="J48" i="152"/>
  <c r="I48" i="152"/>
  <c r="K47" i="152"/>
  <c r="J47" i="152"/>
  <c r="I47" i="152"/>
  <c r="J46" i="152"/>
  <c r="I46" i="152"/>
  <c r="K45" i="152"/>
  <c r="J45" i="152"/>
  <c r="I45" i="152"/>
  <c r="J44" i="152"/>
  <c r="I44" i="152"/>
  <c r="G44" i="152"/>
  <c r="K43" i="152"/>
  <c r="I43" i="152"/>
  <c r="G43" i="152"/>
  <c r="J42" i="152"/>
  <c r="K41" i="152"/>
  <c r="J41" i="152"/>
  <c r="I41" i="152"/>
  <c r="J40" i="152"/>
  <c r="I40" i="152"/>
  <c r="H39" i="152"/>
  <c r="F39" i="152"/>
  <c r="K38" i="152"/>
  <c r="K37" i="152"/>
  <c r="J37" i="152"/>
  <c r="H37" i="152"/>
  <c r="F37" i="152"/>
  <c r="I36" i="152"/>
  <c r="G36" i="152"/>
  <c r="F35" i="152"/>
  <c r="K34" i="152"/>
  <c r="I34" i="152"/>
  <c r="G34" i="152"/>
  <c r="K33" i="152"/>
  <c r="J33" i="152"/>
  <c r="H33" i="152"/>
  <c r="F33" i="152"/>
  <c r="K32" i="152"/>
  <c r="I32" i="152"/>
  <c r="G32" i="152"/>
  <c r="J31" i="152"/>
  <c r="H31" i="152"/>
  <c r="K30" i="152"/>
  <c r="I30" i="152"/>
  <c r="G30" i="152"/>
  <c r="K29" i="152"/>
  <c r="H29" i="152"/>
  <c r="G29" i="152"/>
  <c r="I28" i="152"/>
  <c r="H28" i="152"/>
  <c r="G28" i="152"/>
  <c r="F28" i="152"/>
  <c r="K27" i="152"/>
  <c r="H27" i="152"/>
  <c r="G27" i="152"/>
  <c r="I26" i="152"/>
  <c r="H26" i="152"/>
  <c r="G26" i="152"/>
  <c r="F26" i="152"/>
  <c r="K25" i="152"/>
  <c r="H25" i="152"/>
  <c r="G25" i="152"/>
  <c r="H24" i="152"/>
  <c r="G24" i="152"/>
  <c r="F24" i="152"/>
  <c r="K23" i="152"/>
  <c r="H23" i="152"/>
  <c r="G23" i="152"/>
  <c r="I22" i="152"/>
  <c r="H22" i="152"/>
  <c r="G22" i="152"/>
  <c r="F22" i="152"/>
  <c r="K21" i="152"/>
  <c r="H21" i="152"/>
  <c r="G21" i="152"/>
  <c r="I20" i="152"/>
  <c r="H20" i="152"/>
  <c r="G20" i="152"/>
  <c r="F20" i="152"/>
  <c r="K19" i="152"/>
  <c r="J19" i="152"/>
  <c r="I19" i="152"/>
  <c r="H19" i="152"/>
  <c r="G19" i="152"/>
  <c r="F19" i="152"/>
  <c r="K18" i="152"/>
  <c r="I18" i="152"/>
  <c r="G18" i="152"/>
  <c r="J17" i="152"/>
  <c r="H17" i="152"/>
  <c r="F17" i="152"/>
  <c r="K16" i="152"/>
  <c r="I16" i="152"/>
  <c r="G16" i="152"/>
  <c r="J15" i="152"/>
  <c r="I15" i="152"/>
  <c r="H15" i="152"/>
  <c r="I14" i="152"/>
  <c r="J13" i="152"/>
  <c r="I12" i="152"/>
  <c r="K11" i="152"/>
  <c r="I11" i="152"/>
  <c r="L10" i="152"/>
  <c r="J10" i="152"/>
  <c r="C10" i="152"/>
  <c r="F6" i="152"/>
  <c r="D6" i="152"/>
  <c r="D5" i="152"/>
  <c r="D4" i="152"/>
  <c r="D2" i="152"/>
  <c r="B287" i="151"/>
  <c r="F286" i="151"/>
  <c r="F285" i="151"/>
  <c r="J59" i="151" s="1"/>
  <c r="F284" i="151"/>
  <c r="I59" i="151" s="1"/>
  <c r="F283" i="151"/>
  <c r="F282" i="151"/>
  <c r="J58" i="151" s="1"/>
  <c r="F281" i="151"/>
  <c r="I58" i="151" s="1"/>
  <c r="F280" i="151"/>
  <c r="K57" i="151" s="1"/>
  <c r="F279" i="151"/>
  <c r="J57" i="151" s="1"/>
  <c r="F278" i="151"/>
  <c r="I57" i="151" s="1"/>
  <c r="F277" i="151"/>
  <c r="K56" i="151" s="1"/>
  <c r="F276" i="151"/>
  <c r="J56" i="151" s="1"/>
  <c r="F275" i="151"/>
  <c r="I56" i="151" s="1"/>
  <c r="F274" i="151"/>
  <c r="F273" i="151"/>
  <c r="F272" i="151"/>
  <c r="I55" i="151" s="1"/>
  <c r="F271" i="151"/>
  <c r="K54" i="151" s="1"/>
  <c r="F270" i="151"/>
  <c r="J54" i="151" s="1"/>
  <c r="F269" i="151"/>
  <c r="F268" i="151"/>
  <c r="K53" i="151" s="1"/>
  <c r="F267" i="151"/>
  <c r="J53" i="151" s="1"/>
  <c r="F266" i="151"/>
  <c r="I53" i="151" s="1"/>
  <c r="F265" i="151"/>
  <c r="K52" i="151" s="1"/>
  <c r="F264" i="151"/>
  <c r="J52" i="151" s="1"/>
  <c r="F263" i="151"/>
  <c r="I52" i="151" s="1"/>
  <c r="F262" i="151"/>
  <c r="F261" i="151"/>
  <c r="J51" i="151" s="1"/>
  <c r="F260" i="151"/>
  <c r="I51" i="151" s="1"/>
  <c r="F259" i="151"/>
  <c r="K50" i="151" s="1"/>
  <c r="F258" i="151"/>
  <c r="J50" i="151" s="1"/>
  <c r="F257" i="151"/>
  <c r="F256" i="151"/>
  <c r="K49" i="151" s="1"/>
  <c r="D256" i="151"/>
  <c r="F255" i="151"/>
  <c r="J49" i="151" s="1"/>
  <c r="D255" i="151"/>
  <c r="J29" i="151" s="1"/>
  <c r="F254" i="151"/>
  <c r="I49" i="151" s="1"/>
  <c r="D254" i="151"/>
  <c r="F253" i="151"/>
  <c r="D253" i="151"/>
  <c r="F252" i="151"/>
  <c r="J48" i="151" s="1"/>
  <c r="D252" i="151"/>
  <c r="F251" i="151"/>
  <c r="I48" i="151" s="1"/>
  <c r="D251" i="151"/>
  <c r="I28" i="151" s="1"/>
  <c r="F250" i="151"/>
  <c r="K47" i="151" s="1"/>
  <c r="D250" i="151"/>
  <c r="F249" i="151"/>
  <c r="J47" i="151" s="1"/>
  <c r="D249" i="151"/>
  <c r="F248" i="151"/>
  <c r="I47" i="151" s="1"/>
  <c r="D248" i="151"/>
  <c r="F247" i="151"/>
  <c r="D247" i="151"/>
  <c r="K26" i="151" s="1"/>
  <c r="F246" i="151"/>
  <c r="J46" i="151" s="1"/>
  <c r="D246" i="151"/>
  <c r="F245" i="151"/>
  <c r="I46" i="151" s="1"/>
  <c r="D245" i="151"/>
  <c r="F244" i="151"/>
  <c r="K45" i="151" s="1"/>
  <c r="D244" i="151"/>
  <c r="F243" i="151"/>
  <c r="J45" i="151" s="1"/>
  <c r="D243" i="151"/>
  <c r="J25" i="151" s="1"/>
  <c r="F242" i="151"/>
  <c r="I45" i="151" s="1"/>
  <c r="D242" i="151"/>
  <c r="F241" i="151"/>
  <c r="D241" i="151"/>
  <c r="F240" i="151"/>
  <c r="J44" i="151" s="1"/>
  <c r="D240" i="151"/>
  <c r="F239" i="151"/>
  <c r="I44" i="151" s="1"/>
  <c r="D239" i="151"/>
  <c r="I24" i="151" s="1"/>
  <c r="F238" i="151"/>
  <c r="K43" i="151" s="1"/>
  <c r="D238" i="151"/>
  <c r="F237" i="151"/>
  <c r="J43" i="151" s="1"/>
  <c r="D237" i="151"/>
  <c r="F236" i="151"/>
  <c r="I43" i="151" s="1"/>
  <c r="D236" i="151"/>
  <c r="F235" i="151"/>
  <c r="D235" i="151"/>
  <c r="K22" i="151" s="1"/>
  <c r="F234" i="151"/>
  <c r="J42" i="151" s="1"/>
  <c r="D234" i="151"/>
  <c r="F233" i="151"/>
  <c r="I42" i="151" s="1"/>
  <c r="D233" i="151"/>
  <c r="F232" i="151"/>
  <c r="K41" i="151" s="1"/>
  <c r="D232" i="151"/>
  <c r="F231" i="151"/>
  <c r="J41" i="151" s="1"/>
  <c r="D231" i="151"/>
  <c r="J21" i="151" s="1"/>
  <c r="F230" i="151"/>
  <c r="I41" i="151" s="1"/>
  <c r="D230" i="151"/>
  <c r="F229" i="151"/>
  <c r="D229" i="151"/>
  <c r="F228" i="151"/>
  <c r="J40" i="151" s="1"/>
  <c r="D228" i="151"/>
  <c r="F227" i="151"/>
  <c r="I40" i="151" s="1"/>
  <c r="D227" i="151"/>
  <c r="I20" i="151" s="1"/>
  <c r="G226" i="151"/>
  <c r="F226" i="151"/>
  <c r="K39" i="151" s="1"/>
  <c r="E226" i="151"/>
  <c r="D226" i="151"/>
  <c r="C226" i="151"/>
  <c r="K14" i="151" s="1"/>
  <c r="G225" i="151"/>
  <c r="F225" i="151"/>
  <c r="J39" i="151" s="1"/>
  <c r="E225" i="151"/>
  <c r="D225" i="151"/>
  <c r="J19" i="151" s="1"/>
  <c r="C225" i="151"/>
  <c r="G224" i="151"/>
  <c r="F224" i="151"/>
  <c r="E224" i="151"/>
  <c r="I34" i="151" s="1"/>
  <c r="D224" i="151"/>
  <c r="C224" i="151"/>
  <c r="I14" i="151" s="1"/>
  <c r="G223" i="151"/>
  <c r="K63" i="151" s="1"/>
  <c r="F223" i="151"/>
  <c r="E223" i="151"/>
  <c r="K33" i="151" s="1"/>
  <c r="D223" i="151"/>
  <c r="K18" i="151" s="1"/>
  <c r="C223" i="151"/>
  <c r="G222" i="151"/>
  <c r="J63" i="151" s="1"/>
  <c r="F222" i="151"/>
  <c r="J38" i="151" s="1"/>
  <c r="E222" i="151"/>
  <c r="J33" i="151" s="1"/>
  <c r="D222" i="151"/>
  <c r="J18" i="151" s="1"/>
  <c r="C222" i="151"/>
  <c r="J13" i="151" s="1"/>
  <c r="G221" i="151"/>
  <c r="I63" i="151" s="1"/>
  <c r="F221" i="151"/>
  <c r="E221" i="151"/>
  <c r="D221" i="151"/>
  <c r="I18" i="151" s="1"/>
  <c r="C221" i="151"/>
  <c r="G220" i="151"/>
  <c r="K62" i="151" s="1"/>
  <c r="F220" i="151"/>
  <c r="E220" i="151"/>
  <c r="K32" i="151" s="1"/>
  <c r="D220" i="151"/>
  <c r="C220" i="151"/>
  <c r="K12" i="151" s="1"/>
  <c r="G219" i="151"/>
  <c r="F219" i="151"/>
  <c r="J37" i="151" s="1"/>
  <c r="E219" i="151"/>
  <c r="D219" i="151"/>
  <c r="J17" i="151" s="1"/>
  <c r="C219" i="151"/>
  <c r="G218" i="151"/>
  <c r="I62" i="151" s="1"/>
  <c r="F218" i="151"/>
  <c r="E218" i="151"/>
  <c r="I32" i="151" s="1"/>
  <c r="D218" i="151"/>
  <c r="I17" i="151" s="1"/>
  <c r="C218" i="151"/>
  <c r="I12" i="151" s="1"/>
  <c r="G217" i="151"/>
  <c r="K61" i="151" s="1"/>
  <c r="F217" i="151"/>
  <c r="K36" i="151" s="1"/>
  <c r="E217" i="151"/>
  <c r="D217" i="151"/>
  <c r="K16" i="151" s="1"/>
  <c r="C217" i="151"/>
  <c r="K11" i="151" s="1"/>
  <c r="G216" i="151"/>
  <c r="J61" i="151" s="1"/>
  <c r="F216" i="151"/>
  <c r="J36" i="151" s="1"/>
  <c r="E216" i="151"/>
  <c r="J31" i="151" s="1"/>
  <c r="D216" i="151"/>
  <c r="C216" i="151"/>
  <c r="J11" i="151" s="1"/>
  <c r="G215" i="151"/>
  <c r="F215" i="151"/>
  <c r="I36" i="151" s="1"/>
  <c r="E215" i="151"/>
  <c r="D215" i="151"/>
  <c r="C215" i="151"/>
  <c r="G214" i="151"/>
  <c r="F214" i="151"/>
  <c r="E214" i="151"/>
  <c r="D214" i="151"/>
  <c r="K15" i="151" s="1"/>
  <c r="C214" i="151"/>
  <c r="K10" i="151" s="1"/>
  <c r="G213" i="151"/>
  <c r="F213" i="151"/>
  <c r="J35" i="151" s="1"/>
  <c r="E213" i="151"/>
  <c r="D213" i="151"/>
  <c r="J15" i="151" s="1"/>
  <c r="C213" i="151"/>
  <c r="J10" i="151" s="1"/>
  <c r="G212" i="151"/>
  <c r="F212" i="151"/>
  <c r="I35" i="151" s="1"/>
  <c r="E212" i="151"/>
  <c r="D212" i="151"/>
  <c r="C212" i="151"/>
  <c r="I10" i="151" s="1"/>
  <c r="F207" i="151"/>
  <c r="F206" i="151"/>
  <c r="G59" i="151" s="1"/>
  <c r="F205" i="151"/>
  <c r="F59" i="151" s="1"/>
  <c r="F204" i="151"/>
  <c r="H58" i="151" s="1"/>
  <c r="F203" i="151"/>
  <c r="F202" i="151"/>
  <c r="F58" i="151" s="1"/>
  <c r="F201" i="151"/>
  <c r="F200" i="151"/>
  <c r="G57" i="151" s="1"/>
  <c r="F199" i="151"/>
  <c r="F198" i="151"/>
  <c r="H56" i="151" s="1"/>
  <c r="F197" i="151"/>
  <c r="G56" i="151" s="1"/>
  <c r="F196" i="151"/>
  <c r="F56" i="151" s="1"/>
  <c r="F195" i="151"/>
  <c r="H55" i="151" s="1"/>
  <c r="F194" i="151"/>
  <c r="G55" i="151" s="1"/>
  <c r="F193" i="151"/>
  <c r="F192" i="151"/>
  <c r="H54" i="151" s="1"/>
  <c r="F191" i="151"/>
  <c r="G54" i="151" s="1"/>
  <c r="F190" i="151"/>
  <c r="F54" i="151" s="1"/>
  <c r="F189" i="151"/>
  <c r="F188" i="151"/>
  <c r="G53" i="151" s="1"/>
  <c r="F187" i="151"/>
  <c r="F186" i="151"/>
  <c r="H52" i="151" s="1"/>
  <c r="F185" i="151"/>
  <c r="F184" i="151"/>
  <c r="F52" i="151" s="1"/>
  <c r="F183" i="151"/>
  <c r="F182" i="151"/>
  <c r="G51" i="151" s="1"/>
  <c r="F181" i="151"/>
  <c r="F51" i="151" s="1"/>
  <c r="F180" i="151"/>
  <c r="H50" i="151" s="1"/>
  <c r="F179" i="151"/>
  <c r="F178" i="151"/>
  <c r="F50" i="151" s="1"/>
  <c r="F177" i="151"/>
  <c r="H49" i="151" s="1"/>
  <c r="D177" i="151"/>
  <c r="H29" i="151" s="1"/>
  <c r="F176" i="151"/>
  <c r="D176" i="151"/>
  <c r="G29" i="151" s="1"/>
  <c r="F175" i="151"/>
  <c r="D175" i="151"/>
  <c r="F29" i="151" s="1"/>
  <c r="F174" i="151"/>
  <c r="D174" i="151"/>
  <c r="H28" i="151" s="1"/>
  <c r="F173" i="151"/>
  <c r="D173" i="151"/>
  <c r="G28" i="151" s="1"/>
  <c r="F172" i="151"/>
  <c r="D172" i="151"/>
  <c r="F28" i="151" s="1"/>
  <c r="F171" i="151"/>
  <c r="H47" i="151" s="1"/>
  <c r="D171" i="151"/>
  <c r="H27" i="151" s="1"/>
  <c r="F170" i="151"/>
  <c r="D170" i="151"/>
  <c r="G27" i="151" s="1"/>
  <c r="F169" i="151"/>
  <c r="D169" i="151"/>
  <c r="F27" i="151" s="1"/>
  <c r="F168" i="151"/>
  <c r="D168" i="151"/>
  <c r="H26" i="151" s="1"/>
  <c r="F167" i="151"/>
  <c r="D167" i="151"/>
  <c r="G26" i="151" s="1"/>
  <c r="F166" i="151"/>
  <c r="D166" i="151"/>
  <c r="F26" i="151" s="1"/>
  <c r="F165" i="151"/>
  <c r="H45" i="151" s="1"/>
  <c r="D165" i="151"/>
  <c r="H25" i="151" s="1"/>
  <c r="F164" i="151"/>
  <c r="D164" i="151"/>
  <c r="G25" i="151" s="1"/>
  <c r="F163" i="151"/>
  <c r="D163" i="151"/>
  <c r="F25" i="151" s="1"/>
  <c r="F162" i="151"/>
  <c r="D162" i="151"/>
  <c r="H24" i="151" s="1"/>
  <c r="F161" i="151"/>
  <c r="D161" i="151"/>
  <c r="G24" i="151" s="1"/>
  <c r="F160" i="151"/>
  <c r="D160" i="151"/>
  <c r="F24" i="151" s="1"/>
  <c r="F159" i="151"/>
  <c r="H43" i="151" s="1"/>
  <c r="D159" i="151"/>
  <c r="H23" i="151" s="1"/>
  <c r="F158" i="151"/>
  <c r="D158" i="151"/>
  <c r="G23" i="151" s="1"/>
  <c r="F157" i="151"/>
  <c r="D157" i="151"/>
  <c r="F23" i="151" s="1"/>
  <c r="F156" i="151"/>
  <c r="D156" i="151"/>
  <c r="H22" i="151" s="1"/>
  <c r="F155" i="151"/>
  <c r="D155" i="151"/>
  <c r="G22" i="151" s="1"/>
  <c r="F154" i="151"/>
  <c r="D154" i="151"/>
  <c r="F22" i="151" s="1"/>
  <c r="F153" i="151"/>
  <c r="H41" i="151" s="1"/>
  <c r="D153" i="151"/>
  <c r="H21" i="151" s="1"/>
  <c r="F152" i="151"/>
  <c r="D152" i="151"/>
  <c r="G21" i="151" s="1"/>
  <c r="F151" i="151"/>
  <c r="D151" i="151"/>
  <c r="F21" i="151" s="1"/>
  <c r="F150" i="151"/>
  <c r="D150" i="151"/>
  <c r="H20" i="151" s="1"/>
  <c r="F149" i="151"/>
  <c r="D149" i="151"/>
  <c r="G20" i="151" s="1"/>
  <c r="F148" i="151"/>
  <c r="D148" i="151"/>
  <c r="F20" i="151" s="1"/>
  <c r="G147" i="151"/>
  <c r="H64" i="151" s="1"/>
  <c r="F147" i="151"/>
  <c r="H39" i="151" s="1"/>
  <c r="E147" i="151"/>
  <c r="D147" i="151"/>
  <c r="H19" i="151" s="1"/>
  <c r="C147" i="151"/>
  <c r="H14" i="151" s="1"/>
  <c r="G146" i="151"/>
  <c r="F146" i="151"/>
  <c r="E146" i="151"/>
  <c r="G34" i="151" s="1"/>
  <c r="D146" i="151"/>
  <c r="C146" i="151"/>
  <c r="G14" i="151" s="1"/>
  <c r="G145" i="151"/>
  <c r="F145" i="151"/>
  <c r="F39" i="151" s="1"/>
  <c r="E145" i="151"/>
  <c r="D145" i="151"/>
  <c r="F19" i="151" s="1"/>
  <c r="C145" i="151"/>
  <c r="G144" i="151"/>
  <c r="H63" i="151" s="1"/>
  <c r="F144" i="151"/>
  <c r="E144" i="151"/>
  <c r="H33" i="151" s="1"/>
  <c r="D144" i="151"/>
  <c r="C144" i="151"/>
  <c r="H13" i="151" s="1"/>
  <c r="G143" i="151"/>
  <c r="G63" i="151" s="1"/>
  <c r="F143" i="151"/>
  <c r="E143" i="151"/>
  <c r="D143" i="151"/>
  <c r="G18" i="151" s="1"/>
  <c r="C143" i="151"/>
  <c r="G13" i="151" s="1"/>
  <c r="G142" i="151"/>
  <c r="F63" i="151" s="1"/>
  <c r="F142" i="151"/>
  <c r="F38" i="151" s="1"/>
  <c r="E142" i="151"/>
  <c r="F33" i="151" s="1"/>
  <c r="D142" i="151"/>
  <c r="C142" i="151"/>
  <c r="F13" i="151" s="1"/>
  <c r="G141" i="151"/>
  <c r="H62" i="151" s="1"/>
  <c r="F141" i="151"/>
  <c r="H37" i="151" s="1"/>
  <c r="E141" i="151"/>
  <c r="H32" i="151" s="1"/>
  <c r="D141" i="151"/>
  <c r="H17" i="151" s="1"/>
  <c r="C141" i="151"/>
  <c r="G140" i="151"/>
  <c r="G62" i="151" s="1"/>
  <c r="F140" i="151"/>
  <c r="E140" i="151"/>
  <c r="G32" i="151" s="1"/>
  <c r="D140" i="151"/>
  <c r="C140" i="151"/>
  <c r="G12" i="151" s="1"/>
  <c r="G139" i="151"/>
  <c r="F139" i="151"/>
  <c r="F37" i="151" s="1"/>
  <c r="E139" i="151"/>
  <c r="D139" i="151"/>
  <c r="F17" i="151" s="1"/>
  <c r="C139" i="151"/>
  <c r="G138" i="151"/>
  <c r="H61" i="151" s="1"/>
  <c r="F138" i="151"/>
  <c r="E138" i="151"/>
  <c r="H31" i="151" s="1"/>
  <c r="D138" i="151"/>
  <c r="C138" i="151"/>
  <c r="H11" i="151" s="1"/>
  <c r="G137" i="151"/>
  <c r="G61" i="151" s="1"/>
  <c r="F137" i="151"/>
  <c r="G36" i="151" s="1"/>
  <c r="E137" i="151"/>
  <c r="G31" i="151" s="1"/>
  <c r="D137" i="151"/>
  <c r="C137" i="151"/>
  <c r="G136" i="151"/>
  <c r="F61" i="151" s="1"/>
  <c r="F136" i="151"/>
  <c r="E136" i="151"/>
  <c r="F31" i="151" s="1"/>
  <c r="D136" i="151"/>
  <c r="C136" i="151"/>
  <c r="F11" i="151" s="1"/>
  <c r="G135" i="151"/>
  <c r="H60" i="151" s="1"/>
  <c r="F135" i="151"/>
  <c r="H35" i="151" s="1"/>
  <c r="E135" i="151"/>
  <c r="H30" i="151" s="1"/>
  <c r="D135" i="151"/>
  <c r="H15" i="151" s="1"/>
  <c r="C135" i="151"/>
  <c r="G134" i="151"/>
  <c r="F134" i="151"/>
  <c r="E134" i="151"/>
  <c r="G30" i="151" s="1"/>
  <c r="D134" i="151"/>
  <c r="C134" i="151"/>
  <c r="G10" i="151" s="1"/>
  <c r="G133" i="151"/>
  <c r="F133" i="151"/>
  <c r="F35" i="151" s="1"/>
  <c r="E133" i="151"/>
  <c r="D133" i="151"/>
  <c r="F15" i="151" s="1"/>
  <c r="C133" i="151"/>
  <c r="K64" i="151"/>
  <c r="J64" i="151"/>
  <c r="I64" i="151"/>
  <c r="G64" i="151"/>
  <c r="F64" i="151"/>
  <c r="J62" i="151"/>
  <c r="F62" i="151"/>
  <c r="I61" i="151"/>
  <c r="K60" i="151"/>
  <c r="J60" i="151"/>
  <c r="I60" i="151"/>
  <c r="G60" i="151"/>
  <c r="F60" i="151"/>
  <c r="K59" i="151"/>
  <c r="H59" i="151"/>
  <c r="K58" i="151"/>
  <c r="G58" i="151"/>
  <c r="H57" i="151"/>
  <c r="F57" i="151"/>
  <c r="K55" i="151"/>
  <c r="J55" i="151"/>
  <c r="F55" i="151"/>
  <c r="I54" i="151"/>
  <c r="H53" i="151"/>
  <c r="F53" i="151"/>
  <c r="G52" i="151"/>
  <c r="K51" i="151"/>
  <c r="H51" i="151"/>
  <c r="I50" i="151"/>
  <c r="G50" i="151"/>
  <c r="G49" i="151"/>
  <c r="F49" i="151"/>
  <c r="K48" i="151"/>
  <c r="H48" i="151"/>
  <c r="G48" i="151"/>
  <c r="F48" i="151"/>
  <c r="G47" i="151"/>
  <c r="F47" i="151"/>
  <c r="K46" i="151"/>
  <c r="H46" i="151"/>
  <c r="G46" i="151"/>
  <c r="F46" i="151"/>
  <c r="G45" i="151"/>
  <c r="F45" i="151"/>
  <c r="K44" i="151"/>
  <c r="H44" i="151"/>
  <c r="G44" i="151"/>
  <c r="F44" i="151"/>
  <c r="G43" i="151"/>
  <c r="F43" i="151"/>
  <c r="K42" i="151"/>
  <c r="H42" i="151"/>
  <c r="G42" i="151"/>
  <c r="F42" i="151"/>
  <c r="G41" i="151"/>
  <c r="F41" i="151"/>
  <c r="K40" i="151"/>
  <c r="H40" i="151"/>
  <c r="G40" i="151"/>
  <c r="F40" i="151"/>
  <c r="I39" i="151"/>
  <c r="G39" i="151"/>
  <c r="K38" i="151"/>
  <c r="I38" i="151"/>
  <c r="H38" i="151"/>
  <c r="G38" i="151"/>
  <c r="K37" i="151"/>
  <c r="I37" i="151"/>
  <c r="G37" i="151"/>
  <c r="H36" i="151"/>
  <c r="F36" i="151"/>
  <c r="K35" i="151"/>
  <c r="G35" i="151"/>
  <c r="K34" i="151"/>
  <c r="J34" i="151"/>
  <c r="H34" i="151"/>
  <c r="F34" i="151"/>
  <c r="I33" i="151"/>
  <c r="G33" i="151"/>
  <c r="J32" i="151"/>
  <c r="F32" i="151"/>
  <c r="K31" i="151"/>
  <c r="I31" i="151"/>
  <c r="K30" i="151"/>
  <c r="J30" i="151"/>
  <c r="I30" i="151"/>
  <c r="F30" i="151"/>
  <c r="K29" i="151"/>
  <c r="I29" i="151"/>
  <c r="K28" i="151"/>
  <c r="J28" i="151"/>
  <c r="K27" i="151"/>
  <c r="J27" i="151"/>
  <c r="I27" i="151"/>
  <c r="J26" i="151"/>
  <c r="I26" i="151"/>
  <c r="K25" i="151"/>
  <c r="I25" i="151"/>
  <c r="K24" i="151"/>
  <c r="J24" i="151"/>
  <c r="K23" i="151"/>
  <c r="J23" i="151"/>
  <c r="I23" i="151"/>
  <c r="J22" i="151"/>
  <c r="I22" i="151"/>
  <c r="K21" i="151"/>
  <c r="I21" i="151"/>
  <c r="K20" i="151"/>
  <c r="J20" i="151"/>
  <c r="K19" i="151"/>
  <c r="I19" i="151"/>
  <c r="G19" i="151"/>
  <c r="H18" i="151"/>
  <c r="F18" i="151"/>
  <c r="K17" i="151"/>
  <c r="G17" i="151"/>
  <c r="J16" i="151"/>
  <c r="I16" i="151"/>
  <c r="H16" i="151"/>
  <c r="G16" i="151"/>
  <c r="F16" i="151"/>
  <c r="I15" i="151"/>
  <c r="G15" i="151"/>
  <c r="J14" i="151"/>
  <c r="F14" i="151"/>
  <c r="K13" i="151"/>
  <c r="I13" i="151"/>
  <c r="J12" i="151"/>
  <c r="H12" i="151"/>
  <c r="F12" i="151"/>
  <c r="I11" i="151"/>
  <c r="G11" i="151"/>
  <c r="L10" i="151"/>
  <c r="H10" i="151"/>
  <c r="F10" i="151"/>
  <c r="C10" i="151"/>
  <c r="F6" i="151"/>
  <c r="D6" i="151"/>
  <c r="D5" i="151"/>
  <c r="D4" i="151"/>
  <c r="D2" i="151"/>
  <c r="B287" i="150"/>
  <c r="F286" i="150"/>
  <c r="F285" i="150"/>
  <c r="F284" i="150"/>
  <c r="F283" i="150"/>
  <c r="F282" i="150"/>
  <c r="J58" i="150" s="1"/>
  <c r="F281" i="150"/>
  <c r="I58" i="150" s="1"/>
  <c r="F280" i="150"/>
  <c r="K57" i="150" s="1"/>
  <c r="F279" i="150"/>
  <c r="F278" i="150"/>
  <c r="I57" i="150" s="1"/>
  <c r="F277" i="150"/>
  <c r="F276" i="150"/>
  <c r="J56" i="150" s="1"/>
  <c r="F275" i="150"/>
  <c r="F274" i="150"/>
  <c r="K55" i="150" s="1"/>
  <c r="F273" i="150"/>
  <c r="F272" i="150"/>
  <c r="F271" i="150"/>
  <c r="F270" i="150"/>
  <c r="J54" i="150" s="1"/>
  <c r="F269" i="150"/>
  <c r="F268" i="150"/>
  <c r="K53" i="150" s="1"/>
  <c r="F267" i="150"/>
  <c r="F266" i="150"/>
  <c r="I53" i="150" s="1"/>
  <c r="F265" i="150"/>
  <c r="K52" i="150" s="1"/>
  <c r="F264" i="150"/>
  <c r="J52" i="150" s="1"/>
  <c r="F263" i="150"/>
  <c r="F262" i="150"/>
  <c r="F261" i="150"/>
  <c r="J51" i="150" s="1"/>
  <c r="F260" i="150"/>
  <c r="F259" i="150"/>
  <c r="K50" i="150" s="1"/>
  <c r="F258" i="150"/>
  <c r="J50" i="150" s="1"/>
  <c r="F257" i="150"/>
  <c r="F256" i="150"/>
  <c r="K49" i="150" s="1"/>
  <c r="D256" i="150"/>
  <c r="F255" i="150"/>
  <c r="J49" i="150" s="1"/>
  <c r="D255" i="150"/>
  <c r="J29" i="150" s="1"/>
  <c r="F254" i="150"/>
  <c r="D254" i="150"/>
  <c r="F253" i="150"/>
  <c r="D253" i="150"/>
  <c r="F252" i="150"/>
  <c r="J48" i="150" s="1"/>
  <c r="D252" i="150"/>
  <c r="F251" i="150"/>
  <c r="I48" i="150" s="1"/>
  <c r="D251" i="150"/>
  <c r="F250" i="150"/>
  <c r="K47" i="150" s="1"/>
  <c r="D250" i="150"/>
  <c r="F249" i="150"/>
  <c r="J47" i="150" s="1"/>
  <c r="D249" i="150"/>
  <c r="F248" i="150"/>
  <c r="D248" i="150"/>
  <c r="F247" i="150"/>
  <c r="D247" i="150"/>
  <c r="F246" i="150"/>
  <c r="J46" i="150" s="1"/>
  <c r="D246" i="150"/>
  <c r="F245" i="150"/>
  <c r="I46" i="150" s="1"/>
  <c r="D245" i="150"/>
  <c r="F244" i="150"/>
  <c r="K45" i="150" s="1"/>
  <c r="D244" i="150"/>
  <c r="F243" i="150"/>
  <c r="J45" i="150" s="1"/>
  <c r="D243" i="150"/>
  <c r="F242" i="150"/>
  <c r="D242" i="150"/>
  <c r="F241" i="150"/>
  <c r="D241" i="150"/>
  <c r="F240" i="150"/>
  <c r="J44" i="150" s="1"/>
  <c r="D240" i="150"/>
  <c r="F239" i="150"/>
  <c r="I44" i="150" s="1"/>
  <c r="D239" i="150"/>
  <c r="F238" i="150"/>
  <c r="K43" i="150" s="1"/>
  <c r="D238" i="150"/>
  <c r="F237" i="150"/>
  <c r="J43" i="150" s="1"/>
  <c r="D237" i="150"/>
  <c r="F236" i="150"/>
  <c r="D236" i="150"/>
  <c r="F235" i="150"/>
  <c r="D235" i="150"/>
  <c r="F234" i="150"/>
  <c r="J42" i="150" s="1"/>
  <c r="D234" i="150"/>
  <c r="F233" i="150"/>
  <c r="I42" i="150" s="1"/>
  <c r="D233" i="150"/>
  <c r="F232" i="150"/>
  <c r="K41" i="150" s="1"/>
  <c r="D232" i="150"/>
  <c r="F231" i="150"/>
  <c r="J41" i="150" s="1"/>
  <c r="D231" i="150"/>
  <c r="F230" i="150"/>
  <c r="D230" i="150"/>
  <c r="F229" i="150"/>
  <c r="K40" i="150" s="1"/>
  <c r="D229" i="150"/>
  <c r="F228" i="150"/>
  <c r="J40" i="150" s="1"/>
  <c r="D228" i="150"/>
  <c r="F227" i="150"/>
  <c r="I40" i="150" s="1"/>
  <c r="D227" i="150"/>
  <c r="G226" i="150"/>
  <c r="F226" i="150"/>
  <c r="E226" i="150"/>
  <c r="K34" i="150" s="1"/>
  <c r="D226" i="150"/>
  <c r="C226" i="150"/>
  <c r="G225" i="150"/>
  <c r="F225" i="150"/>
  <c r="J39" i="150" s="1"/>
  <c r="E225" i="150"/>
  <c r="D225" i="150"/>
  <c r="J19" i="150" s="1"/>
  <c r="C225" i="150"/>
  <c r="J14" i="150" s="1"/>
  <c r="G224" i="150"/>
  <c r="F224" i="150"/>
  <c r="I39" i="150" s="1"/>
  <c r="E224" i="150"/>
  <c r="D224" i="150"/>
  <c r="C224" i="150"/>
  <c r="G223" i="150"/>
  <c r="F223" i="150"/>
  <c r="E223" i="150"/>
  <c r="D223" i="150"/>
  <c r="C223" i="150"/>
  <c r="G222" i="150"/>
  <c r="J63" i="150" s="1"/>
  <c r="F222" i="150"/>
  <c r="E222" i="150"/>
  <c r="J33" i="150" s="1"/>
  <c r="D222" i="150"/>
  <c r="C222" i="150"/>
  <c r="J13" i="150" s="1"/>
  <c r="G221" i="150"/>
  <c r="F221" i="150"/>
  <c r="I38" i="150" s="1"/>
  <c r="E221" i="150"/>
  <c r="D221" i="150"/>
  <c r="C221" i="150"/>
  <c r="I13" i="150" s="1"/>
  <c r="G220" i="150"/>
  <c r="K62" i="150" s="1"/>
  <c r="F220" i="150"/>
  <c r="E220" i="150"/>
  <c r="K32" i="150" s="1"/>
  <c r="D220" i="150"/>
  <c r="C220" i="150"/>
  <c r="G219" i="150"/>
  <c r="F219" i="150"/>
  <c r="J37" i="150" s="1"/>
  <c r="E219" i="150"/>
  <c r="D219" i="150"/>
  <c r="J17" i="150" s="1"/>
  <c r="C219" i="150"/>
  <c r="G218" i="150"/>
  <c r="I62" i="150" s="1"/>
  <c r="F218" i="150"/>
  <c r="I37" i="150" s="1"/>
  <c r="E218" i="150"/>
  <c r="I32" i="150" s="1"/>
  <c r="D218" i="150"/>
  <c r="C218" i="150"/>
  <c r="G217" i="150"/>
  <c r="K61" i="150" s="1"/>
  <c r="F217" i="150"/>
  <c r="K36" i="150" s="1"/>
  <c r="E217" i="150"/>
  <c r="K31" i="150" s="1"/>
  <c r="D217" i="150"/>
  <c r="C217" i="150"/>
  <c r="G216" i="150"/>
  <c r="J61" i="150" s="1"/>
  <c r="F216" i="150"/>
  <c r="E216" i="150"/>
  <c r="J31" i="150" s="1"/>
  <c r="D216" i="150"/>
  <c r="C216" i="150"/>
  <c r="J11" i="150" s="1"/>
  <c r="G215" i="150"/>
  <c r="F215" i="150"/>
  <c r="I36" i="150" s="1"/>
  <c r="E215" i="150"/>
  <c r="D215" i="150"/>
  <c r="I16" i="150" s="1"/>
  <c r="C215" i="150"/>
  <c r="I11" i="150" s="1"/>
  <c r="G214" i="150"/>
  <c r="K60" i="150" s="1"/>
  <c r="F214" i="150"/>
  <c r="E214" i="150"/>
  <c r="K30" i="150" s="1"/>
  <c r="D214" i="150"/>
  <c r="C214" i="150"/>
  <c r="K10" i="150" s="1"/>
  <c r="G213" i="150"/>
  <c r="F213" i="150"/>
  <c r="J35" i="150" s="1"/>
  <c r="E213" i="150"/>
  <c r="J30" i="150" s="1"/>
  <c r="D213" i="150"/>
  <c r="J15" i="150" s="1"/>
  <c r="C213" i="150"/>
  <c r="G212" i="150"/>
  <c r="I60" i="150" s="1"/>
  <c r="F212" i="150"/>
  <c r="E212" i="150"/>
  <c r="I30" i="150" s="1"/>
  <c r="D212" i="150"/>
  <c r="C212" i="150"/>
  <c r="I10" i="150" s="1"/>
  <c r="F207" i="150"/>
  <c r="F206" i="150"/>
  <c r="G59" i="150" s="1"/>
  <c r="F205" i="150"/>
  <c r="F204" i="150"/>
  <c r="H58" i="150" s="1"/>
  <c r="F203" i="150"/>
  <c r="F202" i="150"/>
  <c r="F58" i="150" s="1"/>
  <c r="F201" i="150"/>
  <c r="F200" i="150"/>
  <c r="G57" i="150" s="1"/>
  <c r="F199" i="150"/>
  <c r="F57" i="150" s="1"/>
  <c r="F198" i="150"/>
  <c r="H56" i="150" s="1"/>
  <c r="F197" i="150"/>
  <c r="F196" i="150"/>
  <c r="F56" i="150" s="1"/>
  <c r="F195" i="150"/>
  <c r="F194" i="150"/>
  <c r="F193" i="150"/>
  <c r="F192" i="150"/>
  <c r="H54" i="150" s="1"/>
  <c r="F191" i="150"/>
  <c r="G54" i="150" s="1"/>
  <c r="F190" i="150"/>
  <c r="F54" i="150" s="1"/>
  <c r="F189" i="150"/>
  <c r="F188" i="150"/>
  <c r="G53" i="150" s="1"/>
  <c r="F187" i="150"/>
  <c r="F186" i="150"/>
  <c r="H52" i="150" s="1"/>
  <c r="F185" i="150"/>
  <c r="F184" i="150"/>
  <c r="F52" i="150" s="1"/>
  <c r="F183" i="150"/>
  <c r="F182" i="150"/>
  <c r="G51" i="150" s="1"/>
  <c r="F181" i="150"/>
  <c r="F180" i="150"/>
  <c r="H50" i="150" s="1"/>
  <c r="F179" i="150"/>
  <c r="F178" i="150"/>
  <c r="F50" i="150" s="1"/>
  <c r="F177" i="150"/>
  <c r="H49" i="150" s="1"/>
  <c r="D177" i="150"/>
  <c r="H29" i="150" s="1"/>
  <c r="F176" i="150"/>
  <c r="D176" i="150"/>
  <c r="F175" i="150"/>
  <c r="D175" i="150"/>
  <c r="F29" i="150" s="1"/>
  <c r="F174" i="150"/>
  <c r="H48" i="150" s="1"/>
  <c r="D174" i="150"/>
  <c r="H28" i="150" s="1"/>
  <c r="F173" i="150"/>
  <c r="D173" i="150"/>
  <c r="F172" i="150"/>
  <c r="D172" i="150"/>
  <c r="F28" i="150" s="1"/>
  <c r="F171" i="150"/>
  <c r="H47" i="150" s="1"/>
  <c r="D171" i="150"/>
  <c r="H27" i="150" s="1"/>
  <c r="F170" i="150"/>
  <c r="D170" i="150"/>
  <c r="F169" i="150"/>
  <c r="D169" i="150"/>
  <c r="F27" i="150" s="1"/>
  <c r="F168" i="150"/>
  <c r="H46" i="150" s="1"/>
  <c r="D168" i="150"/>
  <c r="H26" i="150" s="1"/>
  <c r="F167" i="150"/>
  <c r="D167" i="150"/>
  <c r="F166" i="150"/>
  <c r="D166" i="150"/>
  <c r="F26" i="150" s="1"/>
  <c r="F165" i="150"/>
  <c r="H45" i="150" s="1"/>
  <c r="D165" i="150"/>
  <c r="H25" i="150" s="1"/>
  <c r="F164" i="150"/>
  <c r="D164" i="150"/>
  <c r="F163" i="150"/>
  <c r="D163" i="150"/>
  <c r="F25" i="150" s="1"/>
  <c r="F162" i="150"/>
  <c r="H44" i="150" s="1"/>
  <c r="D162" i="150"/>
  <c r="H24" i="150" s="1"/>
  <c r="F161" i="150"/>
  <c r="D161" i="150"/>
  <c r="F160" i="150"/>
  <c r="D160" i="150"/>
  <c r="F24" i="150" s="1"/>
  <c r="F159" i="150"/>
  <c r="H43" i="150" s="1"/>
  <c r="D159" i="150"/>
  <c r="H23" i="150" s="1"/>
  <c r="F158" i="150"/>
  <c r="D158" i="150"/>
  <c r="F157" i="150"/>
  <c r="D157" i="150"/>
  <c r="F23" i="150" s="1"/>
  <c r="F156" i="150"/>
  <c r="H42" i="150" s="1"/>
  <c r="D156" i="150"/>
  <c r="H22" i="150" s="1"/>
  <c r="F155" i="150"/>
  <c r="D155" i="150"/>
  <c r="F154" i="150"/>
  <c r="D154" i="150"/>
  <c r="F22" i="150" s="1"/>
  <c r="F153" i="150"/>
  <c r="H41" i="150" s="1"/>
  <c r="D153" i="150"/>
  <c r="H21" i="150" s="1"/>
  <c r="F152" i="150"/>
  <c r="D152" i="150"/>
  <c r="F151" i="150"/>
  <c r="D151" i="150"/>
  <c r="F21" i="150" s="1"/>
  <c r="F150" i="150"/>
  <c r="H40" i="150" s="1"/>
  <c r="D150" i="150"/>
  <c r="H20" i="150" s="1"/>
  <c r="F149" i="150"/>
  <c r="D149" i="150"/>
  <c r="F148" i="150"/>
  <c r="D148" i="150"/>
  <c r="F20" i="150" s="1"/>
  <c r="G147" i="150"/>
  <c r="H64" i="150" s="1"/>
  <c r="F147" i="150"/>
  <c r="H39" i="150" s="1"/>
  <c r="E147" i="150"/>
  <c r="D147" i="150"/>
  <c r="H19" i="150" s="1"/>
  <c r="C147" i="150"/>
  <c r="H14" i="150" s="1"/>
  <c r="G146" i="150"/>
  <c r="G64" i="150" s="1"/>
  <c r="F146" i="150"/>
  <c r="E146" i="150"/>
  <c r="D146" i="150"/>
  <c r="C146" i="150"/>
  <c r="G14" i="150" s="1"/>
  <c r="G145" i="150"/>
  <c r="F145" i="150"/>
  <c r="F39" i="150" s="1"/>
  <c r="E145" i="150"/>
  <c r="D145" i="150"/>
  <c r="F19" i="150" s="1"/>
  <c r="C145" i="150"/>
  <c r="F14" i="150" s="1"/>
  <c r="G144" i="150"/>
  <c r="H63" i="150" s="1"/>
  <c r="F144" i="150"/>
  <c r="E144" i="150"/>
  <c r="H33" i="150" s="1"/>
  <c r="D144" i="150"/>
  <c r="C144" i="150"/>
  <c r="H13" i="150" s="1"/>
  <c r="G143" i="150"/>
  <c r="G63" i="150" s="1"/>
  <c r="F143" i="150"/>
  <c r="G38" i="150" s="1"/>
  <c r="E143" i="150"/>
  <c r="G33" i="150" s="1"/>
  <c r="D143" i="150"/>
  <c r="C143" i="150"/>
  <c r="G142" i="150"/>
  <c r="F63" i="150" s="1"/>
  <c r="F142" i="150"/>
  <c r="E142" i="150"/>
  <c r="F33" i="150" s="1"/>
  <c r="D142" i="150"/>
  <c r="C142" i="150"/>
  <c r="F13" i="150" s="1"/>
  <c r="G141" i="150"/>
  <c r="F141" i="150"/>
  <c r="H37" i="150" s="1"/>
  <c r="E141" i="150"/>
  <c r="D141" i="150"/>
  <c r="H17" i="150" s="1"/>
  <c r="C141" i="150"/>
  <c r="G140" i="150"/>
  <c r="G62" i="150" s="1"/>
  <c r="F140" i="150"/>
  <c r="E140" i="150"/>
  <c r="G32" i="150" s="1"/>
  <c r="D140" i="150"/>
  <c r="C140" i="150"/>
  <c r="G12" i="150" s="1"/>
  <c r="G139" i="150"/>
  <c r="F139" i="150"/>
  <c r="F37" i="150" s="1"/>
  <c r="E139" i="150"/>
  <c r="D139" i="150"/>
  <c r="F17" i="150" s="1"/>
  <c r="C139" i="150"/>
  <c r="F12" i="150" s="1"/>
  <c r="G138" i="150"/>
  <c r="H61" i="150" s="1"/>
  <c r="F138" i="150"/>
  <c r="E138" i="150"/>
  <c r="H31" i="150" s="1"/>
  <c r="D138" i="150"/>
  <c r="C138" i="150"/>
  <c r="H11" i="150" s="1"/>
  <c r="G137" i="150"/>
  <c r="F137" i="150"/>
  <c r="G36" i="150" s="1"/>
  <c r="E137" i="150"/>
  <c r="D137" i="150"/>
  <c r="G16" i="150" s="1"/>
  <c r="C137" i="150"/>
  <c r="G136" i="150"/>
  <c r="F61" i="150" s="1"/>
  <c r="F136" i="150"/>
  <c r="F36" i="150" s="1"/>
  <c r="E136" i="150"/>
  <c r="F31" i="150" s="1"/>
  <c r="D136" i="150"/>
  <c r="C136" i="150"/>
  <c r="F11" i="150" s="1"/>
  <c r="G135" i="150"/>
  <c r="H60" i="150" s="1"/>
  <c r="F135" i="150"/>
  <c r="H35" i="150" s="1"/>
  <c r="E135" i="150"/>
  <c r="D135" i="150"/>
  <c r="H15" i="150" s="1"/>
  <c r="C135" i="150"/>
  <c r="H10" i="150" s="1"/>
  <c r="G134" i="150"/>
  <c r="G60" i="150" s="1"/>
  <c r="F134" i="150"/>
  <c r="E134" i="150"/>
  <c r="G30" i="150" s="1"/>
  <c r="D134" i="150"/>
  <c r="C134" i="150"/>
  <c r="G10" i="150" s="1"/>
  <c r="G133" i="150"/>
  <c r="F133" i="150"/>
  <c r="F35" i="150" s="1"/>
  <c r="E133" i="150"/>
  <c r="D133" i="150"/>
  <c r="F15" i="150" s="1"/>
  <c r="C133" i="150"/>
  <c r="K64" i="150"/>
  <c r="J64" i="150"/>
  <c r="I64" i="150"/>
  <c r="F64" i="150"/>
  <c r="K63" i="150"/>
  <c r="I63" i="150"/>
  <c r="J62" i="150"/>
  <c r="H62" i="150"/>
  <c r="F62" i="150"/>
  <c r="I61" i="150"/>
  <c r="G61" i="150"/>
  <c r="J60" i="150"/>
  <c r="F60" i="150"/>
  <c r="K59" i="150"/>
  <c r="J59" i="150"/>
  <c r="I59" i="150"/>
  <c r="H59" i="150"/>
  <c r="F59" i="150"/>
  <c r="K58" i="150"/>
  <c r="G58" i="150"/>
  <c r="J57" i="150"/>
  <c r="H57" i="150"/>
  <c r="K56" i="150"/>
  <c r="I56" i="150"/>
  <c r="G56" i="150"/>
  <c r="J55" i="150"/>
  <c r="I55" i="150"/>
  <c r="H55" i="150"/>
  <c r="G55" i="150"/>
  <c r="F55" i="150"/>
  <c r="K54" i="150"/>
  <c r="I54" i="150"/>
  <c r="J53" i="150"/>
  <c r="H53" i="150"/>
  <c r="F53" i="150"/>
  <c r="I52" i="150"/>
  <c r="G52" i="150"/>
  <c r="K51" i="150"/>
  <c r="I51" i="150"/>
  <c r="H51" i="150"/>
  <c r="F51" i="150"/>
  <c r="I50" i="150"/>
  <c r="G50" i="150"/>
  <c r="I49" i="150"/>
  <c r="G49" i="150"/>
  <c r="F49" i="150"/>
  <c r="K48" i="150"/>
  <c r="G48" i="150"/>
  <c r="F48" i="150"/>
  <c r="I47" i="150"/>
  <c r="G47" i="150"/>
  <c r="F47" i="150"/>
  <c r="K46" i="150"/>
  <c r="G46" i="150"/>
  <c r="F46" i="150"/>
  <c r="I45" i="150"/>
  <c r="G45" i="150"/>
  <c r="F45" i="150"/>
  <c r="K44" i="150"/>
  <c r="G44" i="150"/>
  <c r="F44" i="150"/>
  <c r="I43" i="150"/>
  <c r="G43" i="150"/>
  <c r="F43" i="150"/>
  <c r="K42" i="150"/>
  <c r="G42" i="150"/>
  <c r="F42" i="150"/>
  <c r="I41" i="150"/>
  <c r="G41" i="150"/>
  <c r="F41" i="150"/>
  <c r="G40" i="150"/>
  <c r="F40" i="150"/>
  <c r="K39" i="150"/>
  <c r="G39" i="150"/>
  <c r="K38" i="150"/>
  <c r="J38" i="150"/>
  <c r="H38" i="150"/>
  <c r="F38" i="150"/>
  <c r="K37" i="150"/>
  <c r="G37" i="150"/>
  <c r="J36" i="150"/>
  <c r="H36" i="150"/>
  <c r="K35" i="150"/>
  <c r="I35" i="150"/>
  <c r="G35" i="150"/>
  <c r="J34" i="150"/>
  <c r="I34" i="150"/>
  <c r="H34" i="150"/>
  <c r="G34" i="150"/>
  <c r="F34" i="150"/>
  <c r="K33" i="150"/>
  <c r="I33" i="150"/>
  <c r="J32" i="150"/>
  <c r="H32" i="150"/>
  <c r="F32" i="150"/>
  <c r="I31" i="150"/>
  <c r="G31" i="150"/>
  <c r="H30" i="150"/>
  <c r="F30" i="150"/>
  <c r="K29" i="150"/>
  <c r="I29" i="150"/>
  <c r="G29" i="150"/>
  <c r="K28" i="150"/>
  <c r="J28" i="150"/>
  <c r="I28" i="150"/>
  <c r="G28" i="150"/>
  <c r="K27" i="150"/>
  <c r="J27" i="150"/>
  <c r="I27" i="150"/>
  <c r="G27" i="150"/>
  <c r="K26" i="150"/>
  <c r="J26" i="150"/>
  <c r="I26" i="150"/>
  <c r="G26" i="150"/>
  <c r="K25" i="150"/>
  <c r="J25" i="150"/>
  <c r="I25" i="150"/>
  <c r="G25" i="150"/>
  <c r="K24" i="150"/>
  <c r="J24" i="150"/>
  <c r="I24" i="150"/>
  <c r="G24" i="150"/>
  <c r="K23" i="150"/>
  <c r="J23" i="150"/>
  <c r="I23" i="150"/>
  <c r="G23" i="150"/>
  <c r="K22" i="150"/>
  <c r="J22" i="150"/>
  <c r="I22" i="150"/>
  <c r="G22" i="150"/>
  <c r="K21" i="150"/>
  <c r="J21" i="150"/>
  <c r="I21" i="150"/>
  <c r="G21" i="150"/>
  <c r="K20" i="150"/>
  <c r="J20" i="150"/>
  <c r="I20" i="150"/>
  <c r="G20" i="150"/>
  <c r="K19" i="150"/>
  <c r="I19" i="150"/>
  <c r="G19" i="150"/>
  <c r="K18" i="150"/>
  <c r="J18" i="150"/>
  <c r="I18" i="150"/>
  <c r="H18" i="150"/>
  <c r="G18" i="150"/>
  <c r="F18" i="150"/>
  <c r="K17" i="150"/>
  <c r="I17" i="150"/>
  <c r="G17" i="150"/>
  <c r="K16" i="150"/>
  <c r="J16" i="150"/>
  <c r="H16" i="150"/>
  <c r="F16" i="150"/>
  <c r="K15" i="150"/>
  <c r="I15" i="150"/>
  <c r="G15" i="150"/>
  <c r="K14" i="150"/>
  <c r="I14" i="150"/>
  <c r="K13" i="150"/>
  <c r="G13" i="150"/>
  <c r="K12" i="150"/>
  <c r="J12" i="150"/>
  <c r="I12" i="150"/>
  <c r="H12" i="150"/>
  <c r="K11" i="150"/>
  <c r="G11" i="150"/>
  <c r="L10" i="150"/>
  <c r="J10" i="150"/>
  <c r="F10" i="150"/>
  <c r="C10" i="150"/>
  <c r="F6" i="150"/>
  <c r="D6" i="150"/>
  <c r="D5" i="150"/>
  <c r="D4" i="150"/>
  <c r="D2" i="150"/>
  <c r="B287" i="149"/>
  <c r="F286" i="149"/>
  <c r="K59" i="149" s="1"/>
  <c r="F285" i="149"/>
  <c r="F284" i="149"/>
  <c r="I59" i="149" s="1"/>
  <c r="F283" i="149"/>
  <c r="F282" i="149"/>
  <c r="J58" i="149" s="1"/>
  <c r="F281" i="149"/>
  <c r="F280" i="149"/>
  <c r="F279" i="149"/>
  <c r="F278" i="149"/>
  <c r="F277" i="149"/>
  <c r="F276" i="149"/>
  <c r="J56" i="149" s="1"/>
  <c r="F275" i="149"/>
  <c r="I56" i="149" s="1"/>
  <c r="F274" i="149"/>
  <c r="K55" i="149" s="1"/>
  <c r="F273" i="149"/>
  <c r="F272" i="149"/>
  <c r="I55" i="149" s="1"/>
  <c r="F271" i="149"/>
  <c r="F270" i="149"/>
  <c r="J54" i="149" s="1"/>
  <c r="F269" i="149"/>
  <c r="F268" i="149"/>
  <c r="F267" i="149"/>
  <c r="F266" i="149"/>
  <c r="F265" i="149"/>
  <c r="F264" i="149"/>
  <c r="J52" i="149" s="1"/>
  <c r="F263" i="149"/>
  <c r="F262" i="149"/>
  <c r="K51" i="149" s="1"/>
  <c r="F261" i="149"/>
  <c r="F260" i="149"/>
  <c r="I51" i="149" s="1"/>
  <c r="F259" i="149"/>
  <c r="F258" i="149"/>
  <c r="J50" i="149" s="1"/>
  <c r="F257" i="149"/>
  <c r="F256" i="149"/>
  <c r="D256" i="149"/>
  <c r="F255" i="149"/>
  <c r="J49" i="149" s="1"/>
  <c r="D255" i="149"/>
  <c r="F254" i="149"/>
  <c r="I49" i="149" s="1"/>
  <c r="D254" i="149"/>
  <c r="F253" i="149"/>
  <c r="K48" i="149" s="1"/>
  <c r="D253" i="149"/>
  <c r="F252" i="149"/>
  <c r="J48" i="149" s="1"/>
  <c r="D252" i="149"/>
  <c r="F251" i="149"/>
  <c r="D251" i="149"/>
  <c r="F250" i="149"/>
  <c r="D250" i="149"/>
  <c r="F249" i="149"/>
  <c r="J47" i="149" s="1"/>
  <c r="D249" i="149"/>
  <c r="F248" i="149"/>
  <c r="I47" i="149" s="1"/>
  <c r="D248" i="149"/>
  <c r="F247" i="149"/>
  <c r="K46" i="149" s="1"/>
  <c r="D247" i="149"/>
  <c r="F246" i="149"/>
  <c r="J46" i="149" s="1"/>
  <c r="D246" i="149"/>
  <c r="F245" i="149"/>
  <c r="D245" i="149"/>
  <c r="F244" i="149"/>
  <c r="D244" i="149"/>
  <c r="F243" i="149"/>
  <c r="J45" i="149" s="1"/>
  <c r="D243" i="149"/>
  <c r="F242" i="149"/>
  <c r="I45" i="149" s="1"/>
  <c r="D242" i="149"/>
  <c r="F241" i="149"/>
  <c r="K44" i="149" s="1"/>
  <c r="D241" i="149"/>
  <c r="F240" i="149"/>
  <c r="J44" i="149" s="1"/>
  <c r="D240" i="149"/>
  <c r="F239" i="149"/>
  <c r="D239" i="149"/>
  <c r="F238" i="149"/>
  <c r="D238" i="149"/>
  <c r="F237" i="149"/>
  <c r="J43" i="149" s="1"/>
  <c r="D237" i="149"/>
  <c r="F236" i="149"/>
  <c r="I43" i="149" s="1"/>
  <c r="D236" i="149"/>
  <c r="F235" i="149"/>
  <c r="K42" i="149" s="1"/>
  <c r="D235" i="149"/>
  <c r="F234" i="149"/>
  <c r="J42" i="149" s="1"/>
  <c r="D234" i="149"/>
  <c r="F233" i="149"/>
  <c r="D233" i="149"/>
  <c r="F232" i="149"/>
  <c r="D232" i="149"/>
  <c r="F231" i="149"/>
  <c r="J41" i="149" s="1"/>
  <c r="D231" i="149"/>
  <c r="F230" i="149"/>
  <c r="I41" i="149" s="1"/>
  <c r="D230" i="149"/>
  <c r="F229" i="149"/>
  <c r="K40" i="149" s="1"/>
  <c r="D229" i="149"/>
  <c r="F228" i="149"/>
  <c r="J40" i="149" s="1"/>
  <c r="D228" i="149"/>
  <c r="F227" i="149"/>
  <c r="D227" i="149"/>
  <c r="G226" i="149"/>
  <c r="F226" i="149"/>
  <c r="E226" i="149"/>
  <c r="K34" i="149" s="1"/>
  <c r="D226" i="149"/>
  <c r="C226" i="149"/>
  <c r="G225" i="149"/>
  <c r="F225" i="149"/>
  <c r="J39" i="149" s="1"/>
  <c r="E225" i="149"/>
  <c r="D225" i="149"/>
  <c r="J19" i="149" s="1"/>
  <c r="C225" i="149"/>
  <c r="G224" i="149"/>
  <c r="F224" i="149"/>
  <c r="E224" i="149"/>
  <c r="I34" i="149" s="1"/>
  <c r="D224" i="149"/>
  <c r="C224" i="149"/>
  <c r="G223" i="149"/>
  <c r="F223" i="149"/>
  <c r="K38" i="149" s="1"/>
  <c r="E223" i="149"/>
  <c r="D223" i="149"/>
  <c r="C223" i="149"/>
  <c r="G222" i="149"/>
  <c r="J63" i="149" s="1"/>
  <c r="F222" i="149"/>
  <c r="E222" i="149"/>
  <c r="J33" i="149" s="1"/>
  <c r="D222" i="149"/>
  <c r="C222" i="149"/>
  <c r="J13" i="149" s="1"/>
  <c r="G221" i="149"/>
  <c r="I63" i="149" s="1"/>
  <c r="F221" i="149"/>
  <c r="I38" i="149" s="1"/>
  <c r="E221" i="149"/>
  <c r="D221" i="149"/>
  <c r="C221" i="149"/>
  <c r="G220" i="149"/>
  <c r="K62" i="149" s="1"/>
  <c r="F220" i="149"/>
  <c r="E220" i="149"/>
  <c r="D220" i="149"/>
  <c r="C220" i="149"/>
  <c r="K12" i="149" s="1"/>
  <c r="G219" i="149"/>
  <c r="F219" i="149"/>
  <c r="J37" i="149" s="1"/>
  <c r="E219" i="149"/>
  <c r="D219" i="149"/>
  <c r="J17" i="149" s="1"/>
  <c r="C219" i="149"/>
  <c r="G218" i="149"/>
  <c r="I62" i="149" s="1"/>
  <c r="F218" i="149"/>
  <c r="E218" i="149"/>
  <c r="D218" i="149"/>
  <c r="C218" i="149"/>
  <c r="I12" i="149" s="1"/>
  <c r="G217" i="149"/>
  <c r="F217" i="149"/>
  <c r="E217" i="149"/>
  <c r="D217" i="149"/>
  <c r="K16" i="149" s="1"/>
  <c r="C217" i="149"/>
  <c r="G216" i="149"/>
  <c r="J61" i="149" s="1"/>
  <c r="F216" i="149"/>
  <c r="E216" i="149"/>
  <c r="J31" i="149" s="1"/>
  <c r="D216" i="149"/>
  <c r="C216" i="149"/>
  <c r="J11" i="149" s="1"/>
  <c r="G215" i="149"/>
  <c r="F215" i="149"/>
  <c r="E215" i="149"/>
  <c r="D215" i="149"/>
  <c r="I16" i="149" s="1"/>
  <c r="C215" i="149"/>
  <c r="G214" i="149"/>
  <c r="K60" i="149" s="1"/>
  <c r="F214" i="149"/>
  <c r="E214" i="149"/>
  <c r="K30" i="149" s="1"/>
  <c r="D214" i="149"/>
  <c r="C214" i="149"/>
  <c r="K10" i="149" s="1"/>
  <c r="G213" i="149"/>
  <c r="F213" i="149"/>
  <c r="J35" i="149" s="1"/>
  <c r="E213" i="149"/>
  <c r="D213" i="149"/>
  <c r="J15" i="149" s="1"/>
  <c r="C213" i="149"/>
  <c r="G212" i="149"/>
  <c r="I60" i="149" s="1"/>
  <c r="F212" i="149"/>
  <c r="E212" i="149"/>
  <c r="I30" i="149" s="1"/>
  <c r="D212" i="149"/>
  <c r="C212" i="149"/>
  <c r="I10" i="149" s="1"/>
  <c r="F207" i="149"/>
  <c r="F206" i="149"/>
  <c r="G59" i="149" s="1"/>
  <c r="F205" i="149"/>
  <c r="F204" i="149"/>
  <c r="H58" i="149" s="1"/>
  <c r="F203" i="149"/>
  <c r="F202" i="149"/>
  <c r="F58" i="149" s="1"/>
  <c r="F201" i="149"/>
  <c r="H57" i="149" s="1"/>
  <c r="F200" i="149"/>
  <c r="F199" i="149"/>
  <c r="F198" i="149"/>
  <c r="H56" i="149" s="1"/>
  <c r="F197" i="149"/>
  <c r="F196" i="149"/>
  <c r="F56" i="149" s="1"/>
  <c r="F195" i="149"/>
  <c r="F194" i="149"/>
  <c r="G55" i="149" s="1"/>
  <c r="F193" i="149"/>
  <c r="F192" i="149"/>
  <c r="H54" i="149" s="1"/>
  <c r="F191" i="149"/>
  <c r="F190" i="149"/>
  <c r="F54" i="149" s="1"/>
  <c r="F189" i="149"/>
  <c r="F188" i="149"/>
  <c r="F187" i="149"/>
  <c r="F186" i="149"/>
  <c r="H52" i="149" s="1"/>
  <c r="F185" i="149"/>
  <c r="F184" i="149"/>
  <c r="F52" i="149" s="1"/>
  <c r="F183" i="149"/>
  <c r="F182" i="149"/>
  <c r="G51" i="149" s="1"/>
  <c r="F181" i="149"/>
  <c r="F180" i="149"/>
  <c r="H50" i="149" s="1"/>
  <c r="F179" i="149"/>
  <c r="F178" i="149"/>
  <c r="F50" i="149" s="1"/>
  <c r="F177" i="149"/>
  <c r="D177" i="149"/>
  <c r="H29" i="149" s="1"/>
  <c r="F176" i="149"/>
  <c r="D176" i="149"/>
  <c r="F175" i="149"/>
  <c r="D175" i="149"/>
  <c r="F29" i="149" s="1"/>
  <c r="F174" i="149"/>
  <c r="D174" i="149"/>
  <c r="H28" i="149" s="1"/>
  <c r="F173" i="149"/>
  <c r="D173" i="149"/>
  <c r="F172" i="149"/>
  <c r="D172" i="149"/>
  <c r="F28" i="149" s="1"/>
  <c r="F171" i="149"/>
  <c r="D171" i="149"/>
  <c r="H27" i="149" s="1"/>
  <c r="F170" i="149"/>
  <c r="D170" i="149"/>
  <c r="F169" i="149"/>
  <c r="D169" i="149"/>
  <c r="F27" i="149" s="1"/>
  <c r="F168" i="149"/>
  <c r="D168" i="149"/>
  <c r="H26" i="149" s="1"/>
  <c r="F167" i="149"/>
  <c r="D167" i="149"/>
  <c r="F166" i="149"/>
  <c r="D166" i="149"/>
  <c r="F26" i="149" s="1"/>
  <c r="F165" i="149"/>
  <c r="D165" i="149"/>
  <c r="H25" i="149" s="1"/>
  <c r="F164" i="149"/>
  <c r="D164" i="149"/>
  <c r="F163" i="149"/>
  <c r="D163" i="149"/>
  <c r="F25" i="149" s="1"/>
  <c r="F162" i="149"/>
  <c r="D162" i="149"/>
  <c r="H24" i="149" s="1"/>
  <c r="F161" i="149"/>
  <c r="D161" i="149"/>
  <c r="F160" i="149"/>
  <c r="D160" i="149"/>
  <c r="F24" i="149" s="1"/>
  <c r="F159" i="149"/>
  <c r="D159" i="149"/>
  <c r="H23" i="149" s="1"/>
  <c r="F158" i="149"/>
  <c r="D158" i="149"/>
  <c r="F157" i="149"/>
  <c r="D157" i="149"/>
  <c r="F23" i="149" s="1"/>
  <c r="F156" i="149"/>
  <c r="D156" i="149"/>
  <c r="H22" i="149" s="1"/>
  <c r="F155" i="149"/>
  <c r="D155" i="149"/>
  <c r="F154" i="149"/>
  <c r="D154" i="149"/>
  <c r="F22" i="149" s="1"/>
  <c r="F153" i="149"/>
  <c r="D153" i="149"/>
  <c r="H21" i="149" s="1"/>
  <c r="F152" i="149"/>
  <c r="D152" i="149"/>
  <c r="F151" i="149"/>
  <c r="D151" i="149"/>
  <c r="F21" i="149" s="1"/>
  <c r="F150" i="149"/>
  <c r="D150" i="149"/>
  <c r="H20" i="149" s="1"/>
  <c r="F149" i="149"/>
  <c r="D149" i="149"/>
  <c r="F148" i="149"/>
  <c r="D148" i="149"/>
  <c r="F20" i="149" s="1"/>
  <c r="G147" i="149"/>
  <c r="H64" i="149" s="1"/>
  <c r="F147" i="149"/>
  <c r="H39" i="149" s="1"/>
  <c r="E147" i="149"/>
  <c r="D147" i="149"/>
  <c r="H19" i="149" s="1"/>
  <c r="C147" i="149"/>
  <c r="G146" i="149"/>
  <c r="G64" i="149" s="1"/>
  <c r="F146" i="149"/>
  <c r="E146" i="149"/>
  <c r="G34" i="149" s="1"/>
  <c r="D146" i="149"/>
  <c r="C146" i="149"/>
  <c r="G145" i="149"/>
  <c r="F145" i="149"/>
  <c r="F39" i="149" s="1"/>
  <c r="E145" i="149"/>
  <c r="D145" i="149"/>
  <c r="F19" i="149" s="1"/>
  <c r="C145" i="149"/>
  <c r="G144" i="149"/>
  <c r="H63" i="149" s="1"/>
  <c r="F144" i="149"/>
  <c r="E144" i="149"/>
  <c r="H33" i="149" s="1"/>
  <c r="D144" i="149"/>
  <c r="C144" i="149"/>
  <c r="H13" i="149" s="1"/>
  <c r="G143" i="149"/>
  <c r="F143" i="149"/>
  <c r="G38" i="149" s="1"/>
  <c r="E143" i="149"/>
  <c r="D143" i="149"/>
  <c r="C143" i="149"/>
  <c r="G142" i="149"/>
  <c r="F63" i="149" s="1"/>
  <c r="F142" i="149"/>
  <c r="E142" i="149"/>
  <c r="F33" i="149" s="1"/>
  <c r="D142" i="149"/>
  <c r="C142" i="149"/>
  <c r="F13" i="149" s="1"/>
  <c r="G141" i="149"/>
  <c r="F141" i="149"/>
  <c r="H37" i="149" s="1"/>
  <c r="E141" i="149"/>
  <c r="H32" i="149" s="1"/>
  <c r="D141" i="149"/>
  <c r="H17" i="149" s="1"/>
  <c r="C141" i="149"/>
  <c r="G140" i="149"/>
  <c r="G62" i="149" s="1"/>
  <c r="F140" i="149"/>
  <c r="E140" i="149"/>
  <c r="D140" i="149"/>
  <c r="C140" i="149"/>
  <c r="G12" i="149" s="1"/>
  <c r="G139" i="149"/>
  <c r="F139" i="149"/>
  <c r="F37" i="149" s="1"/>
  <c r="E139" i="149"/>
  <c r="D139" i="149"/>
  <c r="F17" i="149" s="1"/>
  <c r="C139" i="149"/>
  <c r="G138" i="149"/>
  <c r="H61" i="149" s="1"/>
  <c r="F138" i="149"/>
  <c r="E138" i="149"/>
  <c r="H31" i="149" s="1"/>
  <c r="D138" i="149"/>
  <c r="C138" i="149"/>
  <c r="H11" i="149" s="1"/>
  <c r="G137" i="149"/>
  <c r="F137" i="149"/>
  <c r="E137" i="149"/>
  <c r="D137" i="149"/>
  <c r="G16" i="149" s="1"/>
  <c r="C137" i="149"/>
  <c r="G136" i="149"/>
  <c r="F61" i="149" s="1"/>
  <c r="F136" i="149"/>
  <c r="F36" i="149" s="1"/>
  <c r="E136" i="149"/>
  <c r="F31" i="149" s="1"/>
  <c r="D136" i="149"/>
  <c r="C136" i="149"/>
  <c r="F11" i="149" s="1"/>
  <c r="G135" i="149"/>
  <c r="F135" i="149"/>
  <c r="H35" i="149" s="1"/>
  <c r="E135" i="149"/>
  <c r="D135" i="149"/>
  <c r="H15" i="149" s="1"/>
  <c r="C135" i="149"/>
  <c r="G134" i="149"/>
  <c r="G60" i="149" s="1"/>
  <c r="F134" i="149"/>
  <c r="E134" i="149"/>
  <c r="G30" i="149" s="1"/>
  <c r="D134" i="149"/>
  <c r="C134" i="149"/>
  <c r="G10" i="149" s="1"/>
  <c r="G133" i="149"/>
  <c r="F133" i="149"/>
  <c r="F35" i="149" s="1"/>
  <c r="E133" i="149"/>
  <c r="D133" i="149"/>
  <c r="F15" i="149" s="1"/>
  <c r="C133" i="149"/>
  <c r="K64" i="149"/>
  <c r="J64" i="149"/>
  <c r="I64" i="149"/>
  <c r="F64" i="149"/>
  <c r="K63" i="149"/>
  <c r="G63" i="149"/>
  <c r="J62" i="149"/>
  <c r="H62" i="149"/>
  <c r="F62" i="149"/>
  <c r="K61" i="149"/>
  <c r="I61" i="149"/>
  <c r="G61" i="149"/>
  <c r="J60" i="149"/>
  <c r="H60" i="149"/>
  <c r="F60" i="149"/>
  <c r="J59" i="149"/>
  <c r="H59" i="149"/>
  <c r="F59" i="149"/>
  <c r="K58" i="149"/>
  <c r="I58" i="149"/>
  <c r="G58" i="149"/>
  <c r="K57" i="149"/>
  <c r="J57" i="149"/>
  <c r="I57" i="149"/>
  <c r="G57" i="149"/>
  <c r="F57" i="149"/>
  <c r="K56" i="149"/>
  <c r="G56" i="149"/>
  <c r="J55" i="149"/>
  <c r="H55" i="149"/>
  <c r="F55" i="149"/>
  <c r="K54" i="149"/>
  <c r="I54" i="149"/>
  <c r="G54" i="149"/>
  <c r="K53" i="149"/>
  <c r="J53" i="149"/>
  <c r="I53" i="149"/>
  <c r="H53" i="149"/>
  <c r="G53" i="149"/>
  <c r="F53" i="149"/>
  <c r="K52" i="149"/>
  <c r="I52" i="149"/>
  <c r="G52" i="149"/>
  <c r="J51" i="149"/>
  <c r="H51" i="149"/>
  <c r="F51" i="149"/>
  <c r="K50" i="149"/>
  <c r="I50" i="149"/>
  <c r="G50" i="149"/>
  <c r="K49" i="149"/>
  <c r="H49" i="149"/>
  <c r="G49" i="149"/>
  <c r="F49" i="149"/>
  <c r="I48" i="149"/>
  <c r="H48" i="149"/>
  <c r="G48" i="149"/>
  <c r="F48" i="149"/>
  <c r="K47" i="149"/>
  <c r="H47" i="149"/>
  <c r="G47" i="149"/>
  <c r="F47" i="149"/>
  <c r="I46" i="149"/>
  <c r="H46" i="149"/>
  <c r="G46" i="149"/>
  <c r="F46" i="149"/>
  <c r="K45" i="149"/>
  <c r="H45" i="149"/>
  <c r="G45" i="149"/>
  <c r="F45" i="149"/>
  <c r="I44" i="149"/>
  <c r="H44" i="149"/>
  <c r="G44" i="149"/>
  <c r="F44" i="149"/>
  <c r="K43" i="149"/>
  <c r="H43" i="149"/>
  <c r="G43" i="149"/>
  <c r="F43" i="149"/>
  <c r="I42" i="149"/>
  <c r="H42" i="149"/>
  <c r="G42" i="149"/>
  <c r="F42" i="149"/>
  <c r="K41" i="149"/>
  <c r="H41" i="149"/>
  <c r="G41" i="149"/>
  <c r="F41" i="149"/>
  <c r="I40" i="149"/>
  <c r="H40" i="149"/>
  <c r="G40" i="149"/>
  <c r="F40" i="149"/>
  <c r="K39" i="149"/>
  <c r="I39" i="149"/>
  <c r="G39" i="149"/>
  <c r="J38" i="149"/>
  <c r="H38" i="149"/>
  <c r="F38" i="149"/>
  <c r="K37" i="149"/>
  <c r="I37" i="149"/>
  <c r="G37" i="149"/>
  <c r="K36" i="149"/>
  <c r="J36" i="149"/>
  <c r="I36" i="149"/>
  <c r="H36" i="149"/>
  <c r="G36" i="149"/>
  <c r="K35" i="149"/>
  <c r="I35" i="149"/>
  <c r="G35" i="149"/>
  <c r="J34" i="149"/>
  <c r="H34" i="149"/>
  <c r="F34" i="149"/>
  <c r="K33" i="149"/>
  <c r="I33" i="149"/>
  <c r="G33" i="149"/>
  <c r="K32" i="149"/>
  <c r="J32" i="149"/>
  <c r="I32" i="149"/>
  <c r="G32" i="149"/>
  <c r="F32" i="149"/>
  <c r="K31" i="149"/>
  <c r="I31" i="149"/>
  <c r="G31" i="149"/>
  <c r="J30" i="149"/>
  <c r="H30" i="149"/>
  <c r="F30" i="149"/>
  <c r="K29" i="149"/>
  <c r="J29" i="149"/>
  <c r="I29" i="149"/>
  <c r="G29" i="149"/>
  <c r="K28" i="149"/>
  <c r="J28" i="149"/>
  <c r="I28" i="149"/>
  <c r="G28" i="149"/>
  <c r="K27" i="149"/>
  <c r="J27" i="149"/>
  <c r="I27" i="149"/>
  <c r="G27" i="149"/>
  <c r="K26" i="149"/>
  <c r="J26" i="149"/>
  <c r="I26" i="149"/>
  <c r="G26" i="149"/>
  <c r="K25" i="149"/>
  <c r="J25" i="149"/>
  <c r="I25" i="149"/>
  <c r="G25" i="149"/>
  <c r="K24" i="149"/>
  <c r="J24" i="149"/>
  <c r="I24" i="149"/>
  <c r="G24" i="149"/>
  <c r="K23" i="149"/>
  <c r="J23" i="149"/>
  <c r="I23" i="149"/>
  <c r="G23" i="149"/>
  <c r="K22" i="149"/>
  <c r="J22" i="149"/>
  <c r="I22" i="149"/>
  <c r="G22" i="149"/>
  <c r="K21" i="149"/>
  <c r="J21" i="149"/>
  <c r="I21" i="149"/>
  <c r="G21" i="149"/>
  <c r="K20" i="149"/>
  <c r="J20" i="149"/>
  <c r="I20" i="149"/>
  <c r="G20" i="149"/>
  <c r="K19" i="149"/>
  <c r="I19" i="149"/>
  <c r="G19" i="149"/>
  <c r="K18" i="149"/>
  <c r="J18" i="149"/>
  <c r="I18" i="149"/>
  <c r="H18" i="149"/>
  <c r="G18" i="149"/>
  <c r="F18" i="149"/>
  <c r="K17" i="149"/>
  <c r="I17" i="149"/>
  <c r="G17" i="149"/>
  <c r="J16" i="149"/>
  <c r="H16" i="149"/>
  <c r="F16" i="149"/>
  <c r="K15" i="149"/>
  <c r="I15" i="149"/>
  <c r="G15" i="149"/>
  <c r="K14" i="149"/>
  <c r="J14" i="149"/>
  <c r="I14" i="149"/>
  <c r="H14" i="149"/>
  <c r="G14" i="149"/>
  <c r="F14" i="149"/>
  <c r="K13" i="149"/>
  <c r="I13" i="149"/>
  <c r="G13" i="149"/>
  <c r="J12" i="149"/>
  <c r="H12" i="149"/>
  <c r="F12" i="149"/>
  <c r="K11" i="149"/>
  <c r="I11" i="149"/>
  <c r="G11" i="149"/>
  <c r="L10" i="149"/>
  <c r="J10" i="149"/>
  <c r="H10" i="149"/>
  <c r="F10" i="149"/>
  <c r="C10" i="149"/>
  <c r="F6" i="149"/>
  <c r="D6" i="149"/>
  <c r="D5" i="149"/>
  <c r="D4" i="149"/>
  <c r="D2" i="149"/>
  <c r="B287" i="148"/>
  <c r="F286" i="148"/>
  <c r="K59" i="148" s="1"/>
  <c r="F285" i="148"/>
  <c r="F284" i="148"/>
  <c r="I59" i="148" s="1"/>
  <c r="F283" i="148"/>
  <c r="K58" i="148" s="1"/>
  <c r="F282" i="148"/>
  <c r="J58" i="148" s="1"/>
  <c r="F281" i="148"/>
  <c r="F280" i="148"/>
  <c r="K57" i="148" s="1"/>
  <c r="F279" i="148"/>
  <c r="F278" i="148"/>
  <c r="I57" i="148" s="1"/>
  <c r="F277" i="148"/>
  <c r="F276" i="148"/>
  <c r="J56" i="148" s="1"/>
  <c r="F275" i="148"/>
  <c r="F274" i="148"/>
  <c r="F273" i="148"/>
  <c r="F272" i="148"/>
  <c r="F271" i="148"/>
  <c r="F270" i="148"/>
  <c r="J54" i="148" s="1"/>
  <c r="F269" i="148"/>
  <c r="F268" i="148"/>
  <c r="K53" i="148" s="1"/>
  <c r="F267" i="148"/>
  <c r="F266" i="148"/>
  <c r="I53" i="148" s="1"/>
  <c r="F265" i="148"/>
  <c r="F264" i="148"/>
  <c r="J52" i="148" s="1"/>
  <c r="F263" i="148"/>
  <c r="F262" i="148"/>
  <c r="K51" i="148" s="1"/>
  <c r="F261" i="148"/>
  <c r="F260" i="148"/>
  <c r="I51" i="148" s="1"/>
  <c r="F259" i="148"/>
  <c r="F258" i="148"/>
  <c r="J50" i="148" s="1"/>
  <c r="F257" i="148"/>
  <c r="F256" i="148"/>
  <c r="K49" i="148" s="1"/>
  <c r="D256" i="148"/>
  <c r="K29" i="148" s="1"/>
  <c r="F255" i="148"/>
  <c r="J49" i="148" s="1"/>
  <c r="D255" i="148"/>
  <c r="F254" i="148"/>
  <c r="D254" i="148"/>
  <c r="F253" i="148"/>
  <c r="D253" i="148"/>
  <c r="F252" i="148"/>
  <c r="J48" i="148" s="1"/>
  <c r="D252" i="148"/>
  <c r="J28" i="148" s="1"/>
  <c r="F251" i="148"/>
  <c r="I48" i="148" s="1"/>
  <c r="D251" i="148"/>
  <c r="F250" i="148"/>
  <c r="K47" i="148" s="1"/>
  <c r="D250" i="148"/>
  <c r="F249" i="148"/>
  <c r="J47" i="148" s="1"/>
  <c r="D249" i="148"/>
  <c r="F248" i="148"/>
  <c r="D248" i="148"/>
  <c r="I27" i="148" s="1"/>
  <c r="F247" i="148"/>
  <c r="D247" i="148"/>
  <c r="F246" i="148"/>
  <c r="J46" i="148" s="1"/>
  <c r="D246" i="148"/>
  <c r="F245" i="148"/>
  <c r="I46" i="148" s="1"/>
  <c r="D245" i="148"/>
  <c r="F244" i="148"/>
  <c r="K45" i="148" s="1"/>
  <c r="D244" i="148"/>
  <c r="K25" i="148" s="1"/>
  <c r="F243" i="148"/>
  <c r="J45" i="148" s="1"/>
  <c r="D243" i="148"/>
  <c r="F242" i="148"/>
  <c r="D242" i="148"/>
  <c r="F241" i="148"/>
  <c r="D241" i="148"/>
  <c r="F240" i="148"/>
  <c r="J44" i="148" s="1"/>
  <c r="D240" i="148"/>
  <c r="J24" i="148" s="1"/>
  <c r="F239" i="148"/>
  <c r="I44" i="148" s="1"/>
  <c r="D239" i="148"/>
  <c r="F238" i="148"/>
  <c r="K43" i="148" s="1"/>
  <c r="D238" i="148"/>
  <c r="F237" i="148"/>
  <c r="J43" i="148" s="1"/>
  <c r="D237" i="148"/>
  <c r="F236" i="148"/>
  <c r="D236" i="148"/>
  <c r="I23" i="148" s="1"/>
  <c r="F235" i="148"/>
  <c r="D235" i="148"/>
  <c r="F234" i="148"/>
  <c r="J42" i="148" s="1"/>
  <c r="D234" i="148"/>
  <c r="F233" i="148"/>
  <c r="I42" i="148" s="1"/>
  <c r="D233" i="148"/>
  <c r="F232" i="148"/>
  <c r="K41" i="148" s="1"/>
  <c r="D232" i="148"/>
  <c r="K21" i="148" s="1"/>
  <c r="F231" i="148"/>
  <c r="J41" i="148" s="1"/>
  <c r="D231" i="148"/>
  <c r="F230" i="148"/>
  <c r="D230" i="148"/>
  <c r="F229" i="148"/>
  <c r="D229" i="148"/>
  <c r="F228" i="148"/>
  <c r="J40" i="148" s="1"/>
  <c r="D228" i="148"/>
  <c r="J20" i="148" s="1"/>
  <c r="F227" i="148"/>
  <c r="I40" i="148" s="1"/>
  <c r="D227" i="148"/>
  <c r="G226" i="148"/>
  <c r="F226" i="148"/>
  <c r="E226" i="148"/>
  <c r="D226" i="148"/>
  <c r="C226" i="148"/>
  <c r="K14" i="148" s="1"/>
  <c r="G225" i="148"/>
  <c r="F225" i="148"/>
  <c r="J39" i="148" s="1"/>
  <c r="E225" i="148"/>
  <c r="D225" i="148"/>
  <c r="J19" i="148" s="1"/>
  <c r="C225" i="148"/>
  <c r="J14" i="148" s="1"/>
  <c r="G224" i="148"/>
  <c r="F224" i="148"/>
  <c r="E224" i="148"/>
  <c r="D224" i="148"/>
  <c r="C224" i="148"/>
  <c r="I14" i="148" s="1"/>
  <c r="G223" i="148"/>
  <c r="F223" i="148"/>
  <c r="K38" i="148" s="1"/>
  <c r="E223" i="148"/>
  <c r="D223" i="148"/>
  <c r="K18" i="148" s="1"/>
  <c r="C223" i="148"/>
  <c r="K13" i="148" s="1"/>
  <c r="G222" i="148"/>
  <c r="J63" i="148" s="1"/>
  <c r="F222" i="148"/>
  <c r="E222" i="148"/>
  <c r="J33" i="148" s="1"/>
  <c r="D222" i="148"/>
  <c r="C222" i="148"/>
  <c r="J13" i="148" s="1"/>
  <c r="G221" i="148"/>
  <c r="I63" i="148" s="1"/>
  <c r="F221" i="148"/>
  <c r="I38" i="148" s="1"/>
  <c r="E221" i="148"/>
  <c r="D221" i="148"/>
  <c r="I18" i="148" s="1"/>
  <c r="C221" i="148"/>
  <c r="G220" i="148"/>
  <c r="K62" i="148" s="1"/>
  <c r="F220" i="148"/>
  <c r="E220" i="148"/>
  <c r="K32" i="148" s="1"/>
  <c r="D220" i="148"/>
  <c r="K17" i="148" s="1"/>
  <c r="C220" i="148"/>
  <c r="G219" i="148"/>
  <c r="F219" i="148"/>
  <c r="J37" i="148" s="1"/>
  <c r="E219" i="148"/>
  <c r="J32" i="148" s="1"/>
  <c r="D219" i="148"/>
  <c r="J17" i="148" s="1"/>
  <c r="C219" i="148"/>
  <c r="J12" i="148" s="1"/>
  <c r="G218" i="148"/>
  <c r="I62" i="148" s="1"/>
  <c r="F218" i="148"/>
  <c r="E218" i="148"/>
  <c r="I32" i="148" s="1"/>
  <c r="D218" i="148"/>
  <c r="C218" i="148"/>
  <c r="I12" i="148" s="1"/>
  <c r="G217" i="148"/>
  <c r="F217" i="148"/>
  <c r="K36" i="148" s="1"/>
  <c r="E217" i="148"/>
  <c r="D217" i="148"/>
  <c r="C217" i="148"/>
  <c r="G216" i="148"/>
  <c r="J61" i="148" s="1"/>
  <c r="F216" i="148"/>
  <c r="E216" i="148"/>
  <c r="J31" i="148" s="1"/>
  <c r="D216" i="148"/>
  <c r="J16" i="148" s="1"/>
  <c r="C216" i="148"/>
  <c r="J11" i="148" s="1"/>
  <c r="G215" i="148"/>
  <c r="F215" i="148"/>
  <c r="I36" i="148" s="1"/>
  <c r="E215" i="148"/>
  <c r="I31" i="148" s="1"/>
  <c r="D215" i="148"/>
  <c r="C215" i="148"/>
  <c r="I11" i="148" s="1"/>
  <c r="G214" i="148"/>
  <c r="K60" i="148" s="1"/>
  <c r="F214" i="148"/>
  <c r="K35" i="148" s="1"/>
  <c r="E214" i="148"/>
  <c r="K30" i="148" s="1"/>
  <c r="D214" i="148"/>
  <c r="C214" i="148"/>
  <c r="K10" i="148" s="1"/>
  <c r="G213" i="148"/>
  <c r="F213" i="148"/>
  <c r="J35" i="148" s="1"/>
  <c r="E213" i="148"/>
  <c r="D213" i="148"/>
  <c r="J15" i="148" s="1"/>
  <c r="C213" i="148"/>
  <c r="G212" i="148"/>
  <c r="I60" i="148" s="1"/>
  <c r="F212" i="148"/>
  <c r="E212" i="148"/>
  <c r="I30" i="148" s="1"/>
  <c r="D212" i="148"/>
  <c r="C212" i="148"/>
  <c r="I10" i="148" s="1"/>
  <c r="F207" i="148"/>
  <c r="F206" i="148"/>
  <c r="G59" i="148" s="1"/>
  <c r="F205" i="148"/>
  <c r="F204" i="148"/>
  <c r="H58" i="148" s="1"/>
  <c r="F203" i="148"/>
  <c r="F202" i="148"/>
  <c r="F58" i="148" s="1"/>
  <c r="F201" i="148"/>
  <c r="H57" i="148" s="1"/>
  <c r="F200" i="148"/>
  <c r="G57" i="148" s="1"/>
  <c r="F199" i="148"/>
  <c r="F198" i="148"/>
  <c r="H56" i="148" s="1"/>
  <c r="F197" i="148"/>
  <c r="G56" i="148" s="1"/>
  <c r="F196" i="148"/>
  <c r="F56" i="148" s="1"/>
  <c r="F195" i="148"/>
  <c r="F194" i="148"/>
  <c r="F193" i="148"/>
  <c r="F192" i="148"/>
  <c r="H54" i="148" s="1"/>
  <c r="F191" i="148"/>
  <c r="F190" i="148"/>
  <c r="F54" i="148" s="1"/>
  <c r="F189" i="148"/>
  <c r="F188" i="148"/>
  <c r="G53" i="148" s="1"/>
  <c r="F187" i="148"/>
  <c r="F186" i="148"/>
  <c r="H52" i="148" s="1"/>
  <c r="F185" i="148"/>
  <c r="F184" i="148"/>
  <c r="F52" i="148" s="1"/>
  <c r="F183" i="148"/>
  <c r="F182" i="148"/>
  <c r="G51" i="148" s="1"/>
  <c r="F181" i="148"/>
  <c r="F180" i="148"/>
  <c r="H50" i="148" s="1"/>
  <c r="F179" i="148"/>
  <c r="F178" i="148"/>
  <c r="F50" i="148" s="1"/>
  <c r="F177" i="148"/>
  <c r="D177" i="148"/>
  <c r="H29" i="148" s="1"/>
  <c r="F176" i="148"/>
  <c r="D176" i="148"/>
  <c r="G29" i="148" s="1"/>
  <c r="F175" i="148"/>
  <c r="F49" i="148" s="1"/>
  <c r="D175" i="148"/>
  <c r="F29" i="148" s="1"/>
  <c r="F174" i="148"/>
  <c r="D174" i="148"/>
  <c r="H28" i="148" s="1"/>
  <c r="F173" i="148"/>
  <c r="D173" i="148"/>
  <c r="G28" i="148" s="1"/>
  <c r="F172" i="148"/>
  <c r="D172" i="148"/>
  <c r="F28" i="148" s="1"/>
  <c r="F171" i="148"/>
  <c r="D171" i="148"/>
  <c r="H27" i="148" s="1"/>
  <c r="F170" i="148"/>
  <c r="D170" i="148"/>
  <c r="G27" i="148" s="1"/>
  <c r="F169" i="148"/>
  <c r="F47" i="148" s="1"/>
  <c r="D169" i="148"/>
  <c r="F27" i="148" s="1"/>
  <c r="F168" i="148"/>
  <c r="D168" i="148"/>
  <c r="H26" i="148" s="1"/>
  <c r="F167" i="148"/>
  <c r="D167" i="148"/>
  <c r="G26" i="148" s="1"/>
  <c r="F166" i="148"/>
  <c r="D166" i="148"/>
  <c r="F26" i="148" s="1"/>
  <c r="F165" i="148"/>
  <c r="D165" i="148"/>
  <c r="H25" i="148" s="1"/>
  <c r="F164" i="148"/>
  <c r="D164" i="148"/>
  <c r="G25" i="148" s="1"/>
  <c r="F163" i="148"/>
  <c r="F45" i="148" s="1"/>
  <c r="D163" i="148"/>
  <c r="F25" i="148" s="1"/>
  <c r="F162" i="148"/>
  <c r="D162" i="148"/>
  <c r="H24" i="148" s="1"/>
  <c r="F161" i="148"/>
  <c r="D161" i="148"/>
  <c r="G24" i="148" s="1"/>
  <c r="F160" i="148"/>
  <c r="D160" i="148"/>
  <c r="F24" i="148" s="1"/>
  <c r="F159" i="148"/>
  <c r="D159" i="148"/>
  <c r="H23" i="148" s="1"/>
  <c r="F158" i="148"/>
  <c r="D158" i="148"/>
  <c r="G23" i="148" s="1"/>
  <c r="F157" i="148"/>
  <c r="F43" i="148" s="1"/>
  <c r="D157" i="148"/>
  <c r="F23" i="148" s="1"/>
  <c r="F156" i="148"/>
  <c r="D156" i="148"/>
  <c r="H22" i="148" s="1"/>
  <c r="F155" i="148"/>
  <c r="D155" i="148"/>
  <c r="G22" i="148" s="1"/>
  <c r="F154" i="148"/>
  <c r="D154" i="148"/>
  <c r="F22" i="148" s="1"/>
  <c r="F153" i="148"/>
  <c r="D153" i="148"/>
  <c r="H21" i="148" s="1"/>
  <c r="F152" i="148"/>
  <c r="D152" i="148"/>
  <c r="G21" i="148" s="1"/>
  <c r="F151" i="148"/>
  <c r="F41" i="148" s="1"/>
  <c r="D151" i="148"/>
  <c r="F21" i="148" s="1"/>
  <c r="F150" i="148"/>
  <c r="D150" i="148"/>
  <c r="H20" i="148" s="1"/>
  <c r="F149" i="148"/>
  <c r="D149" i="148"/>
  <c r="G20" i="148" s="1"/>
  <c r="F148" i="148"/>
  <c r="D148" i="148"/>
  <c r="F20" i="148" s="1"/>
  <c r="G147" i="148"/>
  <c r="H64" i="148" s="1"/>
  <c r="F147" i="148"/>
  <c r="H39" i="148" s="1"/>
  <c r="E147" i="148"/>
  <c r="D147" i="148"/>
  <c r="H19" i="148" s="1"/>
  <c r="C147" i="148"/>
  <c r="H14" i="148" s="1"/>
  <c r="G146" i="148"/>
  <c r="G64" i="148" s="1"/>
  <c r="F146" i="148"/>
  <c r="E146" i="148"/>
  <c r="D146" i="148"/>
  <c r="G19" i="148" s="1"/>
  <c r="C146" i="148"/>
  <c r="G14" i="148" s="1"/>
  <c r="G145" i="148"/>
  <c r="F145" i="148"/>
  <c r="F39" i="148" s="1"/>
  <c r="E145" i="148"/>
  <c r="F34" i="148" s="1"/>
  <c r="D145" i="148"/>
  <c r="F19" i="148" s="1"/>
  <c r="C145" i="148"/>
  <c r="G144" i="148"/>
  <c r="H63" i="148" s="1"/>
  <c r="F144" i="148"/>
  <c r="E144" i="148"/>
  <c r="H33" i="148" s="1"/>
  <c r="D144" i="148"/>
  <c r="C144" i="148"/>
  <c r="H13" i="148" s="1"/>
  <c r="G143" i="148"/>
  <c r="F143" i="148"/>
  <c r="G38" i="148" s="1"/>
  <c r="E143" i="148"/>
  <c r="D143" i="148"/>
  <c r="G18" i="148" s="1"/>
  <c r="C143" i="148"/>
  <c r="G13" i="148" s="1"/>
  <c r="G142" i="148"/>
  <c r="F63" i="148" s="1"/>
  <c r="F142" i="148"/>
  <c r="E142" i="148"/>
  <c r="F33" i="148" s="1"/>
  <c r="D142" i="148"/>
  <c r="C142" i="148"/>
  <c r="F13" i="148" s="1"/>
  <c r="G141" i="148"/>
  <c r="F141" i="148"/>
  <c r="H37" i="148" s="1"/>
  <c r="E141" i="148"/>
  <c r="D141" i="148"/>
  <c r="H17" i="148" s="1"/>
  <c r="C141" i="148"/>
  <c r="H12" i="148" s="1"/>
  <c r="G140" i="148"/>
  <c r="G62" i="148" s="1"/>
  <c r="F140" i="148"/>
  <c r="G37" i="148" s="1"/>
  <c r="E140" i="148"/>
  <c r="G32" i="148" s="1"/>
  <c r="D140" i="148"/>
  <c r="C140" i="148"/>
  <c r="G139" i="148"/>
  <c r="F62" i="148" s="1"/>
  <c r="F139" i="148"/>
  <c r="F37" i="148" s="1"/>
  <c r="E139" i="148"/>
  <c r="D139" i="148"/>
  <c r="F17" i="148" s="1"/>
  <c r="C139" i="148"/>
  <c r="F12" i="148" s="1"/>
  <c r="G138" i="148"/>
  <c r="H61" i="148" s="1"/>
  <c r="F138" i="148"/>
  <c r="E138" i="148"/>
  <c r="H31" i="148" s="1"/>
  <c r="D138" i="148"/>
  <c r="C138" i="148"/>
  <c r="H11" i="148" s="1"/>
  <c r="G137" i="148"/>
  <c r="F137" i="148"/>
  <c r="G36" i="148" s="1"/>
  <c r="E137" i="148"/>
  <c r="D137" i="148"/>
  <c r="C137" i="148"/>
  <c r="G136" i="148"/>
  <c r="F61" i="148" s="1"/>
  <c r="F136" i="148"/>
  <c r="E136" i="148"/>
  <c r="F31" i="148" s="1"/>
  <c r="D136" i="148"/>
  <c r="C136" i="148"/>
  <c r="F11" i="148" s="1"/>
  <c r="G135" i="148"/>
  <c r="F135" i="148"/>
  <c r="H35" i="148" s="1"/>
  <c r="E135" i="148"/>
  <c r="D135" i="148"/>
  <c r="H15" i="148" s="1"/>
  <c r="C135" i="148"/>
  <c r="H10" i="148" s="1"/>
  <c r="G134" i="148"/>
  <c r="G60" i="148" s="1"/>
  <c r="F134" i="148"/>
  <c r="E134" i="148"/>
  <c r="G30" i="148" s="1"/>
  <c r="D134" i="148"/>
  <c r="C134" i="148"/>
  <c r="G10" i="148" s="1"/>
  <c r="G133" i="148"/>
  <c r="F133" i="148"/>
  <c r="F35" i="148" s="1"/>
  <c r="E133" i="148"/>
  <c r="D133" i="148"/>
  <c r="F15" i="148" s="1"/>
  <c r="C133" i="148"/>
  <c r="K64" i="148"/>
  <c r="J64" i="148"/>
  <c r="I64" i="148"/>
  <c r="F64" i="148"/>
  <c r="K63" i="148"/>
  <c r="G63" i="148"/>
  <c r="J62" i="148"/>
  <c r="H62" i="148"/>
  <c r="K61" i="148"/>
  <c r="I61" i="148"/>
  <c r="G61" i="148"/>
  <c r="J60" i="148"/>
  <c r="H60" i="148"/>
  <c r="F60" i="148"/>
  <c r="J59" i="148"/>
  <c r="H59" i="148"/>
  <c r="F59" i="148"/>
  <c r="I58" i="148"/>
  <c r="G58" i="148"/>
  <c r="J57" i="148"/>
  <c r="F57" i="148"/>
  <c r="K56" i="148"/>
  <c r="I56" i="148"/>
  <c r="K55" i="148"/>
  <c r="J55" i="148"/>
  <c r="I55" i="148"/>
  <c r="H55" i="148"/>
  <c r="G55" i="148"/>
  <c r="F55" i="148"/>
  <c r="K54" i="148"/>
  <c r="I54" i="148"/>
  <c r="G54" i="148"/>
  <c r="J53" i="148"/>
  <c r="H53" i="148"/>
  <c r="F53" i="148"/>
  <c r="K52" i="148"/>
  <c r="I52" i="148"/>
  <c r="G52" i="148"/>
  <c r="J51" i="148"/>
  <c r="H51" i="148"/>
  <c r="F51" i="148"/>
  <c r="K50" i="148"/>
  <c r="I50" i="148"/>
  <c r="G50" i="148"/>
  <c r="I49" i="148"/>
  <c r="H49" i="148"/>
  <c r="G49" i="148"/>
  <c r="K48" i="148"/>
  <c r="H48" i="148"/>
  <c r="G48" i="148"/>
  <c r="F48" i="148"/>
  <c r="I47" i="148"/>
  <c r="H47" i="148"/>
  <c r="G47" i="148"/>
  <c r="K46" i="148"/>
  <c r="H46" i="148"/>
  <c r="G46" i="148"/>
  <c r="F46" i="148"/>
  <c r="I45" i="148"/>
  <c r="H45" i="148"/>
  <c r="G45" i="148"/>
  <c r="K44" i="148"/>
  <c r="H44" i="148"/>
  <c r="G44" i="148"/>
  <c r="F44" i="148"/>
  <c r="I43" i="148"/>
  <c r="H43" i="148"/>
  <c r="G43" i="148"/>
  <c r="K42" i="148"/>
  <c r="H42" i="148"/>
  <c r="G42" i="148"/>
  <c r="F42" i="148"/>
  <c r="I41" i="148"/>
  <c r="H41" i="148"/>
  <c r="G41" i="148"/>
  <c r="K40" i="148"/>
  <c r="H40" i="148"/>
  <c r="G40" i="148"/>
  <c r="F40" i="148"/>
  <c r="K39" i="148"/>
  <c r="I39" i="148"/>
  <c r="G39" i="148"/>
  <c r="J38" i="148"/>
  <c r="H38" i="148"/>
  <c r="F38" i="148"/>
  <c r="K37" i="148"/>
  <c r="I37" i="148"/>
  <c r="J36" i="148"/>
  <c r="H36" i="148"/>
  <c r="F36" i="148"/>
  <c r="I35" i="148"/>
  <c r="G35" i="148"/>
  <c r="K34" i="148"/>
  <c r="J34" i="148"/>
  <c r="I34" i="148"/>
  <c r="H34" i="148"/>
  <c r="G34" i="148"/>
  <c r="K33" i="148"/>
  <c r="I33" i="148"/>
  <c r="G33" i="148"/>
  <c r="H32" i="148"/>
  <c r="F32" i="148"/>
  <c r="K31" i="148"/>
  <c r="G31" i="148"/>
  <c r="J30" i="148"/>
  <c r="H30" i="148"/>
  <c r="F30" i="148"/>
  <c r="J29" i="148"/>
  <c r="I29" i="148"/>
  <c r="K28" i="148"/>
  <c r="I28" i="148"/>
  <c r="K27" i="148"/>
  <c r="J27" i="148"/>
  <c r="K26" i="148"/>
  <c r="J26" i="148"/>
  <c r="I26" i="148"/>
  <c r="J25" i="148"/>
  <c r="I25" i="148"/>
  <c r="K24" i="148"/>
  <c r="I24" i="148"/>
  <c r="K23" i="148"/>
  <c r="J23" i="148"/>
  <c r="K22" i="148"/>
  <c r="J22" i="148"/>
  <c r="I22" i="148"/>
  <c r="J21" i="148"/>
  <c r="I21" i="148"/>
  <c r="K20" i="148"/>
  <c r="I20" i="148"/>
  <c r="K19" i="148"/>
  <c r="I19" i="148"/>
  <c r="J18" i="148"/>
  <c r="H18" i="148"/>
  <c r="F18" i="148"/>
  <c r="I17" i="148"/>
  <c r="G17" i="148"/>
  <c r="K16" i="148"/>
  <c r="I16" i="148"/>
  <c r="H16" i="148"/>
  <c r="G16" i="148"/>
  <c r="F16" i="148"/>
  <c r="K15" i="148"/>
  <c r="I15" i="148"/>
  <c r="G15" i="148"/>
  <c r="F14" i="148"/>
  <c r="I13" i="148"/>
  <c r="K12" i="148"/>
  <c r="G12" i="148"/>
  <c r="K11" i="148"/>
  <c r="G11" i="148"/>
  <c r="L10" i="148"/>
  <c r="J10" i="148"/>
  <c r="F10" i="148"/>
  <c r="C10" i="148"/>
  <c r="F6" i="148"/>
  <c r="D6" i="148"/>
  <c r="D5" i="148"/>
  <c r="D4" i="148"/>
  <c r="D2" i="148"/>
  <c r="B287" i="147"/>
  <c r="F286" i="147"/>
  <c r="F285" i="147"/>
  <c r="J59" i="147" s="1"/>
  <c r="F284" i="147"/>
  <c r="F283" i="147"/>
  <c r="F282" i="147"/>
  <c r="J58" i="147" s="1"/>
  <c r="F281" i="147"/>
  <c r="I58" i="147" s="1"/>
  <c r="F280" i="147"/>
  <c r="K57" i="147" s="1"/>
  <c r="F279" i="147"/>
  <c r="J57" i="147" s="1"/>
  <c r="F278" i="147"/>
  <c r="I57" i="147" s="1"/>
  <c r="F277" i="147"/>
  <c r="K56" i="147" s="1"/>
  <c r="F276" i="147"/>
  <c r="J56" i="147" s="1"/>
  <c r="F275" i="147"/>
  <c r="I56" i="147" s="1"/>
  <c r="F274" i="147"/>
  <c r="F273" i="147"/>
  <c r="J55" i="147" s="1"/>
  <c r="F272" i="147"/>
  <c r="F271" i="147"/>
  <c r="K54" i="147" s="1"/>
  <c r="F270" i="147"/>
  <c r="J54" i="147" s="1"/>
  <c r="F269" i="147"/>
  <c r="F268" i="147"/>
  <c r="K53" i="147" s="1"/>
  <c r="F267" i="147"/>
  <c r="F266" i="147"/>
  <c r="I53" i="147" s="1"/>
  <c r="F265" i="147"/>
  <c r="K52" i="147" s="1"/>
  <c r="F264" i="147"/>
  <c r="J52" i="147" s="1"/>
  <c r="F263" i="147"/>
  <c r="F262" i="147"/>
  <c r="F261" i="147"/>
  <c r="J51" i="147" s="1"/>
  <c r="F260" i="147"/>
  <c r="F259" i="147"/>
  <c r="F258" i="147"/>
  <c r="J50" i="147" s="1"/>
  <c r="F257" i="147"/>
  <c r="I50" i="147" s="1"/>
  <c r="F256" i="147"/>
  <c r="K49" i="147" s="1"/>
  <c r="D256" i="147"/>
  <c r="F255" i="147"/>
  <c r="J49" i="147" s="1"/>
  <c r="D255" i="147"/>
  <c r="J29" i="147" s="1"/>
  <c r="F254" i="147"/>
  <c r="D254" i="147"/>
  <c r="F253" i="147"/>
  <c r="D253" i="147"/>
  <c r="K28" i="147" s="1"/>
  <c r="F252" i="147"/>
  <c r="J48" i="147" s="1"/>
  <c r="D252" i="147"/>
  <c r="F251" i="147"/>
  <c r="I48" i="147" s="1"/>
  <c r="D251" i="147"/>
  <c r="I28" i="147" s="1"/>
  <c r="F250" i="147"/>
  <c r="K47" i="147" s="1"/>
  <c r="D250" i="147"/>
  <c r="F249" i="147"/>
  <c r="J47" i="147" s="1"/>
  <c r="D249" i="147"/>
  <c r="J27" i="147" s="1"/>
  <c r="F248" i="147"/>
  <c r="D248" i="147"/>
  <c r="F247" i="147"/>
  <c r="D247" i="147"/>
  <c r="K26" i="147" s="1"/>
  <c r="F246" i="147"/>
  <c r="J46" i="147" s="1"/>
  <c r="D246" i="147"/>
  <c r="F245" i="147"/>
  <c r="I46" i="147" s="1"/>
  <c r="D245" i="147"/>
  <c r="I26" i="147" s="1"/>
  <c r="F244" i="147"/>
  <c r="K45" i="147" s="1"/>
  <c r="D244" i="147"/>
  <c r="F243" i="147"/>
  <c r="J45" i="147" s="1"/>
  <c r="D243" i="147"/>
  <c r="J25" i="147" s="1"/>
  <c r="F242" i="147"/>
  <c r="D242" i="147"/>
  <c r="F241" i="147"/>
  <c r="D241" i="147"/>
  <c r="K24" i="147" s="1"/>
  <c r="F240" i="147"/>
  <c r="J44" i="147" s="1"/>
  <c r="D240" i="147"/>
  <c r="F239" i="147"/>
  <c r="I44" i="147" s="1"/>
  <c r="D239" i="147"/>
  <c r="I24" i="147" s="1"/>
  <c r="F238" i="147"/>
  <c r="K43" i="147" s="1"/>
  <c r="D238" i="147"/>
  <c r="F237" i="147"/>
  <c r="J43" i="147" s="1"/>
  <c r="D237" i="147"/>
  <c r="J23" i="147" s="1"/>
  <c r="F236" i="147"/>
  <c r="D236" i="147"/>
  <c r="F235" i="147"/>
  <c r="D235" i="147"/>
  <c r="K22" i="147" s="1"/>
  <c r="F234" i="147"/>
  <c r="J42" i="147" s="1"/>
  <c r="D234" i="147"/>
  <c r="F233" i="147"/>
  <c r="I42" i="147" s="1"/>
  <c r="D233" i="147"/>
  <c r="I22" i="147" s="1"/>
  <c r="F232" i="147"/>
  <c r="K41" i="147" s="1"/>
  <c r="D232" i="147"/>
  <c r="F231" i="147"/>
  <c r="J41" i="147" s="1"/>
  <c r="D231" i="147"/>
  <c r="J21" i="147" s="1"/>
  <c r="F230" i="147"/>
  <c r="D230" i="147"/>
  <c r="F229" i="147"/>
  <c r="K40" i="147" s="1"/>
  <c r="D229" i="147"/>
  <c r="K20" i="147" s="1"/>
  <c r="F228" i="147"/>
  <c r="J40" i="147" s="1"/>
  <c r="D228" i="147"/>
  <c r="F227" i="147"/>
  <c r="I40" i="147" s="1"/>
  <c r="D227" i="147"/>
  <c r="I20" i="147" s="1"/>
  <c r="G226" i="147"/>
  <c r="F226" i="147"/>
  <c r="K39" i="147" s="1"/>
  <c r="E226" i="147"/>
  <c r="D226" i="147"/>
  <c r="C226" i="147"/>
  <c r="K14" i="147" s="1"/>
  <c r="G225" i="147"/>
  <c r="F225" i="147"/>
  <c r="J39" i="147" s="1"/>
  <c r="E225" i="147"/>
  <c r="D225" i="147"/>
  <c r="J19" i="147" s="1"/>
  <c r="C225" i="147"/>
  <c r="G224" i="147"/>
  <c r="F224" i="147"/>
  <c r="E224" i="147"/>
  <c r="D224" i="147"/>
  <c r="I19" i="147" s="1"/>
  <c r="C224" i="147"/>
  <c r="I14" i="147" s="1"/>
  <c r="G223" i="147"/>
  <c r="K63" i="147" s="1"/>
  <c r="F223" i="147"/>
  <c r="E223" i="147"/>
  <c r="K33" i="147" s="1"/>
  <c r="D223" i="147"/>
  <c r="K18" i="147" s="1"/>
  <c r="C223" i="147"/>
  <c r="K13" i="147" s="1"/>
  <c r="G222" i="147"/>
  <c r="J63" i="147" s="1"/>
  <c r="F222" i="147"/>
  <c r="J38" i="147" s="1"/>
  <c r="E222" i="147"/>
  <c r="J33" i="147" s="1"/>
  <c r="D222" i="147"/>
  <c r="J18" i="147" s="1"/>
  <c r="C222" i="147"/>
  <c r="J13" i="147" s="1"/>
  <c r="G221" i="147"/>
  <c r="F221" i="147"/>
  <c r="E221" i="147"/>
  <c r="D221" i="147"/>
  <c r="I18" i="147" s="1"/>
  <c r="C221" i="147"/>
  <c r="G220" i="147"/>
  <c r="K62" i="147" s="1"/>
  <c r="F220" i="147"/>
  <c r="E220" i="147"/>
  <c r="K32" i="147" s="1"/>
  <c r="D220" i="147"/>
  <c r="C220" i="147"/>
  <c r="K12" i="147" s="1"/>
  <c r="G219" i="147"/>
  <c r="J62" i="147" s="1"/>
  <c r="F219" i="147"/>
  <c r="J37" i="147" s="1"/>
  <c r="E219" i="147"/>
  <c r="D219" i="147"/>
  <c r="J17" i="147" s="1"/>
  <c r="C219" i="147"/>
  <c r="G218" i="147"/>
  <c r="I62" i="147" s="1"/>
  <c r="F218" i="147"/>
  <c r="I37" i="147" s="1"/>
  <c r="E218" i="147"/>
  <c r="I32" i="147" s="1"/>
  <c r="D218" i="147"/>
  <c r="I17" i="147" s="1"/>
  <c r="C218" i="147"/>
  <c r="I12" i="147" s="1"/>
  <c r="G217" i="147"/>
  <c r="K61" i="147" s="1"/>
  <c r="F217" i="147"/>
  <c r="K36" i="147" s="1"/>
  <c r="E217" i="147"/>
  <c r="K31" i="147" s="1"/>
  <c r="D217" i="147"/>
  <c r="C217" i="147"/>
  <c r="K11" i="147" s="1"/>
  <c r="G216" i="147"/>
  <c r="J61" i="147" s="1"/>
  <c r="F216" i="147"/>
  <c r="J36" i="147" s="1"/>
  <c r="E216" i="147"/>
  <c r="J31" i="147" s="1"/>
  <c r="D216" i="147"/>
  <c r="C216" i="147"/>
  <c r="J11" i="147" s="1"/>
  <c r="G215" i="147"/>
  <c r="I61" i="147" s="1"/>
  <c r="F215" i="147"/>
  <c r="I36" i="147" s="1"/>
  <c r="E215" i="147"/>
  <c r="D215" i="147"/>
  <c r="I16" i="147" s="1"/>
  <c r="C215" i="147"/>
  <c r="G214" i="147"/>
  <c r="F214" i="147"/>
  <c r="E214" i="147"/>
  <c r="D214" i="147"/>
  <c r="K15" i="147" s="1"/>
  <c r="C214" i="147"/>
  <c r="K10" i="147" s="1"/>
  <c r="G213" i="147"/>
  <c r="J60" i="147" s="1"/>
  <c r="F213" i="147"/>
  <c r="J35" i="147" s="1"/>
  <c r="E213" i="147"/>
  <c r="J30" i="147" s="1"/>
  <c r="D213" i="147"/>
  <c r="J15" i="147" s="1"/>
  <c r="C213" i="147"/>
  <c r="J10" i="147" s="1"/>
  <c r="G212" i="147"/>
  <c r="F212" i="147"/>
  <c r="I35" i="147" s="1"/>
  <c r="E212" i="147"/>
  <c r="D212" i="147"/>
  <c r="C212" i="147"/>
  <c r="I10" i="147" s="1"/>
  <c r="F207" i="147"/>
  <c r="H59" i="147" s="1"/>
  <c r="F206" i="147"/>
  <c r="F205" i="147"/>
  <c r="F59" i="147" s="1"/>
  <c r="F204" i="147"/>
  <c r="H58" i="147" s="1"/>
  <c r="F203" i="147"/>
  <c r="G58" i="147" s="1"/>
  <c r="F202" i="147"/>
  <c r="F58" i="147" s="1"/>
  <c r="F201" i="147"/>
  <c r="F200" i="147"/>
  <c r="G57" i="147" s="1"/>
  <c r="F199" i="147"/>
  <c r="F57" i="147" s="1"/>
  <c r="F198" i="147"/>
  <c r="H56" i="147" s="1"/>
  <c r="F197" i="147"/>
  <c r="F196" i="147"/>
  <c r="F56" i="147" s="1"/>
  <c r="F195" i="147"/>
  <c r="F194" i="147"/>
  <c r="F193" i="147"/>
  <c r="F192" i="147"/>
  <c r="H54" i="147" s="1"/>
  <c r="F191" i="147"/>
  <c r="G54" i="147" s="1"/>
  <c r="F190" i="147"/>
  <c r="F54" i="147" s="1"/>
  <c r="F189" i="147"/>
  <c r="H53" i="147" s="1"/>
  <c r="F188" i="147"/>
  <c r="G53" i="147" s="1"/>
  <c r="F187" i="147"/>
  <c r="F186" i="147"/>
  <c r="H52" i="147" s="1"/>
  <c r="F185" i="147"/>
  <c r="G52" i="147" s="1"/>
  <c r="F184" i="147"/>
  <c r="F52" i="147" s="1"/>
  <c r="F183" i="147"/>
  <c r="H51" i="147" s="1"/>
  <c r="F182" i="147"/>
  <c r="F181" i="147"/>
  <c r="F51" i="147" s="1"/>
  <c r="F180" i="147"/>
  <c r="H50" i="147" s="1"/>
  <c r="F179" i="147"/>
  <c r="F178" i="147"/>
  <c r="F50" i="147" s="1"/>
  <c r="F177" i="147"/>
  <c r="D177" i="147"/>
  <c r="H29" i="147" s="1"/>
  <c r="F176" i="147"/>
  <c r="G49" i="147" s="1"/>
  <c r="D176" i="147"/>
  <c r="G29" i="147" s="1"/>
  <c r="F175" i="147"/>
  <c r="D175" i="147"/>
  <c r="F29" i="147" s="1"/>
  <c r="F174" i="147"/>
  <c r="H48" i="147" s="1"/>
  <c r="D174" i="147"/>
  <c r="H28" i="147" s="1"/>
  <c r="F173" i="147"/>
  <c r="G48" i="147" s="1"/>
  <c r="D173" i="147"/>
  <c r="G28" i="147" s="1"/>
  <c r="F172" i="147"/>
  <c r="D172" i="147"/>
  <c r="F28" i="147" s="1"/>
  <c r="F171" i="147"/>
  <c r="D171" i="147"/>
  <c r="H27" i="147" s="1"/>
  <c r="F170" i="147"/>
  <c r="G47" i="147" s="1"/>
  <c r="D170" i="147"/>
  <c r="G27" i="147" s="1"/>
  <c r="F169" i="147"/>
  <c r="D169" i="147"/>
  <c r="F27" i="147" s="1"/>
  <c r="F168" i="147"/>
  <c r="H46" i="147" s="1"/>
  <c r="D168" i="147"/>
  <c r="H26" i="147" s="1"/>
  <c r="F167" i="147"/>
  <c r="G46" i="147" s="1"/>
  <c r="D167" i="147"/>
  <c r="G26" i="147" s="1"/>
  <c r="F166" i="147"/>
  <c r="D166" i="147"/>
  <c r="F26" i="147" s="1"/>
  <c r="F165" i="147"/>
  <c r="D165" i="147"/>
  <c r="H25" i="147" s="1"/>
  <c r="F164" i="147"/>
  <c r="G45" i="147" s="1"/>
  <c r="D164" i="147"/>
  <c r="G25" i="147" s="1"/>
  <c r="F163" i="147"/>
  <c r="D163" i="147"/>
  <c r="F25" i="147" s="1"/>
  <c r="F162" i="147"/>
  <c r="H44" i="147" s="1"/>
  <c r="D162" i="147"/>
  <c r="H24" i="147" s="1"/>
  <c r="F161" i="147"/>
  <c r="G44" i="147" s="1"/>
  <c r="D161" i="147"/>
  <c r="G24" i="147" s="1"/>
  <c r="F160" i="147"/>
  <c r="D160" i="147"/>
  <c r="F24" i="147" s="1"/>
  <c r="F159" i="147"/>
  <c r="D159" i="147"/>
  <c r="H23" i="147" s="1"/>
  <c r="F158" i="147"/>
  <c r="G43" i="147" s="1"/>
  <c r="D158" i="147"/>
  <c r="G23" i="147" s="1"/>
  <c r="F157" i="147"/>
  <c r="D157" i="147"/>
  <c r="F23" i="147" s="1"/>
  <c r="F156" i="147"/>
  <c r="H42" i="147" s="1"/>
  <c r="D156" i="147"/>
  <c r="H22" i="147" s="1"/>
  <c r="F155" i="147"/>
  <c r="G42" i="147" s="1"/>
  <c r="D155" i="147"/>
  <c r="G22" i="147" s="1"/>
  <c r="F154" i="147"/>
  <c r="D154" i="147"/>
  <c r="F22" i="147" s="1"/>
  <c r="F153" i="147"/>
  <c r="D153" i="147"/>
  <c r="H21" i="147" s="1"/>
  <c r="F152" i="147"/>
  <c r="G41" i="147" s="1"/>
  <c r="D152" i="147"/>
  <c r="G21" i="147" s="1"/>
  <c r="F151" i="147"/>
  <c r="D151" i="147"/>
  <c r="F21" i="147" s="1"/>
  <c r="F150" i="147"/>
  <c r="H40" i="147" s="1"/>
  <c r="D150" i="147"/>
  <c r="H20" i="147" s="1"/>
  <c r="F149" i="147"/>
  <c r="G40" i="147" s="1"/>
  <c r="D149" i="147"/>
  <c r="G20" i="147" s="1"/>
  <c r="F148" i="147"/>
  <c r="D148" i="147"/>
  <c r="F20" i="147" s="1"/>
  <c r="G147" i="147"/>
  <c r="F147" i="147"/>
  <c r="H39" i="147" s="1"/>
  <c r="E147" i="147"/>
  <c r="H34" i="147" s="1"/>
  <c r="D147" i="147"/>
  <c r="H19" i="147" s="1"/>
  <c r="C147" i="147"/>
  <c r="H14" i="147" s="1"/>
  <c r="G146" i="147"/>
  <c r="G64" i="147" s="1"/>
  <c r="F146" i="147"/>
  <c r="G39" i="147" s="1"/>
  <c r="E146" i="147"/>
  <c r="D146" i="147"/>
  <c r="C146" i="147"/>
  <c r="G14" i="147" s="1"/>
  <c r="G145" i="147"/>
  <c r="F64" i="147" s="1"/>
  <c r="F145" i="147"/>
  <c r="F39" i="147" s="1"/>
  <c r="E145" i="147"/>
  <c r="D145" i="147"/>
  <c r="F19" i="147" s="1"/>
  <c r="C145" i="147"/>
  <c r="G144" i="147"/>
  <c r="H63" i="147" s="1"/>
  <c r="F144" i="147"/>
  <c r="H38" i="147" s="1"/>
  <c r="E144" i="147"/>
  <c r="H33" i="147" s="1"/>
  <c r="D144" i="147"/>
  <c r="C144" i="147"/>
  <c r="H13" i="147" s="1"/>
  <c r="G143" i="147"/>
  <c r="G63" i="147" s="1"/>
  <c r="F143" i="147"/>
  <c r="E143" i="147"/>
  <c r="G33" i="147" s="1"/>
  <c r="D143" i="147"/>
  <c r="G18" i="147" s="1"/>
  <c r="C143" i="147"/>
  <c r="G13" i="147" s="1"/>
  <c r="G142" i="147"/>
  <c r="F63" i="147" s="1"/>
  <c r="F142" i="147"/>
  <c r="F38" i="147" s="1"/>
  <c r="E142" i="147"/>
  <c r="F33" i="147" s="1"/>
  <c r="D142" i="147"/>
  <c r="F18" i="147" s="1"/>
  <c r="C142" i="147"/>
  <c r="F13" i="147" s="1"/>
  <c r="G141" i="147"/>
  <c r="H62" i="147" s="1"/>
  <c r="F141" i="147"/>
  <c r="H37" i="147" s="1"/>
  <c r="E141" i="147"/>
  <c r="H32" i="147" s="1"/>
  <c r="D141" i="147"/>
  <c r="H17" i="147" s="1"/>
  <c r="C141" i="147"/>
  <c r="H12" i="147" s="1"/>
  <c r="G140" i="147"/>
  <c r="G62" i="147" s="1"/>
  <c r="F140" i="147"/>
  <c r="E140" i="147"/>
  <c r="G32" i="147" s="1"/>
  <c r="D140" i="147"/>
  <c r="C140" i="147"/>
  <c r="G12" i="147" s="1"/>
  <c r="G139" i="147"/>
  <c r="F139" i="147"/>
  <c r="F37" i="147" s="1"/>
  <c r="E139" i="147"/>
  <c r="F32" i="147" s="1"/>
  <c r="D139" i="147"/>
  <c r="F17" i="147" s="1"/>
  <c r="C139" i="147"/>
  <c r="G138" i="147"/>
  <c r="H61" i="147" s="1"/>
  <c r="F138" i="147"/>
  <c r="H36" i="147" s="1"/>
  <c r="E138" i="147"/>
  <c r="H31" i="147" s="1"/>
  <c r="D138" i="147"/>
  <c r="C138" i="147"/>
  <c r="H11" i="147" s="1"/>
  <c r="G137" i="147"/>
  <c r="G61" i="147" s="1"/>
  <c r="F137" i="147"/>
  <c r="G36" i="147" s="1"/>
  <c r="E137" i="147"/>
  <c r="G31" i="147" s="1"/>
  <c r="D137" i="147"/>
  <c r="C137" i="147"/>
  <c r="G11" i="147" s="1"/>
  <c r="G136" i="147"/>
  <c r="F61" i="147" s="1"/>
  <c r="F136" i="147"/>
  <c r="F36" i="147" s="1"/>
  <c r="E136" i="147"/>
  <c r="F31" i="147" s="1"/>
  <c r="D136" i="147"/>
  <c r="C136" i="147"/>
  <c r="F11" i="147" s="1"/>
  <c r="G135" i="147"/>
  <c r="H60" i="147" s="1"/>
  <c r="F135" i="147"/>
  <c r="H35" i="147" s="1"/>
  <c r="E135" i="147"/>
  <c r="H30" i="147" s="1"/>
  <c r="D135" i="147"/>
  <c r="H15" i="147" s="1"/>
  <c r="C135" i="147"/>
  <c r="G134" i="147"/>
  <c r="F134" i="147"/>
  <c r="G35" i="147" s="1"/>
  <c r="E134" i="147"/>
  <c r="D134" i="147"/>
  <c r="G15" i="147" s="1"/>
  <c r="C134" i="147"/>
  <c r="G10" i="147" s="1"/>
  <c r="G133" i="147"/>
  <c r="F60" i="147" s="1"/>
  <c r="F133" i="147"/>
  <c r="F35" i="147" s="1"/>
  <c r="E133" i="147"/>
  <c r="F30" i="147" s="1"/>
  <c r="D133" i="147"/>
  <c r="F15" i="147" s="1"/>
  <c r="C133" i="147"/>
  <c r="F10" i="147" s="1"/>
  <c r="K64" i="147"/>
  <c r="J64" i="147"/>
  <c r="I64" i="147"/>
  <c r="H64" i="147"/>
  <c r="I63" i="147"/>
  <c r="F62" i="147"/>
  <c r="K60" i="147"/>
  <c r="I60" i="147"/>
  <c r="G60" i="147"/>
  <c r="K59" i="147"/>
  <c r="I59" i="147"/>
  <c r="G59" i="147"/>
  <c r="K58" i="147"/>
  <c r="H57" i="147"/>
  <c r="G56" i="147"/>
  <c r="K55" i="147"/>
  <c r="I55" i="147"/>
  <c r="H55" i="147"/>
  <c r="G55" i="147"/>
  <c r="F55" i="147"/>
  <c r="I54" i="147"/>
  <c r="J53" i="147"/>
  <c r="F53" i="147"/>
  <c r="I52" i="147"/>
  <c r="K51" i="147"/>
  <c r="I51" i="147"/>
  <c r="G51" i="147"/>
  <c r="K50" i="147"/>
  <c r="G50" i="147"/>
  <c r="I49" i="147"/>
  <c r="H49" i="147"/>
  <c r="F49" i="147"/>
  <c r="K48" i="147"/>
  <c r="F48" i="147"/>
  <c r="I47" i="147"/>
  <c r="H47" i="147"/>
  <c r="F47" i="147"/>
  <c r="K46" i="147"/>
  <c r="F46" i="147"/>
  <c r="I45" i="147"/>
  <c r="H45" i="147"/>
  <c r="F45" i="147"/>
  <c r="K44" i="147"/>
  <c r="F44" i="147"/>
  <c r="I43" i="147"/>
  <c r="H43" i="147"/>
  <c r="F43" i="147"/>
  <c r="K42" i="147"/>
  <c r="F42" i="147"/>
  <c r="I41" i="147"/>
  <c r="H41" i="147"/>
  <c r="F41" i="147"/>
  <c r="F40" i="147"/>
  <c r="I39" i="147"/>
  <c r="K38" i="147"/>
  <c r="I38" i="147"/>
  <c r="G38" i="147"/>
  <c r="K37" i="147"/>
  <c r="G37" i="147"/>
  <c r="K35" i="147"/>
  <c r="K34" i="147"/>
  <c r="J34" i="147"/>
  <c r="I34" i="147"/>
  <c r="G34" i="147"/>
  <c r="F34" i="147"/>
  <c r="I33" i="147"/>
  <c r="J32" i="147"/>
  <c r="I31" i="147"/>
  <c r="K30" i="147"/>
  <c r="I30" i="147"/>
  <c r="G30" i="147"/>
  <c r="K29" i="147"/>
  <c r="I29" i="147"/>
  <c r="J28" i="147"/>
  <c r="K27" i="147"/>
  <c r="I27" i="147"/>
  <c r="J26" i="147"/>
  <c r="K25" i="147"/>
  <c r="I25" i="147"/>
  <c r="J24" i="147"/>
  <c r="K23" i="147"/>
  <c r="I23" i="147"/>
  <c r="J22" i="147"/>
  <c r="K21" i="147"/>
  <c r="I21" i="147"/>
  <c r="J20" i="147"/>
  <c r="K19" i="147"/>
  <c r="G19" i="147"/>
  <c r="H18" i="147"/>
  <c r="K17" i="147"/>
  <c r="G17" i="147"/>
  <c r="K16" i="147"/>
  <c r="J16" i="147"/>
  <c r="H16" i="147"/>
  <c r="G16" i="147"/>
  <c r="F16" i="147"/>
  <c r="I15" i="147"/>
  <c r="J14" i="147"/>
  <c r="F14" i="147"/>
  <c r="I13" i="147"/>
  <c r="J12" i="147"/>
  <c r="F12" i="147"/>
  <c r="I11" i="147"/>
  <c r="L10" i="147"/>
  <c r="H10" i="147"/>
  <c r="C10" i="147"/>
  <c r="F6" i="147"/>
  <c r="D6" i="147"/>
  <c r="D5" i="147"/>
  <c r="D4" i="147"/>
  <c r="D2" i="147"/>
  <c r="B287" i="146"/>
  <c r="F286" i="146"/>
  <c r="F285" i="146"/>
  <c r="F284" i="146"/>
  <c r="F283" i="146"/>
  <c r="F282" i="146"/>
  <c r="J58" i="146" s="1"/>
  <c r="F281" i="146"/>
  <c r="I58" i="146" s="1"/>
  <c r="F280" i="146"/>
  <c r="K57" i="146" s="1"/>
  <c r="F279" i="146"/>
  <c r="F278" i="146"/>
  <c r="I57" i="146" s="1"/>
  <c r="F277" i="146"/>
  <c r="F276" i="146"/>
  <c r="J56" i="146" s="1"/>
  <c r="F275" i="146"/>
  <c r="I56" i="146" s="1"/>
  <c r="F274" i="146"/>
  <c r="K55" i="146" s="1"/>
  <c r="F273" i="146"/>
  <c r="J55" i="146" s="1"/>
  <c r="F272" i="146"/>
  <c r="F271" i="146"/>
  <c r="F270" i="146"/>
  <c r="J54" i="146" s="1"/>
  <c r="F269" i="146"/>
  <c r="F268" i="146"/>
  <c r="K53" i="146" s="1"/>
  <c r="F267" i="146"/>
  <c r="F266" i="146"/>
  <c r="I53" i="146" s="1"/>
  <c r="F265" i="146"/>
  <c r="K52" i="146" s="1"/>
  <c r="F264" i="146"/>
  <c r="J52" i="146" s="1"/>
  <c r="F263" i="146"/>
  <c r="I52" i="146" s="1"/>
  <c r="F262" i="146"/>
  <c r="F261" i="146"/>
  <c r="J51" i="146" s="1"/>
  <c r="F260" i="146"/>
  <c r="F259" i="146"/>
  <c r="K50" i="146" s="1"/>
  <c r="F258" i="146"/>
  <c r="J50" i="146" s="1"/>
  <c r="F257" i="146"/>
  <c r="F256" i="146"/>
  <c r="K49" i="146" s="1"/>
  <c r="D256" i="146"/>
  <c r="K29" i="146" s="1"/>
  <c r="F255" i="146"/>
  <c r="J49" i="146" s="1"/>
  <c r="D255" i="146"/>
  <c r="J29" i="146" s="1"/>
  <c r="F254" i="146"/>
  <c r="D254" i="146"/>
  <c r="F253" i="146"/>
  <c r="K48" i="146" s="1"/>
  <c r="D253" i="146"/>
  <c r="F252" i="146"/>
  <c r="J48" i="146" s="1"/>
  <c r="D252" i="146"/>
  <c r="F251" i="146"/>
  <c r="I48" i="146" s="1"/>
  <c r="D251" i="146"/>
  <c r="I28" i="146" s="1"/>
  <c r="F250" i="146"/>
  <c r="K47" i="146" s="1"/>
  <c r="D250" i="146"/>
  <c r="K27" i="146" s="1"/>
  <c r="F249" i="146"/>
  <c r="J47" i="146" s="1"/>
  <c r="D249" i="146"/>
  <c r="F248" i="146"/>
  <c r="D248" i="146"/>
  <c r="I27" i="146" s="1"/>
  <c r="F247" i="146"/>
  <c r="K46" i="146" s="1"/>
  <c r="D247" i="146"/>
  <c r="K26" i="146" s="1"/>
  <c r="F246" i="146"/>
  <c r="J46" i="146" s="1"/>
  <c r="D246" i="146"/>
  <c r="F245" i="146"/>
  <c r="I46" i="146" s="1"/>
  <c r="D245" i="146"/>
  <c r="I26" i="146" s="1"/>
  <c r="F244" i="146"/>
  <c r="K45" i="146" s="1"/>
  <c r="D244" i="146"/>
  <c r="F243" i="146"/>
  <c r="J45" i="146" s="1"/>
  <c r="D243" i="146"/>
  <c r="J25" i="146" s="1"/>
  <c r="F242" i="146"/>
  <c r="D242" i="146"/>
  <c r="I25" i="146" s="1"/>
  <c r="F241" i="146"/>
  <c r="K44" i="146" s="1"/>
  <c r="D241" i="146"/>
  <c r="F240" i="146"/>
  <c r="J44" i="146" s="1"/>
  <c r="D240" i="146"/>
  <c r="J24" i="146" s="1"/>
  <c r="F239" i="146"/>
  <c r="I44" i="146" s="1"/>
  <c r="D239" i="146"/>
  <c r="I24" i="146" s="1"/>
  <c r="F238" i="146"/>
  <c r="K43" i="146" s="1"/>
  <c r="D238" i="146"/>
  <c r="F237" i="146"/>
  <c r="J43" i="146" s="1"/>
  <c r="D237" i="146"/>
  <c r="F236" i="146"/>
  <c r="D236" i="146"/>
  <c r="F235" i="146"/>
  <c r="K42" i="146" s="1"/>
  <c r="D235" i="146"/>
  <c r="K22" i="146" s="1"/>
  <c r="F234" i="146"/>
  <c r="J42" i="146" s="1"/>
  <c r="D234" i="146"/>
  <c r="J22" i="146" s="1"/>
  <c r="F233" i="146"/>
  <c r="I42" i="146" s="1"/>
  <c r="D233" i="146"/>
  <c r="F232" i="146"/>
  <c r="K41" i="146" s="1"/>
  <c r="D232" i="146"/>
  <c r="K21" i="146" s="1"/>
  <c r="F231" i="146"/>
  <c r="J41" i="146" s="1"/>
  <c r="D231" i="146"/>
  <c r="J21" i="146" s="1"/>
  <c r="F230" i="146"/>
  <c r="D230" i="146"/>
  <c r="F229" i="146"/>
  <c r="K40" i="146" s="1"/>
  <c r="D229" i="146"/>
  <c r="K20" i="146" s="1"/>
  <c r="F228" i="146"/>
  <c r="J40" i="146" s="1"/>
  <c r="D228" i="146"/>
  <c r="F227" i="146"/>
  <c r="I40" i="146" s="1"/>
  <c r="D227" i="146"/>
  <c r="I20" i="146" s="1"/>
  <c r="G226" i="146"/>
  <c r="F226" i="146"/>
  <c r="K39" i="146" s="1"/>
  <c r="E226" i="146"/>
  <c r="D226" i="146"/>
  <c r="C226" i="146"/>
  <c r="K14" i="146" s="1"/>
  <c r="G225" i="146"/>
  <c r="F225" i="146"/>
  <c r="J39" i="146" s="1"/>
  <c r="E225" i="146"/>
  <c r="J34" i="146" s="1"/>
  <c r="D225" i="146"/>
  <c r="J19" i="146" s="1"/>
  <c r="C225" i="146"/>
  <c r="J14" i="146" s="1"/>
  <c r="G224" i="146"/>
  <c r="F224" i="146"/>
  <c r="I39" i="146" s="1"/>
  <c r="E224" i="146"/>
  <c r="D224" i="146"/>
  <c r="C224" i="146"/>
  <c r="I14" i="146" s="1"/>
  <c r="G223" i="146"/>
  <c r="F223" i="146"/>
  <c r="E223" i="146"/>
  <c r="K33" i="146" s="1"/>
  <c r="D223" i="146"/>
  <c r="K18" i="146" s="1"/>
  <c r="C223" i="146"/>
  <c r="K13" i="146" s="1"/>
  <c r="G222" i="146"/>
  <c r="J63" i="146" s="1"/>
  <c r="F222" i="146"/>
  <c r="J38" i="146" s="1"/>
  <c r="E222" i="146"/>
  <c r="J33" i="146" s="1"/>
  <c r="D222" i="146"/>
  <c r="J18" i="146" s="1"/>
  <c r="C222" i="146"/>
  <c r="J13" i="146" s="1"/>
  <c r="G221" i="146"/>
  <c r="I63" i="146" s="1"/>
  <c r="F221" i="146"/>
  <c r="E221" i="146"/>
  <c r="D221" i="146"/>
  <c r="I18" i="146" s="1"/>
  <c r="C221" i="146"/>
  <c r="I13" i="146" s="1"/>
  <c r="G220" i="146"/>
  <c r="K62" i="146" s="1"/>
  <c r="F220" i="146"/>
  <c r="K37" i="146" s="1"/>
  <c r="E220" i="146"/>
  <c r="K32" i="146" s="1"/>
  <c r="D220" i="146"/>
  <c r="C220" i="146"/>
  <c r="K12" i="146" s="1"/>
  <c r="G219" i="146"/>
  <c r="F219" i="146"/>
  <c r="J37" i="146" s="1"/>
  <c r="E219" i="146"/>
  <c r="D219" i="146"/>
  <c r="J17" i="146" s="1"/>
  <c r="C219" i="146"/>
  <c r="J12" i="146" s="1"/>
  <c r="G218" i="146"/>
  <c r="I62" i="146" s="1"/>
  <c r="F218" i="146"/>
  <c r="E218" i="146"/>
  <c r="I32" i="146" s="1"/>
  <c r="D218" i="146"/>
  <c r="I17" i="146" s="1"/>
  <c r="C218" i="146"/>
  <c r="G217" i="146"/>
  <c r="K61" i="146" s="1"/>
  <c r="F217" i="146"/>
  <c r="K36" i="146" s="1"/>
  <c r="E217" i="146"/>
  <c r="D217" i="146"/>
  <c r="C217" i="146"/>
  <c r="K11" i="146" s="1"/>
  <c r="G216" i="146"/>
  <c r="J61" i="146" s="1"/>
  <c r="F216" i="146"/>
  <c r="J36" i="146" s="1"/>
  <c r="E216" i="146"/>
  <c r="J31" i="146" s="1"/>
  <c r="D216" i="146"/>
  <c r="J16" i="146" s="1"/>
  <c r="C216" i="146"/>
  <c r="J11" i="146" s="1"/>
  <c r="G215" i="146"/>
  <c r="I61" i="146" s="1"/>
  <c r="F215" i="146"/>
  <c r="I36" i="146" s="1"/>
  <c r="E215" i="146"/>
  <c r="I31" i="146" s="1"/>
  <c r="D215" i="146"/>
  <c r="I16" i="146" s="1"/>
  <c r="C215" i="146"/>
  <c r="I11" i="146" s="1"/>
  <c r="G214" i="146"/>
  <c r="F214" i="146"/>
  <c r="E214" i="146"/>
  <c r="D214" i="146"/>
  <c r="K15" i="146" s="1"/>
  <c r="C214" i="146"/>
  <c r="K10" i="146" s="1"/>
  <c r="G213" i="146"/>
  <c r="J60" i="146" s="1"/>
  <c r="F213" i="146"/>
  <c r="J35" i="146" s="1"/>
  <c r="E213" i="146"/>
  <c r="J30" i="146" s="1"/>
  <c r="D213" i="146"/>
  <c r="J15" i="146" s="1"/>
  <c r="C213" i="146"/>
  <c r="J10" i="146" s="1"/>
  <c r="G212" i="146"/>
  <c r="F212" i="146"/>
  <c r="I35" i="146" s="1"/>
  <c r="E212" i="146"/>
  <c r="D212" i="146"/>
  <c r="I15" i="146" s="1"/>
  <c r="C212" i="146"/>
  <c r="I10" i="146" s="1"/>
  <c r="F207" i="146"/>
  <c r="H59" i="146" s="1"/>
  <c r="F206" i="146"/>
  <c r="F205" i="146"/>
  <c r="F59" i="146" s="1"/>
  <c r="F204" i="146"/>
  <c r="H58" i="146" s="1"/>
  <c r="F203" i="146"/>
  <c r="G58" i="146" s="1"/>
  <c r="F202" i="146"/>
  <c r="F58" i="146" s="1"/>
  <c r="F201" i="146"/>
  <c r="H57" i="146" s="1"/>
  <c r="F200" i="146"/>
  <c r="G57" i="146" s="1"/>
  <c r="F199" i="146"/>
  <c r="F57" i="146" s="1"/>
  <c r="F198" i="146"/>
  <c r="H56" i="146" s="1"/>
  <c r="F197" i="146"/>
  <c r="F196" i="146"/>
  <c r="F56" i="146" s="1"/>
  <c r="F195" i="146"/>
  <c r="H55" i="146" s="1"/>
  <c r="F194" i="146"/>
  <c r="F193" i="146"/>
  <c r="F55" i="146" s="1"/>
  <c r="F192" i="146"/>
  <c r="H54" i="146" s="1"/>
  <c r="F191" i="146"/>
  <c r="G54" i="146" s="1"/>
  <c r="F190" i="146"/>
  <c r="F54" i="146" s="1"/>
  <c r="F189" i="146"/>
  <c r="H53" i="146" s="1"/>
  <c r="F188" i="146"/>
  <c r="G53" i="146" s="1"/>
  <c r="F187" i="146"/>
  <c r="F186" i="146"/>
  <c r="H52" i="146" s="1"/>
  <c r="F185" i="146"/>
  <c r="F184" i="146"/>
  <c r="F52" i="146" s="1"/>
  <c r="F183" i="146"/>
  <c r="H51" i="146" s="1"/>
  <c r="F182" i="146"/>
  <c r="F181" i="146"/>
  <c r="F51" i="146" s="1"/>
  <c r="F180" i="146"/>
  <c r="H50" i="146" s="1"/>
  <c r="F179" i="146"/>
  <c r="G50" i="146" s="1"/>
  <c r="F178" i="146"/>
  <c r="F50" i="146" s="1"/>
  <c r="F177" i="146"/>
  <c r="H49" i="146" s="1"/>
  <c r="D177" i="146"/>
  <c r="H29" i="146" s="1"/>
  <c r="F176" i="146"/>
  <c r="D176" i="146"/>
  <c r="G29" i="146" s="1"/>
  <c r="F175" i="146"/>
  <c r="F49" i="146" s="1"/>
  <c r="D175" i="146"/>
  <c r="F29" i="146" s="1"/>
  <c r="F174" i="146"/>
  <c r="D174" i="146"/>
  <c r="H28" i="146" s="1"/>
  <c r="F173" i="146"/>
  <c r="G48" i="146" s="1"/>
  <c r="D173" i="146"/>
  <c r="G28" i="146" s="1"/>
  <c r="F172" i="146"/>
  <c r="D172" i="146"/>
  <c r="F28" i="146" s="1"/>
  <c r="F171" i="146"/>
  <c r="D171" i="146"/>
  <c r="H27" i="146" s="1"/>
  <c r="F170" i="146"/>
  <c r="G47" i="146" s="1"/>
  <c r="D170" i="146"/>
  <c r="G27" i="146" s="1"/>
  <c r="F169" i="146"/>
  <c r="D169" i="146"/>
  <c r="F27" i="146" s="1"/>
  <c r="F168" i="146"/>
  <c r="H46" i="146" s="1"/>
  <c r="D168" i="146"/>
  <c r="H26" i="146" s="1"/>
  <c r="F167" i="146"/>
  <c r="D167" i="146"/>
  <c r="G26" i="146" s="1"/>
  <c r="F166" i="146"/>
  <c r="F46" i="146" s="1"/>
  <c r="D166" i="146"/>
  <c r="F26" i="146" s="1"/>
  <c r="F165" i="146"/>
  <c r="H45" i="146" s="1"/>
  <c r="D165" i="146"/>
  <c r="H25" i="146" s="1"/>
  <c r="F164" i="146"/>
  <c r="D164" i="146"/>
  <c r="G25" i="146" s="1"/>
  <c r="F163" i="146"/>
  <c r="F45" i="146" s="1"/>
  <c r="D163" i="146"/>
  <c r="F25" i="146" s="1"/>
  <c r="F162" i="146"/>
  <c r="D162" i="146"/>
  <c r="H24" i="146" s="1"/>
  <c r="F161" i="146"/>
  <c r="G44" i="146" s="1"/>
  <c r="D161" i="146"/>
  <c r="G24" i="146" s="1"/>
  <c r="F160" i="146"/>
  <c r="D160" i="146"/>
  <c r="F24" i="146" s="1"/>
  <c r="F159" i="146"/>
  <c r="D159" i="146"/>
  <c r="H23" i="146" s="1"/>
  <c r="F158" i="146"/>
  <c r="G43" i="146" s="1"/>
  <c r="D158" i="146"/>
  <c r="G23" i="146" s="1"/>
  <c r="F157" i="146"/>
  <c r="D157" i="146"/>
  <c r="F23" i="146" s="1"/>
  <c r="F156" i="146"/>
  <c r="H42" i="146" s="1"/>
  <c r="D156" i="146"/>
  <c r="H22" i="146" s="1"/>
  <c r="F155" i="146"/>
  <c r="D155" i="146"/>
  <c r="G22" i="146" s="1"/>
  <c r="F154" i="146"/>
  <c r="F42" i="146" s="1"/>
  <c r="D154" i="146"/>
  <c r="F22" i="146" s="1"/>
  <c r="F153" i="146"/>
  <c r="H41" i="146" s="1"/>
  <c r="D153" i="146"/>
  <c r="H21" i="146" s="1"/>
  <c r="F152" i="146"/>
  <c r="D152" i="146"/>
  <c r="G21" i="146" s="1"/>
  <c r="F151" i="146"/>
  <c r="F41" i="146" s="1"/>
  <c r="D151" i="146"/>
  <c r="F21" i="146" s="1"/>
  <c r="F150" i="146"/>
  <c r="D150" i="146"/>
  <c r="H20" i="146" s="1"/>
  <c r="F149" i="146"/>
  <c r="G40" i="146" s="1"/>
  <c r="D149" i="146"/>
  <c r="G20" i="146" s="1"/>
  <c r="F148" i="146"/>
  <c r="D148" i="146"/>
  <c r="F20" i="146" s="1"/>
  <c r="G147" i="146"/>
  <c r="F147" i="146"/>
  <c r="H39" i="146" s="1"/>
  <c r="E147" i="146"/>
  <c r="H34" i="146" s="1"/>
  <c r="D147" i="146"/>
  <c r="H19" i="146" s="1"/>
  <c r="C147" i="146"/>
  <c r="H14" i="146" s="1"/>
  <c r="G146" i="146"/>
  <c r="G64" i="146" s="1"/>
  <c r="F146" i="146"/>
  <c r="E146" i="146"/>
  <c r="D146" i="146"/>
  <c r="G19" i="146" s="1"/>
  <c r="C146" i="146"/>
  <c r="G14" i="146" s="1"/>
  <c r="G145" i="146"/>
  <c r="F64" i="146" s="1"/>
  <c r="F145" i="146"/>
  <c r="F39" i="146" s="1"/>
  <c r="E145" i="146"/>
  <c r="F34" i="146" s="1"/>
  <c r="D145" i="146"/>
  <c r="F19" i="146" s="1"/>
  <c r="C145" i="146"/>
  <c r="F14" i="146" s="1"/>
  <c r="G144" i="146"/>
  <c r="H63" i="146" s="1"/>
  <c r="F144" i="146"/>
  <c r="H38" i="146" s="1"/>
  <c r="E144" i="146"/>
  <c r="H33" i="146" s="1"/>
  <c r="D144" i="146"/>
  <c r="C144" i="146"/>
  <c r="H13" i="146" s="1"/>
  <c r="G143" i="146"/>
  <c r="G63" i="146" s="1"/>
  <c r="F143" i="146"/>
  <c r="E143" i="146"/>
  <c r="G33" i="146" s="1"/>
  <c r="D143" i="146"/>
  <c r="G18" i="146" s="1"/>
  <c r="C143" i="146"/>
  <c r="G13" i="146" s="1"/>
  <c r="G142" i="146"/>
  <c r="F63" i="146" s="1"/>
  <c r="F142" i="146"/>
  <c r="F38" i="146" s="1"/>
  <c r="E142" i="146"/>
  <c r="F33" i="146" s="1"/>
  <c r="D142" i="146"/>
  <c r="F18" i="146" s="1"/>
  <c r="C142" i="146"/>
  <c r="F13" i="146" s="1"/>
  <c r="G141" i="146"/>
  <c r="H62" i="146" s="1"/>
  <c r="F141" i="146"/>
  <c r="H37" i="146" s="1"/>
  <c r="E141" i="146"/>
  <c r="H32" i="146" s="1"/>
  <c r="D141" i="146"/>
  <c r="H17" i="146" s="1"/>
  <c r="C141" i="146"/>
  <c r="H12" i="146" s="1"/>
  <c r="G140" i="146"/>
  <c r="G62" i="146" s="1"/>
  <c r="F140" i="146"/>
  <c r="G37" i="146" s="1"/>
  <c r="E140" i="146"/>
  <c r="G32" i="146" s="1"/>
  <c r="D140" i="146"/>
  <c r="G17" i="146" s="1"/>
  <c r="C140" i="146"/>
  <c r="G12" i="146" s="1"/>
  <c r="G139" i="146"/>
  <c r="F139" i="146"/>
  <c r="F37" i="146" s="1"/>
  <c r="E139" i="146"/>
  <c r="F32" i="146" s="1"/>
  <c r="D139" i="146"/>
  <c r="F17" i="146" s="1"/>
  <c r="C139" i="146"/>
  <c r="F12" i="146" s="1"/>
  <c r="G138" i="146"/>
  <c r="H61" i="146" s="1"/>
  <c r="F138" i="146"/>
  <c r="E138" i="146"/>
  <c r="H31" i="146" s="1"/>
  <c r="D138" i="146"/>
  <c r="C138" i="146"/>
  <c r="H11" i="146" s="1"/>
  <c r="G137" i="146"/>
  <c r="F137" i="146"/>
  <c r="G36" i="146" s="1"/>
  <c r="E137" i="146"/>
  <c r="G31" i="146" s="1"/>
  <c r="D137" i="146"/>
  <c r="G16" i="146" s="1"/>
  <c r="C137" i="146"/>
  <c r="G11" i="146" s="1"/>
  <c r="G136" i="146"/>
  <c r="F61" i="146" s="1"/>
  <c r="F136" i="146"/>
  <c r="F36" i="146" s="1"/>
  <c r="E136" i="146"/>
  <c r="F31" i="146" s="1"/>
  <c r="D136" i="146"/>
  <c r="C136" i="146"/>
  <c r="F11" i="146" s="1"/>
  <c r="G135" i="146"/>
  <c r="H60" i="146" s="1"/>
  <c r="F135" i="146"/>
  <c r="H35" i="146" s="1"/>
  <c r="E135" i="146"/>
  <c r="H30" i="146" s="1"/>
  <c r="D135" i="146"/>
  <c r="H15" i="146" s="1"/>
  <c r="C135" i="146"/>
  <c r="H10" i="146" s="1"/>
  <c r="G134" i="146"/>
  <c r="F134" i="146"/>
  <c r="G35" i="146" s="1"/>
  <c r="E134" i="146"/>
  <c r="D134" i="146"/>
  <c r="C134" i="146"/>
  <c r="G10" i="146" s="1"/>
  <c r="G133" i="146"/>
  <c r="F60" i="146" s="1"/>
  <c r="F133" i="146"/>
  <c r="F35" i="146" s="1"/>
  <c r="E133" i="146"/>
  <c r="D133" i="146"/>
  <c r="F15" i="146" s="1"/>
  <c r="C133" i="146"/>
  <c r="F10" i="146" s="1"/>
  <c r="K64" i="146"/>
  <c r="J64" i="146"/>
  <c r="I64" i="146"/>
  <c r="H64" i="146"/>
  <c r="K63" i="146"/>
  <c r="J62" i="146"/>
  <c r="F62" i="146"/>
  <c r="G61" i="146"/>
  <c r="K60" i="146"/>
  <c r="I60" i="146"/>
  <c r="G60" i="146"/>
  <c r="K59" i="146"/>
  <c r="J59" i="146"/>
  <c r="I59" i="146"/>
  <c r="G59" i="146"/>
  <c r="K58" i="146"/>
  <c r="J57" i="146"/>
  <c r="K56" i="146"/>
  <c r="G56" i="146"/>
  <c r="I55" i="146"/>
  <c r="G55" i="146"/>
  <c r="K54" i="146"/>
  <c r="I54" i="146"/>
  <c r="J53" i="146"/>
  <c r="F53" i="146"/>
  <c r="G52" i="146"/>
  <c r="K51" i="146"/>
  <c r="I51" i="146"/>
  <c r="G51" i="146"/>
  <c r="I50" i="146"/>
  <c r="I49" i="146"/>
  <c r="G49" i="146"/>
  <c r="H48" i="146"/>
  <c r="F48" i="146"/>
  <c r="I47" i="146"/>
  <c r="H47" i="146"/>
  <c r="F47" i="146"/>
  <c r="G46" i="146"/>
  <c r="I45" i="146"/>
  <c r="G45" i="146"/>
  <c r="H44" i="146"/>
  <c r="F44" i="146"/>
  <c r="I43" i="146"/>
  <c r="H43" i="146"/>
  <c r="F43" i="146"/>
  <c r="G42" i="146"/>
  <c r="I41" i="146"/>
  <c r="G41" i="146"/>
  <c r="H40" i="146"/>
  <c r="F40" i="146"/>
  <c r="G39" i="146"/>
  <c r="K38" i="146"/>
  <c r="I38" i="146"/>
  <c r="G38" i="146"/>
  <c r="I37" i="146"/>
  <c r="H36" i="146"/>
  <c r="K35" i="146"/>
  <c r="K34" i="146"/>
  <c r="I34" i="146"/>
  <c r="G34" i="146"/>
  <c r="I33" i="146"/>
  <c r="J32" i="146"/>
  <c r="K31" i="146"/>
  <c r="K30" i="146"/>
  <c r="I30" i="146"/>
  <c r="G30" i="146"/>
  <c r="F30" i="146"/>
  <c r="I29" i="146"/>
  <c r="K28" i="146"/>
  <c r="J28" i="146"/>
  <c r="J27" i="146"/>
  <c r="J26" i="146"/>
  <c r="K25" i="146"/>
  <c r="K24" i="146"/>
  <c r="K23" i="146"/>
  <c r="J23" i="146"/>
  <c r="I23" i="146"/>
  <c r="I22" i="146"/>
  <c r="I21" i="146"/>
  <c r="J20" i="146"/>
  <c r="K19" i="146"/>
  <c r="I19" i="146"/>
  <c r="H18" i="146"/>
  <c r="K17" i="146"/>
  <c r="K16" i="146"/>
  <c r="H16" i="146"/>
  <c r="F16" i="146"/>
  <c r="G15" i="146"/>
  <c r="I12" i="146"/>
  <c r="L10" i="146"/>
  <c r="C10" i="146"/>
  <c r="F6" i="146"/>
  <c r="D6" i="146"/>
  <c r="D5" i="146"/>
  <c r="D4" i="146"/>
  <c r="D2" i="146"/>
  <c r="B287" i="145"/>
  <c r="F286" i="145"/>
  <c r="F285" i="145"/>
  <c r="J59" i="145" s="1"/>
  <c r="F284" i="145"/>
  <c r="I59" i="145" s="1"/>
  <c r="F283" i="145"/>
  <c r="F282" i="145"/>
  <c r="J58" i="145" s="1"/>
  <c r="F281" i="145"/>
  <c r="F280" i="145"/>
  <c r="K57" i="145" s="1"/>
  <c r="F279" i="145"/>
  <c r="J57" i="145" s="1"/>
  <c r="F278" i="145"/>
  <c r="I57" i="145" s="1"/>
  <c r="F277" i="145"/>
  <c r="F276" i="145"/>
  <c r="J56" i="145" s="1"/>
  <c r="F275" i="145"/>
  <c r="I56" i="145" s="1"/>
  <c r="F274" i="145"/>
  <c r="F273" i="145"/>
  <c r="F272" i="145"/>
  <c r="I55" i="145" s="1"/>
  <c r="F271" i="145"/>
  <c r="K54" i="145" s="1"/>
  <c r="F270" i="145"/>
  <c r="J54" i="145" s="1"/>
  <c r="F269" i="145"/>
  <c r="F268" i="145"/>
  <c r="K53" i="145" s="1"/>
  <c r="F267" i="145"/>
  <c r="J53" i="145" s="1"/>
  <c r="F266" i="145"/>
  <c r="I53" i="145" s="1"/>
  <c r="F265" i="145"/>
  <c r="F264" i="145"/>
  <c r="J52" i="145" s="1"/>
  <c r="F263" i="145"/>
  <c r="F262" i="145"/>
  <c r="F261" i="145"/>
  <c r="F260" i="145"/>
  <c r="I51" i="145" s="1"/>
  <c r="F259" i="145"/>
  <c r="F258" i="145"/>
  <c r="J50" i="145" s="1"/>
  <c r="F257" i="145"/>
  <c r="I50" i="145" s="1"/>
  <c r="F256" i="145"/>
  <c r="K49" i="145" s="1"/>
  <c r="D256" i="145"/>
  <c r="F255" i="145"/>
  <c r="J49" i="145" s="1"/>
  <c r="D255" i="145"/>
  <c r="F254" i="145"/>
  <c r="I49" i="145" s="1"/>
  <c r="D254" i="145"/>
  <c r="F253" i="145"/>
  <c r="D253" i="145"/>
  <c r="F252" i="145"/>
  <c r="J48" i="145" s="1"/>
  <c r="D252" i="145"/>
  <c r="J28" i="145" s="1"/>
  <c r="F251" i="145"/>
  <c r="I48" i="145" s="1"/>
  <c r="D251" i="145"/>
  <c r="F250" i="145"/>
  <c r="K47" i="145" s="1"/>
  <c r="D250" i="145"/>
  <c r="F249" i="145"/>
  <c r="J47" i="145" s="1"/>
  <c r="D249" i="145"/>
  <c r="F248" i="145"/>
  <c r="D248" i="145"/>
  <c r="F247" i="145"/>
  <c r="D247" i="145"/>
  <c r="F246" i="145"/>
  <c r="J46" i="145" s="1"/>
  <c r="D246" i="145"/>
  <c r="J26" i="145" s="1"/>
  <c r="F245" i="145"/>
  <c r="I46" i="145" s="1"/>
  <c r="D245" i="145"/>
  <c r="F244" i="145"/>
  <c r="K45" i="145" s="1"/>
  <c r="D244" i="145"/>
  <c r="F243" i="145"/>
  <c r="J45" i="145" s="1"/>
  <c r="D243" i="145"/>
  <c r="F242" i="145"/>
  <c r="I45" i="145" s="1"/>
  <c r="D242" i="145"/>
  <c r="F241" i="145"/>
  <c r="D241" i="145"/>
  <c r="F240" i="145"/>
  <c r="J44" i="145" s="1"/>
  <c r="D240" i="145"/>
  <c r="J24" i="145" s="1"/>
  <c r="F239" i="145"/>
  <c r="I44" i="145" s="1"/>
  <c r="D239" i="145"/>
  <c r="F238" i="145"/>
  <c r="K43" i="145" s="1"/>
  <c r="D238" i="145"/>
  <c r="F237" i="145"/>
  <c r="J43" i="145" s="1"/>
  <c r="D237" i="145"/>
  <c r="F236" i="145"/>
  <c r="D236" i="145"/>
  <c r="F235" i="145"/>
  <c r="D235" i="145"/>
  <c r="F234" i="145"/>
  <c r="J42" i="145" s="1"/>
  <c r="D234" i="145"/>
  <c r="J22" i="145" s="1"/>
  <c r="F233" i="145"/>
  <c r="I42" i="145" s="1"/>
  <c r="D233" i="145"/>
  <c r="F232" i="145"/>
  <c r="K41" i="145" s="1"/>
  <c r="D232" i="145"/>
  <c r="F231" i="145"/>
  <c r="J41" i="145" s="1"/>
  <c r="D231" i="145"/>
  <c r="F230" i="145"/>
  <c r="I41" i="145" s="1"/>
  <c r="D230" i="145"/>
  <c r="F229" i="145"/>
  <c r="D229" i="145"/>
  <c r="F228" i="145"/>
  <c r="J40" i="145" s="1"/>
  <c r="D228" i="145"/>
  <c r="J20" i="145" s="1"/>
  <c r="F227" i="145"/>
  <c r="D227" i="145"/>
  <c r="G226" i="145"/>
  <c r="F226" i="145"/>
  <c r="E226" i="145"/>
  <c r="D226" i="145"/>
  <c r="C226" i="145"/>
  <c r="K14" i="145" s="1"/>
  <c r="G225" i="145"/>
  <c r="F225" i="145"/>
  <c r="J39" i="145" s="1"/>
  <c r="E225" i="145"/>
  <c r="D225" i="145"/>
  <c r="J19" i="145" s="1"/>
  <c r="C225" i="145"/>
  <c r="J14" i="145" s="1"/>
  <c r="G224" i="145"/>
  <c r="F224" i="145"/>
  <c r="E224" i="145"/>
  <c r="D224" i="145"/>
  <c r="I19" i="145" s="1"/>
  <c r="C224" i="145"/>
  <c r="I14" i="145" s="1"/>
  <c r="G223" i="145"/>
  <c r="K63" i="145" s="1"/>
  <c r="F223" i="145"/>
  <c r="E223" i="145"/>
  <c r="D223" i="145"/>
  <c r="C223" i="145"/>
  <c r="G222" i="145"/>
  <c r="J63" i="145" s="1"/>
  <c r="F222" i="145"/>
  <c r="E222" i="145"/>
  <c r="J33" i="145" s="1"/>
  <c r="D222" i="145"/>
  <c r="C222" i="145"/>
  <c r="J13" i="145" s="1"/>
  <c r="G221" i="145"/>
  <c r="F221" i="145"/>
  <c r="E221" i="145"/>
  <c r="D221" i="145"/>
  <c r="I18" i="145" s="1"/>
  <c r="C221" i="145"/>
  <c r="I13" i="145" s="1"/>
  <c r="G220" i="145"/>
  <c r="K62" i="145" s="1"/>
  <c r="F220" i="145"/>
  <c r="E220" i="145"/>
  <c r="K32" i="145" s="1"/>
  <c r="D220" i="145"/>
  <c r="K17" i="145" s="1"/>
  <c r="C220" i="145"/>
  <c r="K12" i="145" s="1"/>
  <c r="G219" i="145"/>
  <c r="F219" i="145"/>
  <c r="J37" i="145" s="1"/>
  <c r="E219" i="145"/>
  <c r="D219" i="145"/>
  <c r="J17" i="145" s="1"/>
  <c r="C219" i="145"/>
  <c r="G218" i="145"/>
  <c r="I62" i="145" s="1"/>
  <c r="F218" i="145"/>
  <c r="I37" i="145" s="1"/>
  <c r="E218" i="145"/>
  <c r="D218" i="145"/>
  <c r="C218" i="145"/>
  <c r="I12" i="145" s="1"/>
  <c r="G217" i="145"/>
  <c r="F217" i="145"/>
  <c r="E217" i="145"/>
  <c r="D217" i="145"/>
  <c r="K16" i="145" s="1"/>
  <c r="C217" i="145"/>
  <c r="G216" i="145"/>
  <c r="J61" i="145" s="1"/>
  <c r="F216" i="145"/>
  <c r="E216" i="145"/>
  <c r="J31" i="145" s="1"/>
  <c r="D216" i="145"/>
  <c r="J16" i="145" s="1"/>
  <c r="C216" i="145"/>
  <c r="J11" i="145" s="1"/>
  <c r="G215" i="145"/>
  <c r="F215" i="145"/>
  <c r="I36" i="145" s="1"/>
  <c r="E215" i="145"/>
  <c r="D215" i="145"/>
  <c r="C215" i="145"/>
  <c r="G214" i="145"/>
  <c r="F214" i="145"/>
  <c r="K35" i="145" s="1"/>
  <c r="E214" i="145"/>
  <c r="D214" i="145"/>
  <c r="C214" i="145"/>
  <c r="K10" i="145" s="1"/>
  <c r="G213" i="145"/>
  <c r="F213" i="145"/>
  <c r="J35" i="145" s="1"/>
  <c r="E213" i="145"/>
  <c r="D213" i="145"/>
  <c r="J15" i="145" s="1"/>
  <c r="C213" i="145"/>
  <c r="G212" i="145"/>
  <c r="F212" i="145"/>
  <c r="E212" i="145"/>
  <c r="I30" i="145" s="1"/>
  <c r="D212" i="145"/>
  <c r="C212" i="145"/>
  <c r="I10" i="145" s="1"/>
  <c r="F207" i="145"/>
  <c r="F206" i="145"/>
  <c r="F205" i="145"/>
  <c r="F59" i="145" s="1"/>
  <c r="F204" i="145"/>
  <c r="H58" i="145" s="1"/>
  <c r="F203" i="145"/>
  <c r="F202" i="145"/>
  <c r="F58" i="145" s="1"/>
  <c r="F201" i="145"/>
  <c r="F200" i="145"/>
  <c r="G57" i="145" s="1"/>
  <c r="F199" i="145"/>
  <c r="F198" i="145"/>
  <c r="H56" i="145" s="1"/>
  <c r="F197" i="145"/>
  <c r="G56" i="145" s="1"/>
  <c r="F196" i="145"/>
  <c r="F56" i="145" s="1"/>
  <c r="F195" i="145"/>
  <c r="F194" i="145"/>
  <c r="G55" i="145" s="1"/>
  <c r="F193" i="145"/>
  <c r="F192" i="145"/>
  <c r="H54" i="145" s="1"/>
  <c r="F191" i="145"/>
  <c r="F190" i="145"/>
  <c r="F54" i="145" s="1"/>
  <c r="F189" i="145"/>
  <c r="H53" i="145" s="1"/>
  <c r="F188" i="145"/>
  <c r="G53" i="145" s="1"/>
  <c r="F187" i="145"/>
  <c r="F186" i="145"/>
  <c r="H52" i="145" s="1"/>
  <c r="F185" i="145"/>
  <c r="G52" i="145" s="1"/>
  <c r="F184" i="145"/>
  <c r="F52" i="145" s="1"/>
  <c r="F183" i="145"/>
  <c r="H51" i="145" s="1"/>
  <c r="F182" i="145"/>
  <c r="G51" i="145" s="1"/>
  <c r="F181" i="145"/>
  <c r="F51" i="145" s="1"/>
  <c r="F180" i="145"/>
  <c r="H50" i="145" s="1"/>
  <c r="F179" i="145"/>
  <c r="F178" i="145"/>
  <c r="F50" i="145" s="1"/>
  <c r="F177" i="145"/>
  <c r="H49" i="145" s="1"/>
  <c r="D177" i="145"/>
  <c r="H29" i="145" s="1"/>
  <c r="F176" i="145"/>
  <c r="G49" i="145" s="1"/>
  <c r="D176" i="145"/>
  <c r="G29" i="145" s="1"/>
  <c r="F175" i="145"/>
  <c r="D175" i="145"/>
  <c r="F29" i="145" s="1"/>
  <c r="F174" i="145"/>
  <c r="D174" i="145"/>
  <c r="H28" i="145" s="1"/>
  <c r="F173" i="145"/>
  <c r="G48" i="145" s="1"/>
  <c r="D173" i="145"/>
  <c r="F172" i="145"/>
  <c r="D172" i="145"/>
  <c r="F28" i="145" s="1"/>
  <c r="F171" i="145"/>
  <c r="D171" i="145"/>
  <c r="H27" i="145" s="1"/>
  <c r="F170" i="145"/>
  <c r="G47" i="145" s="1"/>
  <c r="D170" i="145"/>
  <c r="G27" i="145" s="1"/>
  <c r="F169" i="145"/>
  <c r="D169" i="145"/>
  <c r="F27" i="145" s="1"/>
  <c r="F168" i="145"/>
  <c r="D168" i="145"/>
  <c r="H26" i="145" s="1"/>
  <c r="F167" i="145"/>
  <c r="G46" i="145" s="1"/>
  <c r="D167" i="145"/>
  <c r="F166" i="145"/>
  <c r="D166" i="145"/>
  <c r="F26" i="145" s="1"/>
  <c r="F165" i="145"/>
  <c r="H45" i="145" s="1"/>
  <c r="D165" i="145"/>
  <c r="H25" i="145" s="1"/>
  <c r="F164" i="145"/>
  <c r="G45" i="145" s="1"/>
  <c r="D164" i="145"/>
  <c r="G25" i="145" s="1"/>
  <c r="F163" i="145"/>
  <c r="D163" i="145"/>
  <c r="F25" i="145" s="1"/>
  <c r="F162" i="145"/>
  <c r="D162" i="145"/>
  <c r="H24" i="145" s="1"/>
  <c r="F161" i="145"/>
  <c r="G44" i="145" s="1"/>
  <c r="D161" i="145"/>
  <c r="F160" i="145"/>
  <c r="D160" i="145"/>
  <c r="F24" i="145" s="1"/>
  <c r="F159" i="145"/>
  <c r="D159" i="145"/>
  <c r="H23" i="145" s="1"/>
  <c r="F158" i="145"/>
  <c r="G43" i="145" s="1"/>
  <c r="D158" i="145"/>
  <c r="G23" i="145" s="1"/>
  <c r="F157" i="145"/>
  <c r="D157" i="145"/>
  <c r="F23" i="145" s="1"/>
  <c r="F156" i="145"/>
  <c r="D156" i="145"/>
  <c r="H22" i="145" s="1"/>
  <c r="F155" i="145"/>
  <c r="G42" i="145" s="1"/>
  <c r="D155" i="145"/>
  <c r="F154" i="145"/>
  <c r="D154" i="145"/>
  <c r="F22" i="145" s="1"/>
  <c r="F153" i="145"/>
  <c r="H41" i="145" s="1"/>
  <c r="D153" i="145"/>
  <c r="H21" i="145" s="1"/>
  <c r="F152" i="145"/>
  <c r="G41" i="145" s="1"/>
  <c r="D152" i="145"/>
  <c r="G21" i="145" s="1"/>
  <c r="F151" i="145"/>
  <c r="D151" i="145"/>
  <c r="F21" i="145" s="1"/>
  <c r="F150" i="145"/>
  <c r="H40" i="145" s="1"/>
  <c r="D150" i="145"/>
  <c r="H20" i="145" s="1"/>
  <c r="F149" i="145"/>
  <c r="G40" i="145" s="1"/>
  <c r="D149" i="145"/>
  <c r="F148" i="145"/>
  <c r="D148" i="145"/>
  <c r="F20" i="145" s="1"/>
  <c r="G147" i="145"/>
  <c r="H64" i="145" s="1"/>
  <c r="F147" i="145"/>
  <c r="H39" i="145" s="1"/>
  <c r="E147" i="145"/>
  <c r="D147" i="145"/>
  <c r="H19" i="145" s="1"/>
  <c r="C147" i="145"/>
  <c r="G146" i="145"/>
  <c r="F146" i="145"/>
  <c r="E146" i="145"/>
  <c r="G34" i="145" s="1"/>
  <c r="D146" i="145"/>
  <c r="C146" i="145"/>
  <c r="G14" i="145" s="1"/>
  <c r="G145" i="145"/>
  <c r="F145" i="145"/>
  <c r="F39" i="145" s="1"/>
  <c r="E145" i="145"/>
  <c r="F34" i="145" s="1"/>
  <c r="D145" i="145"/>
  <c r="F19" i="145" s="1"/>
  <c r="C145" i="145"/>
  <c r="G144" i="145"/>
  <c r="H63" i="145" s="1"/>
  <c r="F144" i="145"/>
  <c r="H38" i="145" s="1"/>
  <c r="E144" i="145"/>
  <c r="H33" i="145" s="1"/>
  <c r="D144" i="145"/>
  <c r="C144" i="145"/>
  <c r="H13" i="145" s="1"/>
  <c r="G143" i="145"/>
  <c r="G63" i="145" s="1"/>
  <c r="F143" i="145"/>
  <c r="E143" i="145"/>
  <c r="D143" i="145"/>
  <c r="G18" i="145" s="1"/>
  <c r="C143" i="145"/>
  <c r="G142" i="145"/>
  <c r="F63" i="145" s="1"/>
  <c r="F142" i="145"/>
  <c r="E142" i="145"/>
  <c r="F33" i="145" s="1"/>
  <c r="D142" i="145"/>
  <c r="C142" i="145"/>
  <c r="F13" i="145" s="1"/>
  <c r="G141" i="145"/>
  <c r="H62" i="145" s="1"/>
  <c r="F141" i="145"/>
  <c r="H37" i="145" s="1"/>
  <c r="E141" i="145"/>
  <c r="D141" i="145"/>
  <c r="H17" i="145" s="1"/>
  <c r="C141" i="145"/>
  <c r="G140" i="145"/>
  <c r="G62" i="145" s="1"/>
  <c r="F140" i="145"/>
  <c r="E140" i="145"/>
  <c r="D140" i="145"/>
  <c r="C140" i="145"/>
  <c r="G12" i="145" s="1"/>
  <c r="G139" i="145"/>
  <c r="F139" i="145"/>
  <c r="F37" i="145" s="1"/>
  <c r="E139" i="145"/>
  <c r="D139" i="145"/>
  <c r="F17" i="145" s="1"/>
  <c r="C139" i="145"/>
  <c r="F12" i="145" s="1"/>
  <c r="G138" i="145"/>
  <c r="H61" i="145" s="1"/>
  <c r="F138" i="145"/>
  <c r="E138" i="145"/>
  <c r="H31" i="145" s="1"/>
  <c r="D138" i="145"/>
  <c r="C138" i="145"/>
  <c r="H11" i="145" s="1"/>
  <c r="G137" i="145"/>
  <c r="G61" i="145" s="1"/>
  <c r="F137" i="145"/>
  <c r="G36" i="145" s="1"/>
  <c r="E137" i="145"/>
  <c r="G31" i="145" s="1"/>
  <c r="D137" i="145"/>
  <c r="C137" i="145"/>
  <c r="G136" i="145"/>
  <c r="F61" i="145" s="1"/>
  <c r="F136" i="145"/>
  <c r="E136" i="145"/>
  <c r="F31" i="145" s="1"/>
  <c r="D136" i="145"/>
  <c r="C136" i="145"/>
  <c r="F11" i="145" s="1"/>
  <c r="G135" i="145"/>
  <c r="H60" i="145" s="1"/>
  <c r="F135" i="145"/>
  <c r="H35" i="145" s="1"/>
  <c r="E135" i="145"/>
  <c r="D135" i="145"/>
  <c r="H15" i="145" s="1"/>
  <c r="C135" i="145"/>
  <c r="G134" i="145"/>
  <c r="F134" i="145"/>
  <c r="E134" i="145"/>
  <c r="D134" i="145"/>
  <c r="C134" i="145"/>
  <c r="G10" i="145" s="1"/>
  <c r="G133" i="145"/>
  <c r="F133" i="145"/>
  <c r="F35" i="145" s="1"/>
  <c r="E133" i="145"/>
  <c r="D133" i="145"/>
  <c r="F15" i="145" s="1"/>
  <c r="C133" i="145"/>
  <c r="K64" i="145"/>
  <c r="J64" i="145"/>
  <c r="I64" i="145"/>
  <c r="G64" i="145"/>
  <c r="F64" i="145"/>
  <c r="I63" i="145"/>
  <c r="J62" i="145"/>
  <c r="F62" i="145"/>
  <c r="K61" i="145"/>
  <c r="I61" i="145"/>
  <c r="K60" i="145"/>
  <c r="J60" i="145"/>
  <c r="I60" i="145"/>
  <c r="G60" i="145"/>
  <c r="F60" i="145"/>
  <c r="K59" i="145"/>
  <c r="H59" i="145"/>
  <c r="G59" i="145"/>
  <c r="K58" i="145"/>
  <c r="I58" i="145"/>
  <c r="G58" i="145"/>
  <c r="H57" i="145"/>
  <c r="F57" i="145"/>
  <c r="K56" i="145"/>
  <c r="K55" i="145"/>
  <c r="J55" i="145"/>
  <c r="H55" i="145"/>
  <c r="F55" i="145"/>
  <c r="I54" i="145"/>
  <c r="G54" i="145"/>
  <c r="F53" i="145"/>
  <c r="K52" i="145"/>
  <c r="I52" i="145"/>
  <c r="K51" i="145"/>
  <c r="J51" i="145"/>
  <c r="K50" i="145"/>
  <c r="G50" i="145"/>
  <c r="F49" i="145"/>
  <c r="K48" i="145"/>
  <c r="H48" i="145"/>
  <c r="F48" i="145"/>
  <c r="I47" i="145"/>
  <c r="H47" i="145"/>
  <c r="F47" i="145"/>
  <c r="K46" i="145"/>
  <c r="H46" i="145"/>
  <c r="F46" i="145"/>
  <c r="F45" i="145"/>
  <c r="K44" i="145"/>
  <c r="H44" i="145"/>
  <c r="F44" i="145"/>
  <c r="I43" i="145"/>
  <c r="H43" i="145"/>
  <c r="F43" i="145"/>
  <c r="K42" i="145"/>
  <c r="H42" i="145"/>
  <c r="F42" i="145"/>
  <c r="F41" i="145"/>
  <c r="K40" i="145"/>
  <c r="I40" i="145"/>
  <c r="F40" i="145"/>
  <c r="K39" i="145"/>
  <c r="I39" i="145"/>
  <c r="G39" i="145"/>
  <c r="K38" i="145"/>
  <c r="J38" i="145"/>
  <c r="I38" i="145"/>
  <c r="G38" i="145"/>
  <c r="F38" i="145"/>
  <c r="K37" i="145"/>
  <c r="G37" i="145"/>
  <c r="K36" i="145"/>
  <c r="J36" i="145"/>
  <c r="H36" i="145"/>
  <c r="F36" i="145"/>
  <c r="I35" i="145"/>
  <c r="G35" i="145"/>
  <c r="K34" i="145"/>
  <c r="J34" i="145"/>
  <c r="I34" i="145"/>
  <c r="H34" i="145"/>
  <c r="K33" i="145"/>
  <c r="I33" i="145"/>
  <c r="G33" i="145"/>
  <c r="J32" i="145"/>
  <c r="I32" i="145"/>
  <c r="H32" i="145"/>
  <c r="G32" i="145"/>
  <c r="F32" i="145"/>
  <c r="K31" i="145"/>
  <c r="I31" i="145"/>
  <c r="K30" i="145"/>
  <c r="J30" i="145"/>
  <c r="H30" i="145"/>
  <c r="G30" i="145"/>
  <c r="F30" i="145"/>
  <c r="K29" i="145"/>
  <c r="J29" i="145"/>
  <c r="I29" i="145"/>
  <c r="K28" i="145"/>
  <c r="I28" i="145"/>
  <c r="G28" i="145"/>
  <c r="K27" i="145"/>
  <c r="J27" i="145"/>
  <c r="I27" i="145"/>
  <c r="K26" i="145"/>
  <c r="I26" i="145"/>
  <c r="G26" i="145"/>
  <c r="K25" i="145"/>
  <c r="J25" i="145"/>
  <c r="I25" i="145"/>
  <c r="K24" i="145"/>
  <c r="I24" i="145"/>
  <c r="G24" i="145"/>
  <c r="K23" i="145"/>
  <c r="J23" i="145"/>
  <c r="I23" i="145"/>
  <c r="K22" i="145"/>
  <c r="I22" i="145"/>
  <c r="G22" i="145"/>
  <c r="K21" i="145"/>
  <c r="J21" i="145"/>
  <c r="I21" i="145"/>
  <c r="K20" i="145"/>
  <c r="I20" i="145"/>
  <c r="G20" i="145"/>
  <c r="K19" i="145"/>
  <c r="G19" i="145"/>
  <c r="K18" i="145"/>
  <c r="J18" i="145"/>
  <c r="H18" i="145"/>
  <c r="F18" i="145"/>
  <c r="I17" i="145"/>
  <c r="G17" i="145"/>
  <c r="I16" i="145"/>
  <c r="H16" i="145"/>
  <c r="G16" i="145"/>
  <c r="F16" i="145"/>
  <c r="K15" i="145"/>
  <c r="I15" i="145"/>
  <c r="G15" i="145"/>
  <c r="H14" i="145"/>
  <c r="F14" i="145"/>
  <c r="K13" i="145"/>
  <c r="G13" i="145"/>
  <c r="J12" i="145"/>
  <c r="H12" i="145"/>
  <c r="K11" i="145"/>
  <c r="I11" i="145"/>
  <c r="G11" i="145"/>
  <c r="L10" i="145"/>
  <c r="J10" i="145"/>
  <c r="H10" i="145"/>
  <c r="F10" i="145"/>
  <c r="C10" i="145"/>
  <c r="F6" i="145"/>
  <c r="D6" i="145"/>
  <c r="D5" i="145"/>
  <c r="D4" i="145"/>
  <c r="D2" i="145"/>
  <c r="B287" i="144"/>
  <c r="F286" i="144"/>
  <c r="F285" i="144"/>
  <c r="F284" i="144"/>
  <c r="F283" i="144"/>
  <c r="F282" i="144"/>
  <c r="J58" i="144" s="1"/>
  <c r="F281" i="144"/>
  <c r="F280" i="144"/>
  <c r="K57" i="144" s="1"/>
  <c r="F279" i="144"/>
  <c r="F278" i="144"/>
  <c r="I57" i="144" s="1"/>
  <c r="F277" i="144"/>
  <c r="F276" i="144"/>
  <c r="J56" i="144" s="1"/>
  <c r="F275" i="144"/>
  <c r="F274" i="144"/>
  <c r="F273" i="144"/>
  <c r="F272" i="144"/>
  <c r="F271" i="144"/>
  <c r="F270" i="144"/>
  <c r="J54" i="144" s="1"/>
  <c r="F269" i="144"/>
  <c r="F268" i="144"/>
  <c r="K53" i="144" s="1"/>
  <c r="F267" i="144"/>
  <c r="F266" i="144"/>
  <c r="F265" i="144"/>
  <c r="F264" i="144"/>
  <c r="J52" i="144" s="1"/>
  <c r="F263" i="144"/>
  <c r="F262" i="144"/>
  <c r="F261" i="144"/>
  <c r="F260" i="144"/>
  <c r="F259" i="144"/>
  <c r="F258" i="144"/>
  <c r="J50" i="144" s="1"/>
  <c r="F257" i="144"/>
  <c r="F256" i="144"/>
  <c r="K49" i="144" s="1"/>
  <c r="D256" i="144"/>
  <c r="F255" i="144"/>
  <c r="J49" i="144" s="1"/>
  <c r="D255" i="144"/>
  <c r="F254" i="144"/>
  <c r="D254" i="144"/>
  <c r="F253" i="144"/>
  <c r="D253" i="144"/>
  <c r="F252" i="144"/>
  <c r="J48" i="144" s="1"/>
  <c r="D252" i="144"/>
  <c r="F251" i="144"/>
  <c r="I48" i="144" s="1"/>
  <c r="D251" i="144"/>
  <c r="F250" i="144"/>
  <c r="K47" i="144" s="1"/>
  <c r="D250" i="144"/>
  <c r="F249" i="144"/>
  <c r="J47" i="144" s="1"/>
  <c r="D249" i="144"/>
  <c r="F248" i="144"/>
  <c r="D248" i="144"/>
  <c r="F247" i="144"/>
  <c r="D247" i="144"/>
  <c r="F246" i="144"/>
  <c r="J46" i="144" s="1"/>
  <c r="D246" i="144"/>
  <c r="F245" i="144"/>
  <c r="D245" i="144"/>
  <c r="F244" i="144"/>
  <c r="K45" i="144" s="1"/>
  <c r="D244" i="144"/>
  <c r="F243" i="144"/>
  <c r="J45" i="144" s="1"/>
  <c r="D243" i="144"/>
  <c r="F242" i="144"/>
  <c r="D242" i="144"/>
  <c r="F241" i="144"/>
  <c r="D241" i="144"/>
  <c r="F240" i="144"/>
  <c r="J44" i="144" s="1"/>
  <c r="D240" i="144"/>
  <c r="F239" i="144"/>
  <c r="I44" i="144" s="1"/>
  <c r="D239" i="144"/>
  <c r="F238" i="144"/>
  <c r="K43" i="144" s="1"/>
  <c r="D238" i="144"/>
  <c r="F237" i="144"/>
  <c r="J43" i="144" s="1"/>
  <c r="D237" i="144"/>
  <c r="F236" i="144"/>
  <c r="D236" i="144"/>
  <c r="F235" i="144"/>
  <c r="D235" i="144"/>
  <c r="F234" i="144"/>
  <c r="J42" i="144" s="1"/>
  <c r="D234" i="144"/>
  <c r="F233" i="144"/>
  <c r="D233" i="144"/>
  <c r="F232" i="144"/>
  <c r="K41" i="144" s="1"/>
  <c r="D232" i="144"/>
  <c r="F231" i="144"/>
  <c r="J41" i="144" s="1"/>
  <c r="D231" i="144"/>
  <c r="F230" i="144"/>
  <c r="D230" i="144"/>
  <c r="F229" i="144"/>
  <c r="D229" i="144"/>
  <c r="F228" i="144"/>
  <c r="J40" i="144" s="1"/>
  <c r="D228" i="144"/>
  <c r="F227" i="144"/>
  <c r="I40" i="144" s="1"/>
  <c r="D227" i="144"/>
  <c r="G226" i="144"/>
  <c r="F226" i="144"/>
  <c r="K39" i="144" s="1"/>
  <c r="E226" i="144"/>
  <c r="D226" i="144"/>
  <c r="C226" i="144"/>
  <c r="K14" i="144" s="1"/>
  <c r="G225" i="144"/>
  <c r="F225" i="144"/>
  <c r="J39" i="144" s="1"/>
  <c r="E225" i="144"/>
  <c r="D225" i="144"/>
  <c r="J19" i="144" s="1"/>
  <c r="C225" i="144"/>
  <c r="G224" i="144"/>
  <c r="F224" i="144"/>
  <c r="E224" i="144"/>
  <c r="D224" i="144"/>
  <c r="C224" i="144"/>
  <c r="I14" i="144" s="1"/>
  <c r="G223" i="144"/>
  <c r="F223" i="144"/>
  <c r="E223" i="144"/>
  <c r="D223" i="144"/>
  <c r="K18" i="144" s="1"/>
  <c r="C223" i="144"/>
  <c r="K13" i="144" s="1"/>
  <c r="G222" i="144"/>
  <c r="J63" i="144" s="1"/>
  <c r="F222" i="144"/>
  <c r="J38" i="144" s="1"/>
  <c r="E222" i="144"/>
  <c r="J33" i="144" s="1"/>
  <c r="D222" i="144"/>
  <c r="C222" i="144"/>
  <c r="J13" i="144" s="1"/>
  <c r="G221" i="144"/>
  <c r="I63" i="144" s="1"/>
  <c r="F221" i="144"/>
  <c r="E221" i="144"/>
  <c r="D221" i="144"/>
  <c r="I18" i="144" s="1"/>
  <c r="C221" i="144"/>
  <c r="I13" i="144" s="1"/>
  <c r="G220" i="144"/>
  <c r="K62" i="144" s="1"/>
  <c r="F220" i="144"/>
  <c r="E220" i="144"/>
  <c r="K32" i="144" s="1"/>
  <c r="D220" i="144"/>
  <c r="C220" i="144"/>
  <c r="G219" i="144"/>
  <c r="F219" i="144"/>
  <c r="J37" i="144" s="1"/>
  <c r="E219" i="144"/>
  <c r="D219" i="144"/>
  <c r="J17" i="144" s="1"/>
  <c r="C219" i="144"/>
  <c r="J12" i="144" s="1"/>
  <c r="G218" i="144"/>
  <c r="I62" i="144" s="1"/>
  <c r="F218" i="144"/>
  <c r="E218" i="144"/>
  <c r="I32" i="144" s="1"/>
  <c r="D218" i="144"/>
  <c r="C218" i="144"/>
  <c r="I12" i="144" s="1"/>
  <c r="G217" i="144"/>
  <c r="K61" i="144" s="1"/>
  <c r="F217" i="144"/>
  <c r="K36" i="144" s="1"/>
  <c r="E217" i="144"/>
  <c r="D217" i="144"/>
  <c r="C217" i="144"/>
  <c r="G216" i="144"/>
  <c r="J61" i="144" s="1"/>
  <c r="F216" i="144"/>
  <c r="E216" i="144"/>
  <c r="J31" i="144" s="1"/>
  <c r="D216" i="144"/>
  <c r="C216" i="144"/>
  <c r="J11" i="144" s="1"/>
  <c r="G215" i="144"/>
  <c r="F215" i="144"/>
  <c r="I36" i="144" s="1"/>
  <c r="E215" i="144"/>
  <c r="D215" i="144"/>
  <c r="C215" i="144"/>
  <c r="I11" i="144" s="1"/>
  <c r="G214" i="144"/>
  <c r="F214" i="144"/>
  <c r="E214" i="144"/>
  <c r="D214" i="144"/>
  <c r="C214" i="144"/>
  <c r="K10" i="144" s="1"/>
  <c r="G213" i="144"/>
  <c r="J60" i="144" s="1"/>
  <c r="F213" i="144"/>
  <c r="J35" i="144" s="1"/>
  <c r="E213" i="144"/>
  <c r="D213" i="144"/>
  <c r="J15" i="144" s="1"/>
  <c r="C213" i="144"/>
  <c r="G212" i="144"/>
  <c r="F212" i="144"/>
  <c r="E212" i="144"/>
  <c r="I30" i="144" s="1"/>
  <c r="D212" i="144"/>
  <c r="I15" i="144" s="1"/>
  <c r="C212" i="144"/>
  <c r="I10" i="144" s="1"/>
  <c r="F207" i="144"/>
  <c r="F206" i="144"/>
  <c r="F205" i="144"/>
  <c r="F204" i="144"/>
  <c r="H58" i="144" s="1"/>
  <c r="F203" i="144"/>
  <c r="F202" i="144"/>
  <c r="F58" i="144" s="1"/>
  <c r="F201" i="144"/>
  <c r="F200" i="144"/>
  <c r="G57" i="144" s="1"/>
  <c r="F199" i="144"/>
  <c r="F198" i="144"/>
  <c r="H56" i="144" s="1"/>
  <c r="F197" i="144"/>
  <c r="F196" i="144"/>
  <c r="F56" i="144" s="1"/>
  <c r="F195" i="144"/>
  <c r="F194" i="144"/>
  <c r="F193" i="144"/>
  <c r="F55" i="144" s="1"/>
  <c r="F192" i="144"/>
  <c r="H54" i="144" s="1"/>
  <c r="F191" i="144"/>
  <c r="F190" i="144"/>
  <c r="F54" i="144" s="1"/>
  <c r="F189" i="144"/>
  <c r="F188" i="144"/>
  <c r="G53" i="144" s="1"/>
  <c r="F187" i="144"/>
  <c r="F186" i="144"/>
  <c r="H52" i="144" s="1"/>
  <c r="F185" i="144"/>
  <c r="G52" i="144" s="1"/>
  <c r="F184" i="144"/>
  <c r="F52" i="144" s="1"/>
  <c r="F183" i="144"/>
  <c r="F182" i="144"/>
  <c r="G51" i="144" s="1"/>
  <c r="F181" i="144"/>
  <c r="F180" i="144"/>
  <c r="H50" i="144" s="1"/>
  <c r="F179" i="144"/>
  <c r="F178" i="144"/>
  <c r="F50" i="144" s="1"/>
  <c r="F177" i="144"/>
  <c r="H49" i="144" s="1"/>
  <c r="D177" i="144"/>
  <c r="H29" i="144" s="1"/>
  <c r="F176" i="144"/>
  <c r="D176" i="144"/>
  <c r="G29" i="144" s="1"/>
  <c r="F175" i="144"/>
  <c r="D175" i="144"/>
  <c r="F29" i="144" s="1"/>
  <c r="F174" i="144"/>
  <c r="D174" i="144"/>
  <c r="H28" i="144" s="1"/>
  <c r="F173" i="144"/>
  <c r="D173" i="144"/>
  <c r="G28" i="144" s="1"/>
  <c r="F172" i="144"/>
  <c r="D172" i="144"/>
  <c r="F28" i="144" s="1"/>
  <c r="F171" i="144"/>
  <c r="D171" i="144"/>
  <c r="H27" i="144" s="1"/>
  <c r="F170" i="144"/>
  <c r="D170" i="144"/>
  <c r="G27" i="144" s="1"/>
  <c r="F169" i="144"/>
  <c r="F47" i="144" s="1"/>
  <c r="D169" i="144"/>
  <c r="F27" i="144" s="1"/>
  <c r="F168" i="144"/>
  <c r="D168" i="144"/>
  <c r="H26" i="144" s="1"/>
  <c r="F167" i="144"/>
  <c r="G46" i="144" s="1"/>
  <c r="D167" i="144"/>
  <c r="G26" i="144" s="1"/>
  <c r="F166" i="144"/>
  <c r="D166" i="144"/>
  <c r="F26" i="144" s="1"/>
  <c r="F165" i="144"/>
  <c r="H45" i="144" s="1"/>
  <c r="D165" i="144"/>
  <c r="H25" i="144" s="1"/>
  <c r="F164" i="144"/>
  <c r="D164" i="144"/>
  <c r="G25" i="144" s="1"/>
  <c r="F163" i="144"/>
  <c r="D163" i="144"/>
  <c r="F25" i="144" s="1"/>
  <c r="F162" i="144"/>
  <c r="D162" i="144"/>
  <c r="H24" i="144" s="1"/>
  <c r="F161" i="144"/>
  <c r="D161" i="144"/>
  <c r="G24" i="144" s="1"/>
  <c r="F160" i="144"/>
  <c r="D160" i="144"/>
  <c r="F24" i="144" s="1"/>
  <c r="F159" i="144"/>
  <c r="D159" i="144"/>
  <c r="H23" i="144" s="1"/>
  <c r="F158" i="144"/>
  <c r="D158" i="144"/>
  <c r="G23" i="144" s="1"/>
  <c r="F157" i="144"/>
  <c r="F43" i="144" s="1"/>
  <c r="D157" i="144"/>
  <c r="F23" i="144" s="1"/>
  <c r="F156" i="144"/>
  <c r="D156" i="144"/>
  <c r="H22" i="144" s="1"/>
  <c r="F155" i="144"/>
  <c r="G42" i="144" s="1"/>
  <c r="D155" i="144"/>
  <c r="G22" i="144" s="1"/>
  <c r="F154" i="144"/>
  <c r="D154" i="144"/>
  <c r="F22" i="144" s="1"/>
  <c r="F153" i="144"/>
  <c r="H41" i="144" s="1"/>
  <c r="D153" i="144"/>
  <c r="H21" i="144" s="1"/>
  <c r="F152" i="144"/>
  <c r="D152" i="144"/>
  <c r="G21" i="144" s="1"/>
  <c r="F151" i="144"/>
  <c r="D151" i="144"/>
  <c r="F21" i="144" s="1"/>
  <c r="F150" i="144"/>
  <c r="D150" i="144"/>
  <c r="H20" i="144" s="1"/>
  <c r="F149" i="144"/>
  <c r="D149" i="144"/>
  <c r="G20" i="144" s="1"/>
  <c r="F148" i="144"/>
  <c r="D148" i="144"/>
  <c r="F20" i="144" s="1"/>
  <c r="G147" i="144"/>
  <c r="H64" i="144" s="1"/>
  <c r="F147" i="144"/>
  <c r="H39" i="144" s="1"/>
  <c r="E147" i="144"/>
  <c r="D147" i="144"/>
  <c r="H19" i="144" s="1"/>
  <c r="C147" i="144"/>
  <c r="H14" i="144" s="1"/>
  <c r="G146" i="144"/>
  <c r="F146" i="144"/>
  <c r="E146" i="144"/>
  <c r="G34" i="144" s="1"/>
  <c r="D146" i="144"/>
  <c r="C146" i="144"/>
  <c r="G14" i="144" s="1"/>
  <c r="G145" i="144"/>
  <c r="F145" i="144"/>
  <c r="F39" i="144" s="1"/>
  <c r="E145" i="144"/>
  <c r="D145" i="144"/>
  <c r="F19" i="144" s="1"/>
  <c r="C145" i="144"/>
  <c r="G144" i="144"/>
  <c r="H63" i="144" s="1"/>
  <c r="F144" i="144"/>
  <c r="E144" i="144"/>
  <c r="H33" i="144" s="1"/>
  <c r="D144" i="144"/>
  <c r="C144" i="144"/>
  <c r="H13" i="144" s="1"/>
  <c r="G143" i="144"/>
  <c r="F143" i="144"/>
  <c r="E143" i="144"/>
  <c r="D143" i="144"/>
  <c r="G18" i="144" s="1"/>
  <c r="C143" i="144"/>
  <c r="G13" i="144" s="1"/>
  <c r="G142" i="144"/>
  <c r="F63" i="144" s="1"/>
  <c r="F142" i="144"/>
  <c r="E142" i="144"/>
  <c r="F33" i="144" s="1"/>
  <c r="D142" i="144"/>
  <c r="C142" i="144"/>
  <c r="F13" i="144" s="1"/>
  <c r="G141" i="144"/>
  <c r="F141" i="144"/>
  <c r="H37" i="144" s="1"/>
  <c r="E141" i="144"/>
  <c r="D141" i="144"/>
  <c r="H17" i="144" s="1"/>
  <c r="C141" i="144"/>
  <c r="H12" i="144" s="1"/>
  <c r="G140" i="144"/>
  <c r="G62" i="144" s="1"/>
  <c r="F140" i="144"/>
  <c r="E140" i="144"/>
  <c r="G32" i="144" s="1"/>
  <c r="D140" i="144"/>
  <c r="C140" i="144"/>
  <c r="G12" i="144" s="1"/>
  <c r="G139" i="144"/>
  <c r="F139" i="144"/>
  <c r="F37" i="144" s="1"/>
  <c r="E139" i="144"/>
  <c r="D139" i="144"/>
  <c r="F17" i="144" s="1"/>
  <c r="C139" i="144"/>
  <c r="F12" i="144" s="1"/>
  <c r="G138" i="144"/>
  <c r="H61" i="144" s="1"/>
  <c r="F138" i="144"/>
  <c r="E138" i="144"/>
  <c r="H31" i="144" s="1"/>
  <c r="D138" i="144"/>
  <c r="H16" i="144" s="1"/>
  <c r="C138" i="144"/>
  <c r="H11" i="144" s="1"/>
  <c r="G137" i="144"/>
  <c r="F137" i="144"/>
  <c r="G36" i="144" s="1"/>
  <c r="E137" i="144"/>
  <c r="D137" i="144"/>
  <c r="C137" i="144"/>
  <c r="G136" i="144"/>
  <c r="F61" i="144" s="1"/>
  <c r="F136" i="144"/>
  <c r="E136" i="144"/>
  <c r="F31" i="144" s="1"/>
  <c r="D136" i="144"/>
  <c r="C136" i="144"/>
  <c r="F11" i="144" s="1"/>
  <c r="G135" i="144"/>
  <c r="F135" i="144"/>
  <c r="H35" i="144" s="1"/>
  <c r="E135" i="144"/>
  <c r="D135" i="144"/>
  <c r="H15" i="144" s="1"/>
  <c r="C135" i="144"/>
  <c r="H10" i="144" s="1"/>
  <c r="G134" i="144"/>
  <c r="F134" i="144"/>
  <c r="E134" i="144"/>
  <c r="G30" i="144" s="1"/>
  <c r="D134" i="144"/>
  <c r="C134" i="144"/>
  <c r="G10" i="144" s="1"/>
  <c r="G133" i="144"/>
  <c r="F133" i="144"/>
  <c r="F35" i="144" s="1"/>
  <c r="E133" i="144"/>
  <c r="F30" i="144" s="1"/>
  <c r="D133" i="144"/>
  <c r="F15" i="144" s="1"/>
  <c r="C133" i="144"/>
  <c r="K64" i="144"/>
  <c r="J64" i="144"/>
  <c r="I64" i="144"/>
  <c r="G64" i="144"/>
  <c r="F64" i="144"/>
  <c r="K63" i="144"/>
  <c r="G63" i="144"/>
  <c r="J62" i="144"/>
  <c r="H62" i="144"/>
  <c r="F62" i="144"/>
  <c r="I61" i="144"/>
  <c r="G61" i="144"/>
  <c r="K60" i="144"/>
  <c r="I60" i="144"/>
  <c r="H60" i="144"/>
  <c r="G60" i="144"/>
  <c r="F60" i="144"/>
  <c r="K59" i="144"/>
  <c r="J59" i="144"/>
  <c r="I59" i="144"/>
  <c r="H59" i="144"/>
  <c r="G59" i="144"/>
  <c r="F59" i="144"/>
  <c r="K58" i="144"/>
  <c r="I58" i="144"/>
  <c r="G58" i="144"/>
  <c r="J57" i="144"/>
  <c r="H57" i="144"/>
  <c r="F57" i="144"/>
  <c r="K56" i="144"/>
  <c r="I56" i="144"/>
  <c r="G56" i="144"/>
  <c r="K55" i="144"/>
  <c r="J55" i="144"/>
  <c r="I55" i="144"/>
  <c r="H55" i="144"/>
  <c r="G55" i="144"/>
  <c r="K54" i="144"/>
  <c r="I54" i="144"/>
  <c r="G54" i="144"/>
  <c r="J53" i="144"/>
  <c r="I53" i="144"/>
  <c r="H53" i="144"/>
  <c r="F53" i="144"/>
  <c r="K52" i="144"/>
  <c r="I52" i="144"/>
  <c r="K51" i="144"/>
  <c r="J51" i="144"/>
  <c r="I51" i="144"/>
  <c r="H51" i="144"/>
  <c r="F51" i="144"/>
  <c r="K50" i="144"/>
  <c r="I50" i="144"/>
  <c r="G50" i="144"/>
  <c r="I49" i="144"/>
  <c r="G49" i="144"/>
  <c r="F49" i="144"/>
  <c r="K48" i="144"/>
  <c r="H48" i="144"/>
  <c r="G48" i="144"/>
  <c r="F48" i="144"/>
  <c r="I47" i="144"/>
  <c r="H47" i="144"/>
  <c r="G47" i="144"/>
  <c r="K46" i="144"/>
  <c r="I46" i="144"/>
  <c r="H46" i="144"/>
  <c r="F46" i="144"/>
  <c r="I45" i="144"/>
  <c r="G45" i="144"/>
  <c r="F45" i="144"/>
  <c r="K44" i="144"/>
  <c r="H44" i="144"/>
  <c r="G44" i="144"/>
  <c r="F44" i="144"/>
  <c r="I43" i="144"/>
  <c r="H43" i="144"/>
  <c r="G43" i="144"/>
  <c r="K42" i="144"/>
  <c r="I42" i="144"/>
  <c r="H42" i="144"/>
  <c r="F42" i="144"/>
  <c r="I41" i="144"/>
  <c r="G41" i="144"/>
  <c r="F41" i="144"/>
  <c r="K40" i="144"/>
  <c r="H40" i="144"/>
  <c r="G40" i="144"/>
  <c r="F40" i="144"/>
  <c r="I39" i="144"/>
  <c r="G39" i="144"/>
  <c r="K38" i="144"/>
  <c r="I38" i="144"/>
  <c r="H38" i="144"/>
  <c r="G38" i="144"/>
  <c r="F38" i="144"/>
  <c r="K37" i="144"/>
  <c r="I37" i="144"/>
  <c r="G37" i="144"/>
  <c r="J36" i="144"/>
  <c r="H36" i="144"/>
  <c r="F36" i="144"/>
  <c r="K35" i="144"/>
  <c r="I35" i="144"/>
  <c r="G35" i="144"/>
  <c r="K34" i="144"/>
  <c r="J34" i="144"/>
  <c r="I34" i="144"/>
  <c r="H34" i="144"/>
  <c r="F34" i="144"/>
  <c r="K33" i="144"/>
  <c r="I33" i="144"/>
  <c r="G33" i="144"/>
  <c r="J32" i="144"/>
  <c r="H32" i="144"/>
  <c r="F32" i="144"/>
  <c r="K31" i="144"/>
  <c r="I31" i="144"/>
  <c r="G31" i="144"/>
  <c r="K30" i="144"/>
  <c r="J30" i="144"/>
  <c r="H30" i="144"/>
  <c r="K29" i="144"/>
  <c r="J29" i="144"/>
  <c r="I29" i="144"/>
  <c r="K28" i="144"/>
  <c r="J28" i="144"/>
  <c r="I28" i="144"/>
  <c r="K27" i="144"/>
  <c r="J27" i="144"/>
  <c r="I27" i="144"/>
  <c r="K26" i="144"/>
  <c r="J26" i="144"/>
  <c r="I26" i="144"/>
  <c r="K25" i="144"/>
  <c r="J25" i="144"/>
  <c r="I25" i="144"/>
  <c r="K24" i="144"/>
  <c r="J24" i="144"/>
  <c r="I24" i="144"/>
  <c r="K23" i="144"/>
  <c r="J23" i="144"/>
  <c r="I23" i="144"/>
  <c r="K22" i="144"/>
  <c r="J22" i="144"/>
  <c r="I22" i="144"/>
  <c r="K21" i="144"/>
  <c r="J21" i="144"/>
  <c r="I21" i="144"/>
  <c r="K20" i="144"/>
  <c r="J20" i="144"/>
  <c r="I20" i="144"/>
  <c r="K19" i="144"/>
  <c r="I19" i="144"/>
  <c r="G19" i="144"/>
  <c r="J18" i="144"/>
  <c r="H18" i="144"/>
  <c r="F18" i="144"/>
  <c r="K17" i="144"/>
  <c r="I17" i="144"/>
  <c r="G17" i="144"/>
  <c r="K16" i="144"/>
  <c r="J16" i="144"/>
  <c r="I16" i="144"/>
  <c r="G16" i="144"/>
  <c r="F16" i="144"/>
  <c r="K15" i="144"/>
  <c r="G15" i="144"/>
  <c r="J14" i="144"/>
  <c r="F14" i="144"/>
  <c r="K12" i="144"/>
  <c r="K11" i="144"/>
  <c r="G11" i="144"/>
  <c r="L10" i="144"/>
  <c r="J10" i="144"/>
  <c r="F10" i="144"/>
  <c r="C10" i="144"/>
  <c r="F6" i="144"/>
  <c r="D6" i="144"/>
  <c r="D5" i="144"/>
  <c r="D4" i="144"/>
  <c r="D2" i="144"/>
  <c r="B287" i="143"/>
  <c r="L10" i="143" s="1"/>
  <c r="F286" i="143"/>
  <c r="F285" i="143"/>
  <c r="F284" i="143"/>
  <c r="F283" i="143"/>
  <c r="F282" i="143"/>
  <c r="J58" i="143" s="1"/>
  <c r="F281" i="143"/>
  <c r="F280" i="143"/>
  <c r="F279" i="143"/>
  <c r="F278" i="143"/>
  <c r="I57" i="143" s="1"/>
  <c r="F277" i="143"/>
  <c r="F276" i="143"/>
  <c r="J56" i="143" s="1"/>
  <c r="F275" i="143"/>
  <c r="F274" i="143"/>
  <c r="F273" i="143"/>
  <c r="F272" i="143"/>
  <c r="F271" i="143"/>
  <c r="F270" i="143"/>
  <c r="J54" i="143" s="1"/>
  <c r="F269" i="143"/>
  <c r="F268" i="143"/>
  <c r="K53" i="143" s="1"/>
  <c r="F267" i="143"/>
  <c r="F266" i="143"/>
  <c r="F265" i="143"/>
  <c r="F264" i="143"/>
  <c r="J52" i="143" s="1"/>
  <c r="F263" i="143"/>
  <c r="F262" i="143"/>
  <c r="F261" i="143"/>
  <c r="F260" i="143"/>
  <c r="F259" i="143"/>
  <c r="F258" i="143"/>
  <c r="J50" i="143" s="1"/>
  <c r="F257" i="143"/>
  <c r="F256" i="143"/>
  <c r="D256" i="143"/>
  <c r="F255" i="143"/>
  <c r="J49" i="143" s="1"/>
  <c r="D255" i="143"/>
  <c r="F254" i="143"/>
  <c r="D254" i="143"/>
  <c r="F253" i="143"/>
  <c r="D253" i="143"/>
  <c r="F252" i="143"/>
  <c r="J48" i="143" s="1"/>
  <c r="D252" i="143"/>
  <c r="F251" i="143"/>
  <c r="I48" i="143" s="1"/>
  <c r="D251" i="143"/>
  <c r="F250" i="143"/>
  <c r="K47" i="143" s="1"/>
  <c r="D250" i="143"/>
  <c r="F249" i="143"/>
  <c r="J47" i="143" s="1"/>
  <c r="D249" i="143"/>
  <c r="F248" i="143"/>
  <c r="D248" i="143"/>
  <c r="F247" i="143"/>
  <c r="D247" i="143"/>
  <c r="F246" i="143"/>
  <c r="J46" i="143" s="1"/>
  <c r="D246" i="143"/>
  <c r="F245" i="143"/>
  <c r="D245" i="143"/>
  <c r="F244" i="143"/>
  <c r="D244" i="143"/>
  <c r="F243" i="143"/>
  <c r="J45" i="143" s="1"/>
  <c r="D243" i="143"/>
  <c r="F242" i="143"/>
  <c r="D242" i="143"/>
  <c r="F241" i="143"/>
  <c r="D241" i="143"/>
  <c r="F240" i="143"/>
  <c r="J44" i="143" s="1"/>
  <c r="D240" i="143"/>
  <c r="F239" i="143"/>
  <c r="I44" i="143" s="1"/>
  <c r="D239" i="143"/>
  <c r="F238" i="143"/>
  <c r="K43" i="143" s="1"/>
  <c r="D238" i="143"/>
  <c r="F237" i="143"/>
  <c r="J43" i="143" s="1"/>
  <c r="D237" i="143"/>
  <c r="F236" i="143"/>
  <c r="D236" i="143"/>
  <c r="F235" i="143"/>
  <c r="D235" i="143"/>
  <c r="F234" i="143"/>
  <c r="J42" i="143" s="1"/>
  <c r="D234" i="143"/>
  <c r="F233" i="143"/>
  <c r="D233" i="143"/>
  <c r="F232" i="143"/>
  <c r="D232" i="143"/>
  <c r="F231" i="143"/>
  <c r="J41" i="143" s="1"/>
  <c r="D231" i="143"/>
  <c r="F230" i="143"/>
  <c r="D230" i="143"/>
  <c r="F229" i="143"/>
  <c r="D229" i="143"/>
  <c r="F228" i="143"/>
  <c r="J40" i="143" s="1"/>
  <c r="D228" i="143"/>
  <c r="F227" i="143"/>
  <c r="I40" i="143" s="1"/>
  <c r="D227" i="143"/>
  <c r="G226" i="143"/>
  <c r="F226" i="143"/>
  <c r="K39" i="143" s="1"/>
  <c r="E226" i="143"/>
  <c r="D226" i="143"/>
  <c r="C226" i="143"/>
  <c r="K14" i="143" s="1"/>
  <c r="G225" i="143"/>
  <c r="F225" i="143"/>
  <c r="J39" i="143" s="1"/>
  <c r="E225" i="143"/>
  <c r="D225" i="143"/>
  <c r="J19" i="143" s="1"/>
  <c r="C225" i="143"/>
  <c r="G224" i="143"/>
  <c r="F224" i="143"/>
  <c r="E224" i="143"/>
  <c r="D224" i="143"/>
  <c r="C224" i="143"/>
  <c r="I14" i="143" s="1"/>
  <c r="G223" i="143"/>
  <c r="F223" i="143"/>
  <c r="E223" i="143"/>
  <c r="D223" i="143"/>
  <c r="K18" i="143" s="1"/>
  <c r="C223" i="143"/>
  <c r="K13" i="143" s="1"/>
  <c r="G222" i="143"/>
  <c r="J63" i="143" s="1"/>
  <c r="F222" i="143"/>
  <c r="J38" i="143" s="1"/>
  <c r="E222" i="143"/>
  <c r="J33" i="143" s="1"/>
  <c r="D222" i="143"/>
  <c r="C222" i="143"/>
  <c r="J13" i="143" s="1"/>
  <c r="G221" i="143"/>
  <c r="I63" i="143" s="1"/>
  <c r="F221" i="143"/>
  <c r="E221" i="143"/>
  <c r="D221" i="143"/>
  <c r="C221" i="143"/>
  <c r="I13" i="143" s="1"/>
  <c r="G220" i="143"/>
  <c r="F220" i="143"/>
  <c r="E220" i="143"/>
  <c r="D220" i="143"/>
  <c r="C220" i="143"/>
  <c r="K12" i="143" s="1"/>
  <c r="G219" i="143"/>
  <c r="F219" i="143"/>
  <c r="J37" i="143" s="1"/>
  <c r="E219" i="143"/>
  <c r="D219" i="143"/>
  <c r="J17" i="143" s="1"/>
  <c r="C219" i="143"/>
  <c r="G218" i="143"/>
  <c r="I62" i="143" s="1"/>
  <c r="F218" i="143"/>
  <c r="E218" i="143"/>
  <c r="I32" i="143" s="1"/>
  <c r="D218" i="143"/>
  <c r="C218" i="143"/>
  <c r="I12" i="143" s="1"/>
  <c r="G217" i="143"/>
  <c r="K61" i="143" s="1"/>
  <c r="F217" i="143"/>
  <c r="K36" i="143" s="1"/>
  <c r="E217" i="143"/>
  <c r="D217" i="143"/>
  <c r="C217" i="143"/>
  <c r="K11" i="143" s="1"/>
  <c r="G216" i="143"/>
  <c r="J61" i="143" s="1"/>
  <c r="F216" i="143"/>
  <c r="E216" i="143"/>
  <c r="J31" i="143" s="1"/>
  <c r="D216" i="143"/>
  <c r="C216" i="143"/>
  <c r="J11" i="143" s="1"/>
  <c r="G215" i="143"/>
  <c r="F215" i="143"/>
  <c r="E215" i="143"/>
  <c r="D215" i="143"/>
  <c r="C215" i="143"/>
  <c r="G214" i="143"/>
  <c r="F214" i="143"/>
  <c r="E214" i="143"/>
  <c r="D214" i="143"/>
  <c r="C214" i="143"/>
  <c r="K10" i="143" s="1"/>
  <c r="G213" i="143"/>
  <c r="J60" i="143" s="1"/>
  <c r="F213" i="143"/>
  <c r="J35" i="143" s="1"/>
  <c r="E213" i="143"/>
  <c r="D213" i="143"/>
  <c r="J15" i="143" s="1"/>
  <c r="C213" i="143"/>
  <c r="J10" i="143" s="1"/>
  <c r="G212" i="143"/>
  <c r="F212" i="143"/>
  <c r="E212" i="143"/>
  <c r="D212" i="143"/>
  <c r="I15" i="143" s="1"/>
  <c r="C212" i="143"/>
  <c r="I10" i="143" s="1"/>
  <c r="F207" i="143"/>
  <c r="F206" i="143"/>
  <c r="F205" i="143"/>
  <c r="F204" i="143"/>
  <c r="H58" i="143" s="1"/>
  <c r="F203" i="143"/>
  <c r="F202" i="143"/>
  <c r="F58" i="143" s="1"/>
  <c r="F201" i="143"/>
  <c r="F200" i="143"/>
  <c r="F199" i="143"/>
  <c r="F198" i="143"/>
  <c r="H56" i="143" s="1"/>
  <c r="F197" i="143"/>
  <c r="F196" i="143"/>
  <c r="F56" i="143" s="1"/>
  <c r="F195" i="143"/>
  <c r="F194" i="143"/>
  <c r="F193" i="143"/>
  <c r="F55" i="143" s="1"/>
  <c r="F192" i="143"/>
  <c r="H54" i="143" s="1"/>
  <c r="F191" i="143"/>
  <c r="F190" i="143"/>
  <c r="F54" i="143" s="1"/>
  <c r="F189" i="143"/>
  <c r="F188" i="143"/>
  <c r="G53" i="143" s="1"/>
  <c r="F187" i="143"/>
  <c r="F186" i="143"/>
  <c r="H52" i="143" s="1"/>
  <c r="F185" i="143"/>
  <c r="G52" i="143" s="1"/>
  <c r="F184" i="143"/>
  <c r="F52" i="143" s="1"/>
  <c r="F183" i="143"/>
  <c r="F182" i="143"/>
  <c r="F181" i="143"/>
  <c r="F180" i="143"/>
  <c r="H50" i="143" s="1"/>
  <c r="F179" i="143"/>
  <c r="F178" i="143"/>
  <c r="F50" i="143" s="1"/>
  <c r="F177" i="143"/>
  <c r="H49" i="143" s="1"/>
  <c r="D177" i="143"/>
  <c r="H29" i="143" s="1"/>
  <c r="F176" i="143"/>
  <c r="D176" i="143"/>
  <c r="G29" i="143" s="1"/>
  <c r="F175" i="143"/>
  <c r="D175" i="143"/>
  <c r="F29" i="143" s="1"/>
  <c r="F174" i="143"/>
  <c r="D174" i="143"/>
  <c r="H28" i="143" s="1"/>
  <c r="F173" i="143"/>
  <c r="D173" i="143"/>
  <c r="G28" i="143" s="1"/>
  <c r="F172" i="143"/>
  <c r="D172" i="143"/>
  <c r="F28" i="143" s="1"/>
  <c r="F171" i="143"/>
  <c r="D171" i="143"/>
  <c r="H27" i="143" s="1"/>
  <c r="F170" i="143"/>
  <c r="D170" i="143"/>
  <c r="G27" i="143" s="1"/>
  <c r="F169" i="143"/>
  <c r="F47" i="143" s="1"/>
  <c r="D169" i="143"/>
  <c r="F27" i="143" s="1"/>
  <c r="F168" i="143"/>
  <c r="D168" i="143"/>
  <c r="H26" i="143" s="1"/>
  <c r="F167" i="143"/>
  <c r="G46" i="143" s="1"/>
  <c r="D167" i="143"/>
  <c r="G26" i="143" s="1"/>
  <c r="F166" i="143"/>
  <c r="D166" i="143"/>
  <c r="F26" i="143" s="1"/>
  <c r="F165" i="143"/>
  <c r="H45" i="143" s="1"/>
  <c r="D165" i="143"/>
  <c r="H25" i="143" s="1"/>
  <c r="F164" i="143"/>
  <c r="D164" i="143"/>
  <c r="G25" i="143" s="1"/>
  <c r="F163" i="143"/>
  <c r="D163" i="143"/>
  <c r="F25" i="143" s="1"/>
  <c r="F162" i="143"/>
  <c r="D162" i="143"/>
  <c r="H24" i="143" s="1"/>
  <c r="F161" i="143"/>
  <c r="D161" i="143"/>
  <c r="G24" i="143" s="1"/>
  <c r="F160" i="143"/>
  <c r="D160" i="143"/>
  <c r="F24" i="143" s="1"/>
  <c r="F159" i="143"/>
  <c r="D159" i="143"/>
  <c r="H23" i="143" s="1"/>
  <c r="F158" i="143"/>
  <c r="D158" i="143"/>
  <c r="G23" i="143" s="1"/>
  <c r="F157" i="143"/>
  <c r="F43" i="143" s="1"/>
  <c r="D157" i="143"/>
  <c r="F23" i="143" s="1"/>
  <c r="F156" i="143"/>
  <c r="D156" i="143"/>
  <c r="H22" i="143" s="1"/>
  <c r="F155" i="143"/>
  <c r="G42" i="143" s="1"/>
  <c r="D155" i="143"/>
  <c r="G22" i="143" s="1"/>
  <c r="F154" i="143"/>
  <c r="D154" i="143"/>
  <c r="F22" i="143" s="1"/>
  <c r="F153" i="143"/>
  <c r="H41" i="143" s="1"/>
  <c r="D153" i="143"/>
  <c r="H21" i="143" s="1"/>
  <c r="F152" i="143"/>
  <c r="D152" i="143"/>
  <c r="G21" i="143" s="1"/>
  <c r="F151" i="143"/>
  <c r="D151" i="143"/>
  <c r="F21" i="143" s="1"/>
  <c r="F150" i="143"/>
  <c r="D150" i="143"/>
  <c r="H20" i="143" s="1"/>
  <c r="F149" i="143"/>
  <c r="D149" i="143"/>
  <c r="G20" i="143" s="1"/>
  <c r="F148" i="143"/>
  <c r="D148" i="143"/>
  <c r="F20" i="143" s="1"/>
  <c r="G147" i="143"/>
  <c r="H64" i="143" s="1"/>
  <c r="F147" i="143"/>
  <c r="H39" i="143" s="1"/>
  <c r="E147" i="143"/>
  <c r="D147" i="143"/>
  <c r="H19" i="143" s="1"/>
  <c r="C147" i="143"/>
  <c r="H14" i="143" s="1"/>
  <c r="G146" i="143"/>
  <c r="F146" i="143"/>
  <c r="E146" i="143"/>
  <c r="D146" i="143"/>
  <c r="C146" i="143"/>
  <c r="G14" i="143" s="1"/>
  <c r="G145" i="143"/>
  <c r="F145" i="143"/>
  <c r="F39" i="143" s="1"/>
  <c r="E145" i="143"/>
  <c r="D145" i="143"/>
  <c r="F19" i="143" s="1"/>
  <c r="C145" i="143"/>
  <c r="G144" i="143"/>
  <c r="H63" i="143" s="1"/>
  <c r="F144" i="143"/>
  <c r="E144" i="143"/>
  <c r="H33" i="143" s="1"/>
  <c r="D144" i="143"/>
  <c r="C144" i="143"/>
  <c r="H13" i="143" s="1"/>
  <c r="G143" i="143"/>
  <c r="F143" i="143"/>
  <c r="E143" i="143"/>
  <c r="D143" i="143"/>
  <c r="G18" i="143" s="1"/>
  <c r="C143" i="143"/>
  <c r="G13" i="143" s="1"/>
  <c r="G142" i="143"/>
  <c r="F63" i="143" s="1"/>
  <c r="F142" i="143"/>
  <c r="E142" i="143"/>
  <c r="F33" i="143" s="1"/>
  <c r="D142" i="143"/>
  <c r="C142" i="143"/>
  <c r="F13" i="143" s="1"/>
  <c r="G141" i="143"/>
  <c r="F141" i="143"/>
  <c r="H37" i="143" s="1"/>
  <c r="E141" i="143"/>
  <c r="D141" i="143"/>
  <c r="H17" i="143" s="1"/>
  <c r="C141" i="143"/>
  <c r="H12" i="143" s="1"/>
  <c r="G140" i="143"/>
  <c r="F140" i="143"/>
  <c r="E140" i="143"/>
  <c r="D140" i="143"/>
  <c r="C140" i="143"/>
  <c r="G12" i="143" s="1"/>
  <c r="G139" i="143"/>
  <c r="F139" i="143"/>
  <c r="F37" i="143" s="1"/>
  <c r="E139" i="143"/>
  <c r="D139" i="143"/>
  <c r="F17" i="143" s="1"/>
  <c r="C139" i="143"/>
  <c r="G138" i="143"/>
  <c r="H61" i="143" s="1"/>
  <c r="F138" i="143"/>
  <c r="E138" i="143"/>
  <c r="H31" i="143" s="1"/>
  <c r="D138" i="143"/>
  <c r="H16" i="143" s="1"/>
  <c r="C138" i="143"/>
  <c r="H11" i="143" s="1"/>
  <c r="G137" i="143"/>
  <c r="F137" i="143"/>
  <c r="G36" i="143" s="1"/>
  <c r="E137" i="143"/>
  <c r="D137" i="143"/>
  <c r="C137" i="143"/>
  <c r="G11" i="143" s="1"/>
  <c r="G136" i="143"/>
  <c r="F61" i="143" s="1"/>
  <c r="F136" i="143"/>
  <c r="E136" i="143"/>
  <c r="F31" i="143" s="1"/>
  <c r="D136" i="143"/>
  <c r="C136" i="143"/>
  <c r="F11" i="143" s="1"/>
  <c r="G135" i="143"/>
  <c r="F135" i="143"/>
  <c r="H35" i="143" s="1"/>
  <c r="E135" i="143"/>
  <c r="D135" i="143"/>
  <c r="H15" i="143" s="1"/>
  <c r="C135" i="143"/>
  <c r="G134" i="143"/>
  <c r="G60" i="143" s="1"/>
  <c r="F134" i="143"/>
  <c r="E134" i="143"/>
  <c r="D134" i="143"/>
  <c r="C134" i="143"/>
  <c r="G10" i="143" s="1"/>
  <c r="G133" i="143"/>
  <c r="F133" i="143"/>
  <c r="F35" i="143" s="1"/>
  <c r="E133" i="143"/>
  <c r="F30" i="143" s="1"/>
  <c r="D133" i="143"/>
  <c r="F15" i="143" s="1"/>
  <c r="C133" i="143"/>
  <c r="F10" i="143" s="1"/>
  <c r="K64" i="143"/>
  <c r="J64" i="143"/>
  <c r="I64" i="143"/>
  <c r="G64" i="143"/>
  <c r="F64" i="143"/>
  <c r="K63" i="143"/>
  <c r="G63" i="143"/>
  <c r="K62" i="143"/>
  <c r="J62" i="143"/>
  <c r="H62" i="143"/>
  <c r="G62" i="143"/>
  <c r="F62" i="143"/>
  <c r="I61" i="143"/>
  <c r="G61" i="143"/>
  <c r="K60" i="143"/>
  <c r="I60" i="143"/>
  <c r="H60" i="143"/>
  <c r="F60" i="143"/>
  <c r="K59" i="143"/>
  <c r="J59" i="143"/>
  <c r="I59" i="143"/>
  <c r="H59" i="143"/>
  <c r="G59" i="143"/>
  <c r="F59" i="143"/>
  <c r="K58" i="143"/>
  <c r="I58" i="143"/>
  <c r="G58" i="143"/>
  <c r="K57" i="143"/>
  <c r="J57" i="143"/>
  <c r="H57" i="143"/>
  <c r="G57" i="143"/>
  <c r="F57" i="143"/>
  <c r="K56" i="143"/>
  <c r="I56" i="143"/>
  <c r="G56" i="143"/>
  <c r="K55" i="143"/>
  <c r="J55" i="143"/>
  <c r="I55" i="143"/>
  <c r="H55" i="143"/>
  <c r="G55" i="143"/>
  <c r="K54" i="143"/>
  <c r="I54" i="143"/>
  <c r="G54" i="143"/>
  <c r="J53" i="143"/>
  <c r="I53" i="143"/>
  <c r="H53" i="143"/>
  <c r="F53" i="143"/>
  <c r="K52" i="143"/>
  <c r="I52" i="143"/>
  <c r="K51" i="143"/>
  <c r="J51" i="143"/>
  <c r="I51" i="143"/>
  <c r="H51" i="143"/>
  <c r="G51" i="143"/>
  <c r="F51" i="143"/>
  <c r="K50" i="143"/>
  <c r="I50" i="143"/>
  <c r="G50" i="143"/>
  <c r="K49" i="143"/>
  <c r="I49" i="143"/>
  <c r="G49" i="143"/>
  <c r="F49" i="143"/>
  <c r="K48" i="143"/>
  <c r="H48" i="143"/>
  <c r="G48" i="143"/>
  <c r="F48" i="143"/>
  <c r="I47" i="143"/>
  <c r="H47" i="143"/>
  <c r="G47" i="143"/>
  <c r="K46" i="143"/>
  <c r="I46" i="143"/>
  <c r="H46" i="143"/>
  <c r="F46" i="143"/>
  <c r="K45" i="143"/>
  <c r="I45" i="143"/>
  <c r="G45" i="143"/>
  <c r="F45" i="143"/>
  <c r="K44" i="143"/>
  <c r="H44" i="143"/>
  <c r="G44" i="143"/>
  <c r="F44" i="143"/>
  <c r="I43" i="143"/>
  <c r="H43" i="143"/>
  <c r="G43" i="143"/>
  <c r="K42" i="143"/>
  <c r="I42" i="143"/>
  <c r="H42" i="143"/>
  <c r="F42" i="143"/>
  <c r="K41" i="143"/>
  <c r="I41" i="143"/>
  <c r="G41" i="143"/>
  <c r="F41" i="143"/>
  <c r="K40" i="143"/>
  <c r="H40" i="143"/>
  <c r="G40" i="143"/>
  <c r="F40" i="143"/>
  <c r="I39" i="143"/>
  <c r="G39" i="143"/>
  <c r="K38" i="143"/>
  <c r="I38" i="143"/>
  <c r="H38" i="143"/>
  <c r="G38" i="143"/>
  <c r="F38" i="143"/>
  <c r="K37" i="143"/>
  <c r="I37" i="143"/>
  <c r="G37" i="143"/>
  <c r="J36" i="143"/>
  <c r="I36" i="143"/>
  <c r="H36" i="143"/>
  <c r="F36" i="143"/>
  <c r="K35" i="143"/>
  <c r="I35" i="143"/>
  <c r="G35" i="143"/>
  <c r="K34" i="143"/>
  <c r="J34" i="143"/>
  <c r="I34" i="143"/>
  <c r="H34" i="143"/>
  <c r="G34" i="143"/>
  <c r="F34" i="143"/>
  <c r="K33" i="143"/>
  <c r="I33" i="143"/>
  <c r="G33" i="143"/>
  <c r="K32" i="143"/>
  <c r="J32" i="143"/>
  <c r="H32" i="143"/>
  <c r="G32" i="143"/>
  <c r="F32" i="143"/>
  <c r="K31" i="143"/>
  <c r="I31" i="143"/>
  <c r="G31" i="143"/>
  <c r="K30" i="143"/>
  <c r="J30" i="143"/>
  <c r="I30" i="143"/>
  <c r="H30" i="143"/>
  <c r="G30" i="143"/>
  <c r="K29" i="143"/>
  <c r="J29" i="143"/>
  <c r="I29" i="143"/>
  <c r="K28" i="143"/>
  <c r="J28" i="143"/>
  <c r="I28" i="143"/>
  <c r="K27" i="143"/>
  <c r="J27" i="143"/>
  <c r="I27" i="143"/>
  <c r="K26" i="143"/>
  <c r="J26" i="143"/>
  <c r="I26" i="143"/>
  <c r="K25" i="143"/>
  <c r="J25" i="143"/>
  <c r="I25" i="143"/>
  <c r="K24" i="143"/>
  <c r="J24" i="143"/>
  <c r="I24" i="143"/>
  <c r="K23" i="143"/>
  <c r="J23" i="143"/>
  <c r="I23" i="143"/>
  <c r="K22" i="143"/>
  <c r="J22" i="143"/>
  <c r="I22" i="143"/>
  <c r="K21" i="143"/>
  <c r="J21" i="143"/>
  <c r="I21" i="143"/>
  <c r="K20" i="143"/>
  <c r="J20" i="143"/>
  <c r="I20" i="143"/>
  <c r="K19" i="143"/>
  <c r="I19" i="143"/>
  <c r="G19" i="143"/>
  <c r="J18" i="143"/>
  <c r="I18" i="143"/>
  <c r="H18" i="143"/>
  <c r="F18" i="143"/>
  <c r="K17" i="143"/>
  <c r="I17" i="143"/>
  <c r="G17" i="143"/>
  <c r="K16" i="143"/>
  <c r="J16" i="143"/>
  <c r="I16" i="143"/>
  <c r="G16" i="143"/>
  <c r="F16" i="143"/>
  <c r="K15" i="143"/>
  <c r="G15" i="143"/>
  <c r="J14" i="143"/>
  <c r="F14" i="143"/>
  <c r="J12" i="143"/>
  <c r="F12" i="143"/>
  <c r="I11" i="143"/>
  <c r="H10" i="143"/>
  <c r="C10" i="143"/>
  <c r="F6" i="143"/>
  <c r="D6" i="143"/>
  <c r="D5" i="143"/>
  <c r="D4" i="143"/>
  <c r="D2" i="143"/>
  <c r="B287" i="142"/>
  <c r="F286" i="142"/>
  <c r="F285" i="142"/>
  <c r="J59" i="142" s="1"/>
  <c r="F284" i="142"/>
  <c r="I59" i="142" s="1"/>
  <c r="F283" i="142"/>
  <c r="F282" i="142"/>
  <c r="J58" i="142" s="1"/>
  <c r="F281" i="142"/>
  <c r="F280" i="142"/>
  <c r="K57" i="142" s="1"/>
  <c r="F279" i="142"/>
  <c r="F278" i="142"/>
  <c r="I57" i="142" s="1"/>
  <c r="F277" i="142"/>
  <c r="F276" i="142"/>
  <c r="J56" i="142" s="1"/>
  <c r="F275" i="142"/>
  <c r="F274" i="142"/>
  <c r="K55" i="142" s="1"/>
  <c r="F273" i="142"/>
  <c r="F272" i="142"/>
  <c r="I55" i="142" s="1"/>
  <c r="F271" i="142"/>
  <c r="F270" i="142"/>
  <c r="J54" i="142" s="1"/>
  <c r="F269" i="142"/>
  <c r="I54" i="142" s="1"/>
  <c r="F268" i="142"/>
  <c r="F267" i="142"/>
  <c r="F266" i="142"/>
  <c r="I53" i="142" s="1"/>
  <c r="F265" i="142"/>
  <c r="K52" i="142" s="1"/>
  <c r="F264" i="142"/>
  <c r="J52" i="142" s="1"/>
  <c r="F263" i="142"/>
  <c r="F262" i="142"/>
  <c r="K51" i="142" s="1"/>
  <c r="F261" i="142"/>
  <c r="J51" i="142" s="1"/>
  <c r="F260" i="142"/>
  <c r="F259" i="142"/>
  <c r="F258" i="142"/>
  <c r="J50" i="142" s="1"/>
  <c r="F257" i="142"/>
  <c r="F256" i="142"/>
  <c r="K49" i="142" s="1"/>
  <c r="D256" i="142"/>
  <c r="F255" i="142"/>
  <c r="J49" i="142" s="1"/>
  <c r="D255" i="142"/>
  <c r="F254" i="142"/>
  <c r="I49" i="142" s="1"/>
  <c r="D254" i="142"/>
  <c r="F253" i="142"/>
  <c r="K48" i="142" s="1"/>
  <c r="D253" i="142"/>
  <c r="F252" i="142"/>
  <c r="J48" i="142" s="1"/>
  <c r="D252" i="142"/>
  <c r="F251" i="142"/>
  <c r="D251" i="142"/>
  <c r="F250" i="142"/>
  <c r="D250" i="142"/>
  <c r="F249" i="142"/>
  <c r="J47" i="142" s="1"/>
  <c r="D249" i="142"/>
  <c r="F248" i="142"/>
  <c r="I47" i="142" s="1"/>
  <c r="D248" i="142"/>
  <c r="F247" i="142"/>
  <c r="K46" i="142" s="1"/>
  <c r="D247" i="142"/>
  <c r="F246" i="142"/>
  <c r="J46" i="142" s="1"/>
  <c r="D246" i="142"/>
  <c r="F245" i="142"/>
  <c r="I46" i="142" s="1"/>
  <c r="D245" i="142"/>
  <c r="F244" i="142"/>
  <c r="K45" i="142" s="1"/>
  <c r="D244" i="142"/>
  <c r="F243" i="142"/>
  <c r="J45" i="142" s="1"/>
  <c r="D243" i="142"/>
  <c r="F242" i="142"/>
  <c r="I45" i="142" s="1"/>
  <c r="D242" i="142"/>
  <c r="F241" i="142"/>
  <c r="K44" i="142" s="1"/>
  <c r="D241" i="142"/>
  <c r="F240" i="142"/>
  <c r="J44" i="142" s="1"/>
  <c r="D240" i="142"/>
  <c r="F239" i="142"/>
  <c r="D239" i="142"/>
  <c r="F238" i="142"/>
  <c r="D238" i="142"/>
  <c r="F237" i="142"/>
  <c r="J43" i="142" s="1"/>
  <c r="D237" i="142"/>
  <c r="F236" i="142"/>
  <c r="I43" i="142" s="1"/>
  <c r="D236" i="142"/>
  <c r="F235" i="142"/>
  <c r="K42" i="142" s="1"/>
  <c r="D235" i="142"/>
  <c r="F234" i="142"/>
  <c r="J42" i="142" s="1"/>
  <c r="D234" i="142"/>
  <c r="F233" i="142"/>
  <c r="I42" i="142" s="1"/>
  <c r="D233" i="142"/>
  <c r="F232" i="142"/>
  <c r="K41" i="142" s="1"/>
  <c r="D232" i="142"/>
  <c r="F231" i="142"/>
  <c r="J41" i="142" s="1"/>
  <c r="D231" i="142"/>
  <c r="F230" i="142"/>
  <c r="I41" i="142" s="1"/>
  <c r="D230" i="142"/>
  <c r="F229" i="142"/>
  <c r="K40" i="142" s="1"/>
  <c r="D229" i="142"/>
  <c r="F228" i="142"/>
  <c r="J40" i="142" s="1"/>
  <c r="D228" i="142"/>
  <c r="F227" i="142"/>
  <c r="D227" i="142"/>
  <c r="G226" i="142"/>
  <c r="F226" i="142"/>
  <c r="E226" i="142"/>
  <c r="K34" i="142" s="1"/>
  <c r="D226" i="142"/>
  <c r="C226" i="142"/>
  <c r="K14" i="142" s="1"/>
  <c r="G225" i="142"/>
  <c r="F225" i="142"/>
  <c r="J39" i="142" s="1"/>
  <c r="E225" i="142"/>
  <c r="J34" i="142" s="1"/>
  <c r="D225" i="142"/>
  <c r="J19" i="142" s="1"/>
  <c r="C225" i="142"/>
  <c r="G224" i="142"/>
  <c r="F224" i="142"/>
  <c r="E224" i="142"/>
  <c r="D224" i="142"/>
  <c r="C224" i="142"/>
  <c r="I14" i="142" s="1"/>
  <c r="G223" i="142"/>
  <c r="F223" i="142"/>
  <c r="E223" i="142"/>
  <c r="D223" i="142"/>
  <c r="K18" i="142" s="1"/>
  <c r="C223" i="142"/>
  <c r="K13" i="142" s="1"/>
  <c r="G222" i="142"/>
  <c r="J63" i="142" s="1"/>
  <c r="F222" i="142"/>
  <c r="E222" i="142"/>
  <c r="J33" i="142" s="1"/>
  <c r="D222" i="142"/>
  <c r="C222" i="142"/>
  <c r="J13" i="142" s="1"/>
  <c r="G221" i="142"/>
  <c r="F221" i="142"/>
  <c r="E221" i="142"/>
  <c r="D221" i="142"/>
  <c r="I18" i="142" s="1"/>
  <c r="C221" i="142"/>
  <c r="G220" i="142"/>
  <c r="K62" i="142" s="1"/>
  <c r="F220" i="142"/>
  <c r="E220" i="142"/>
  <c r="K32" i="142" s="1"/>
  <c r="D220" i="142"/>
  <c r="C220" i="142"/>
  <c r="K12" i="142" s="1"/>
  <c r="G219" i="142"/>
  <c r="F219" i="142"/>
  <c r="J37" i="142" s="1"/>
  <c r="E219" i="142"/>
  <c r="D219" i="142"/>
  <c r="J17" i="142" s="1"/>
  <c r="C219" i="142"/>
  <c r="J12" i="142" s="1"/>
  <c r="G218" i="142"/>
  <c r="I62" i="142" s="1"/>
  <c r="F218" i="142"/>
  <c r="E218" i="142"/>
  <c r="D218" i="142"/>
  <c r="C218" i="142"/>
  <c r="G217" i="142"/>
  <c r="F217" i="142"/>
  <c r="K36" i="142" s="1"/>
  <c r="E217" i="142"/>
  <c r="D217" i="142"/>
  <c r="C217" i="142"/>
  <c r="G216" i="142"/>
  <c r="J61" i="142" s="1"/>
  <c r="F216" i="142"/>
  <c r="E216" i="142"/>
  <c r="J31" i="142" s="1"/>
  <c r="D216" i="142"/>
  <c r="C216" i="142"/>
  <c r="J11" i="142" s="1"/>
  <c r="G215" i="142"/>
  <c r="F215" i="142"/>
  <c r="I36" i="142" s="1"/>
  <c r="E215" i="142"/>
  <c r="D215" i="142"/>
  <c r="C215" i="142"/>
  <c r="I11" i="142" s="1"/>
  <c r="G214" i="142"/>
  <c r="F214" i="142"/>
  <c r="E214" i="142"/>
  <c r="D214" i="142"/>
  <c r="C214" i="142"/>
  <c r="K10" i="142" s="1"/>
  <c r="G213" i="142"/>
  <c r="F213" i="142"/>
  <c r="J35" i="142" s="1"/>
  <c r="E213" i="142"/>
  <c r="D213" i="142"/>
  <c r="J15" i="142" s="1"/>
  <c r="C213" i="142"/>
  <c r="J10" i="142" s="1"/>
  <c r="G212" i="142"/>
  <c r="F212" i="142"/>
  <c r="E212" i="142"/>
  <c r="D212" i="142"/>
  <c r="C212" i="142"/>
  <c r="I10" i="142" s="1"/>
  <c r="F207" i="142"/>
  <c r="F206" i="142"/>
  <c r="G59" i="142" s="1"/>
  <c r="F205" i="142"/>
  <c r="F204" i="142"/>
  <c r="H58" i="142" s="1"/>
  <c r="F203" i="142"/>
  <c r="F202" i="142"/>
  <c r="F58" i="142" s="1"/>
  <c r="F201" i="142"/>
  <c r="F200" i="142"/>
  <c r="G57" i="142" s="1"/>
  <c r="F199" i="142"/>
  <c r="F198" i="142"/>
  <c r="H56" i="142" s="1"/>
  <c r="F197" i="142"/>
  <c r="F196" i="142"/>
  <c r="F56" i="142" s="1"/>
  <c r="F195" i="142"/>
  <c r="H55" i="142" s="1"/>
  <c r="F194" i="142"/>
  <c r="F193" i="142"/>
  <c r="F192" i="142"/>
  <c r="H54" i="142" s="1"/>
  <c r="F191" i="142"/>
  <c r="F190" i="142"/>
  <c r="F54" i="142" s="1"/>
  <c r="F189" i="142"/>
  <c r="F188" i="142"/>
  <c r="G53" i="142" s="1"/>
  <c r="F187" i="142"/>
  <c r="F186" i="142"/>
  <c r="H52" i="142" s="1"/>
  <c r="F185" i="142"/>
  <c r="F184" i="142"/>
  <c r="F52" i="142" s="1"/>
  <c r="F183" i="142"/>
  <c r="F182" i="142"/>
  <c r="F181" i="142"/>
  <c r="F180" i="142"/>
  <c r="H50" i="142" s="1"/>
  <c r="F179" i="142"/>
  <c r="F178" i="142"/>
  <c r="F50" i="142" s="1"/>
  <c r="F177" i="142"/>
  <c r="D177" i="142"/>
  <c r="H29" i="142" s="1"/>
  <c r="F176" i="142"/>
  <c r="D176" i="142"/>
  <c r="G29" i="142" s="1"/>
  <c r="F175" i="142"/>
  <c r="D175" i="142"/>
  <c r="F29" i="142" s="1"/>
  <c r="F174" i="142"/>
  <c r="D174" i="142"/>
  <c r="H28" i="142" s="1"/>
  <c r="F173" i="142"/>
  <c r="D173" i="142"/>
  <c r="G28" i="142" s="1"/>
  <c r="F172" i="142"/>
  <c r="D172" i="142"/>
  <c r="F28" i="142" s="1"/>
  <c r="F171" i="142"/>
  <c r="D171" i="142"/>
  <c r="H27" i="142" s="1"/>
  <c r="F170" i="142"/>
  <c r="D170" i="142"/>
  <c r="G27" i="142" s="1"/>
  <c r="F169" i="142"/>
  <c r="D169" i="142"/>
  <c r="F27" i="142" s="1"/>
  <c r="F168" i="142"/>
  <c r="D168" i="142"/>
  <c r="H26" i="142" s="1"/>
  <c r="F167" i="142"/>
  <c r="D167" i="142"/>
  <c r="G26" i="142" s="1"/>
  <c r="F166" i="142"/>
  <c r="D166" i="142"/>
  <c r="F26" i="142" s="1"/>
  <c r="F165" i="142"/>
  <c r="D165" i="142"/>
  <c r="H25" i="142" s="1"/>
  <c r="F164" i="142"/>
  <c r="D164" i="142"/>
  <c r="G25" i="142" s="1"/>
  <c r="F163" i="142"/>
  <c r="D163" i="142"/>
  <c r="F25" i="142" s="1"/>
  <c r="F162" i="142"/>
  <c r="D162" i="142"/>
  <c r="H24" i="142" s="1"/>
  <c r="F161" i="142"/>
  <c r="D161" i="142"/>
  <c r="G24" i="142" s="1"/>
  <c r="F160" i="142"/>
  <c r="D160" i="142"/>
  <c r="F24" i="142" s="1"/>
  <c r="F159" i="142"/>
  <c r="D159" i="142"/>
  <c r="H23" i="142" s="1"/>
  <c r="F158" i="142"/>
  <c r="D158" i="142"/>
  <c r="G23" i="142" s="1"/>
  <c r="F157" i="142"/>
  <c r="D157" i="142"/>
  <c r="F23" i="142" s="1"/>
  <c r="F156" i="142"/>
  <c r="D156" i="142"/>
  <c r="H22" i="142" s="1"/>
  <c r="F155" i="142"/>
  <c r="D155" i="142"/>
  <c r="G22" i="142" s="1"/>
  <c r="F154" i="142"/>
  <c r="D154" i="142"/>
  <c r="F22" i="142" s="1"/>
  <c r="F153" i="142"/>
  <c r="D153" i="142"/>
  <c r="H21" i="142" s="1"/>
  <c r="F152" i="142"/>
  <c r="D152" i="142"/>
  <c r="G21" i="142" s="1"/>
  <c r="F151" i="142"/>
  <c r="D151" i="142"/>
  <c r="F21" i="142" s="1"/>
  <c r="F150" i="142"/>
  <c r="D150" i="142"/>
  <c r="H20" i="142" s="1"/>
  <c r="F149" i="142"/>
  <c r="D149" i="142"/>
  <c r="G20" i="142" s="1"/>
  <c r="F148" i="142"/>
  <c r="D148" i="142"/>
  <c r="F20" i="142" s="1"/>
  <c r="G147" i="142"/>
  <c r="F147" i="142"/>
  <c r="H39" i="142" s="1"/>
  <c r="E147" i="142"/>
  <c r="D147" i="142"/>
  <c r="H19" i="142" s="1"/>
  <c r="C147" i="142"/>
  <c r="H14" i="142" s="1"/>
  <c r="G146" i="142"/>
  <c r="F146" i="142"/>
  <c r="G39" i="142" s="1"/>
  <c r="E146" i="142"/>
  <c r="D146" i="142"/>
  <c r="C146" i="142"/>
  <c r="G14" i="142" s="1"/>
  <c r="G145" i="142"/>
  <c r="F64" i="142" s="1"/>
  <c r="F145" i="142"/>
  <c r="F39" i="142" s="1"/>
  <c r="E145" i="142"/>
  <c r="D145" i="142"/>
  <c r="F19" i="142" s="1"/>
  <c r="C145" i="142"/>
  <c r="F14" i="142" s="1"/>
  <c r="G144" i="142"/>
  <c r="H63" i="142" s="1"/>
  <c r="F144" i="142"/>
  <c r="E144" i="142"/>
  <c r="H33" i="142" s="1"/>
  <c r="D144" i="142"/>
  <c r="C144" i="142"/>
  <c r="H13" i="142" s="1"/>
  <c r="G143" i="142"/>
  <c r="F143" i="142"/>
  <c r="E143" i="142"/>
  <c r="D143" i="142"/>
  <c r="G18" i="142" s="1"/>
  <c r="C143" i="142"/>
  <c r="G13" i="142" s="1"/>
  <c r="G142" i="142"/>
  <c r="F63" i="142" s="1"/>
  <c r="F142" i="142"/>
  <c r="E142" i="142"/>
  <c r="F33" i="142" s="1"/>
  <c r="D142" i="142"/>
  <c r="C142" i="142"/>
  <c r="F13" i="142" s="1"/>
  <c r="G141" i="142"/>
  <c r="F141" i="142"/>
  <c r="H37" i="142" s="1"/>
  <c r="E141" i="142"/>
  <c r="D141" i="142"/>
  <c r="H17" i="142" s="1"/>
  <c r="C141" i="142"/>
  <c r="H12" i="142" s="1"/>
  <c r="G140" i="142"/>
  <c r="G62" i="142" s="1"/>
  <c r="F140" i="142"/>
  <c r="E140" i="142"/>
  <c r="G32" i="142" s="1"/>
  <c r="D140" i="142"/>
  <c r="C140" i="142"/>
  <c r="G12" i="142" s="1"/>
  <c r="G139" i="142"/>
  <c r="F139" i="142"/>
  <c r="F37" i="142" s="1"/>
  <c r="E139" i="142"/>
  <c r="D139" i="142"/>
  <c r="F17" i="142" s="1"/>
  <c r="C139" i="142"/>
  <c r="F12" i="142" s="1"/>
  <c r="G138" i="142"/>
  <c r="H61" i="142" s="1"/>
  <c r="F138" i="142"/>
  <c r="E138" i="142"/>
  <c r="H31" i="142" s="1"/>
  <c r="D138" i="142"/>
  <c r="C138" i="142"/>
  <c r="H11" i="142" s="1"/>
  <c r="G137" i="142"/>
  <c r="G61" i="142" s="1"/>
  <c r="F137" i="142"/>
  <c r="E137" i="142"/>
  <c r="D137" i="142"/>
  <c r="C137" i="142"/>
  <c r="G11" i="142" s="1"/>
  <c r="G136" i="142"/>
  <c r="F61" i="142" s="1"/>
  <c r="F136" i="142"/>
  <c r="E136" i="142"/>
  <c r="F31" i="142" s="1"/>
  <c r="D136" i="142"/>
  <c r="C136" i="142"/>
  <c r="F11" i="142" s="1"/>
  <c r="G135" i="142"/>
  <c r="F135" i="142"/>
  <c r="H35" i="142" s="1"/>
  <c r="E135" i="142"/>
  <c r="D135" i="142"/>
  <c r="H15" i="142" s="1"/>
  <c r="C135" i="142"/>
  <c r="H10" i="142" s="1"/>
  <c r="G134" i="142"/>
  <c r="F134" i="142"/>
  <c r="E134" i="142"/>
  <c r="D134" i="142"/>
  <c r="C134" i="142"/>
  <c r="G10" i="142" s="1"/>
  <c r="G133" i="142"/>
  <c r="F133" i="142"/>
  <c r="F35" i="142" s="1"/>
  <c r="E133" i="142"/>
  <c r="D133" i="142"/>
  <c r="F15" i="142" s="1"/>
  <c r="C133" i="142"/>
  <c r="K64" i="142"/>
  <c r="J64" i="142"/>
  <c r="I64" i="142"/>
  <c r="H64" i="142"/>
  <c r="G64" i="142"/>
  <c r="K63" i="142"/>
  <c r="I63" i="142"/>
  <c r="G63" i="142"/>
  <c r="J62" i="142"/>
  <c r="H62" i="142"/>
  <c r="F62" i="142"/>
  <c r="K61" i="142"/>
  <c r="I61" i="142"/>
  <c r="K60" i="142"/>
  <c r="J60" i="142"/>
  <c r="I60" i="142"/>
  <c r="H60" i="142"/>
  <c r="G60" i="142"/>
  <c r="F60" i="142"/>
  <c r="K59" i="142"/>
  <c r="H59" i="142"/>
  <c r="F59" i="142"/>
  <c r="K58" i="142"/>
  <c r="I58" i="142"/>
  <c r="G58" i="142"/>
  <c r="J57" i="142"/>
  <c r="H57" i="142"/>
  <c r="F57" i="142"/>
  <c r="K56" i="142"/>
  <c r="I56" i="142"/>
  <c r="G56" i="142"/>
  <c r="J55" i="142"/>
  <c r="G55" i="142"/>
  <c r="F55" i="142"/>
  <c r="K54" i="142"/>
  <c r="G54" i="142"/>
  <c r="K53" i="142"/>
  <c r="J53" i="142"/>
  <c r="H53" i="142"/>
  <c r="F53" i="142"/>
  <c r="I52" i="142"/>
  <c r="G52" i="142"/>
  <c r="I51" i="142"/>
  <c r="H51" i="142"/>
  <c r="G51" i="142"/>
  <c r="F51" i="142"/>
  <c r="K50" i="142"/>
  <c r="I50" i="142"/>
  <c r="G50" i="142"/>
  <c r="H49" i="142"/>
  <c r="G49" i="142"/>
  <c r="F49" i="142"/>
  <c r="I48" i="142"/>
  <c r="H48" i="142"/>
  <c r="G48" i="142"/>
  <c r="F48" i="142"/>
  <c r="K47" i="142"/>
  <c r="H47" i="142"/>
  <c r="G47" i="142"/>
  <c r="F47" i="142"/>
  <c r="H46" i="142"/>
  <c r="G46" i="142"/>
  <c r="F46" i="142"/>
  <c r="H45" i="142"/>
  <c r="G45" i="142"/>
  <c r="F45" i="142"/>
  <c r="I44" i="142"/>
  <c r="H44" i="142"/>
  <c r="G44" i="142"/>
  <c r="F44" i="142"/>
  <c r="K43" i="142"/>
  <c r="H43" i="142"/>
  <c r="G43" i="142"/>
  <c r="F43" i="142"/>
  <c r="H42" i="142"/>
  <c r="G42" i="142"/>
  <c r="F42" i="142"/>
  <c r="H41" i="142"/>
  <c r="G41" i="142"/>
  <c r="F41" i="142"/>
  <c r="I40" i="142"/>
  <c r="H40" i="142"/>
  <c r="G40" i="142"/>
  <c r="F40" i="142"/>
  <c r="K39" i="142"/>
  <c r="I39" i="142"/>
  <c r="K38" i="142"/>
  <c r="J38" i="142"/>
  <c r="I38" i="142"/>
  <c r="H38" i="142"/>
  <c r="G38" i="142"/>
  <c r="F38" i="142"/>
  <c r="K37" i="142"/>
  <c r="I37" i="142"/>
  <c r="G37" i="142"/>
  <c r="J36" i="142"/>
  <c r="H36" i="142"/>
  <c r="G36" i="142"/>
  <c r="F36" i="142"/>
  <c r="K35" i="142"/>
  <c r="I35" i="142"/>
  <c r="G35" i="142"/>
  <c r="I34" i="142"/>
  <c r="H34" i="142"/>
  <c r="G34" i="142"/>
  <c r="F34" i="142"/>
  <c r="K33" i="142"/>
  <c r="I33" i="142"/>
  <c r="G33" i="142"/>
  <c r="J32" i="142"/>
  <c r="I32" i="142"/>
  <c r="H32" i="142"/>
  <c r="F32" i="142"/>
  <c r="K31" i="142"/>
  <c r="I31" i="142"/>
  <c r="G31" i="142"/>
  <c r="K30" i="142"/>
  <c r="J30" i="142"/>
  <c r="I30" i="142"/>
  <c r="H30" i="142"/>
  <c r="G30" i="142"/>
  <c r="F30" i="142"/>
  <c r="K29" i="142"/>
  <c r="J29" i="142"/>
  <c r="I29" i="142"/>
  <c r="K28" i="142"/>
  <c r="J28" i="142"/>
  <c r="I28" i="142"/>
  <c r="K27" i="142"/>
  <c r="J27" i="142"/>
  <c r="I27" i="142"/>
  <c r="K26" i="142"/>
  <c r="J26" i="142"/>
  <c r="I26" i="142"/>
  <c r="K25" i="142"/>
  <c r="J25" i="142"/>
  <c r="I25" i="142"/>
  <c r="K24" i="142"/>
  <c r="J24" i="142"/>
  <c r="I24" i="142"/>
  <c r="K23" i="142"/>
  <c r="J23" i="142"/>
  <c r="I23" i="142"/>
  <c r="K22" i="142"/>
  <c r="J22" i="142"/>
  <c r="I22" i="142"/>
  <c r="K21" i="142"/>
  <c r="J21" i="142"/>
  <c r="I21" i="142"/>
  <c r="K20" i="142"/>
  <c r="J20" i="142"/>
  <c r="I20" i="142"/>
  <c r="K19" i="142"/>
  <c r="I19" i="142"/>
  <c r="G19" i="142"/>
  <c r="J18" i="142"/>
  <c r="H18" i="142"/>
  <c r="F18" i="142"/>
  <c r="K17" i="142"/>
  <c r="I17" i="142"/>
  <c r="G17" i="142"/>
  <c r="K16" i="142"/>
  <c r="J16" i="142"/>
  <c r="I16" i="142"/>
  <c r="H16" i="142"/>
  <c r="G16" i="142"/>
  <c r="F16" i="142"/>
  <c r="K15" i="142"/>
  <c r="I15" i="142"/>
  <c r="G15" i="142"/>
  <c r="J14" i="142"/>
  <c r="I13" i="142"/>
  <c r="I12" i="142"/>
  <c r="K11" i="142"/>
  <c r="L10" i="142"/>
  <c r="F10" i="142"/>
  <c r="C10" i="142"/>
  <c r="F6" i="142"/>
  <c r="D6" i="142"/>
  <c r="D5" i="142"/>
  <c r="D4" i="142"/>
  <c r="D2" i="142"/>
  <c r="B287" i="141"/>
  <c r="F286" i="141"/>
  <c r="F285" i="141"/>
  <c r="F284" i="141"/>
  <c r="F283" i="141"/>
  <c r="F282" i="141"/>
  <c r="J58" i="141" s="1"/>
  <c r="F281" i="141"/>
  <c r="F280" i="141"/>
  <c r="K57" i="141" s="1"/>
  <c r="F279" i="141"/>
  <c r="F278" i="141"/>
  <c r="I57" i="141" s="1"/>
  <c r="F277" i="141"/>
  <c r="F276" i="141"/>
  <c r="J56" i="141" s="1"/>
  <c r="F275" i="141"/>
  <c r="F274" i="141"/>
  <c r="F273" i="141"/>
  <c r="F272" i="141"/>
  <c r="F271" i="141"/>
  <c r="F270" i="141"/>
  <c r="J54" i="141" s="1"/>
  <c r="F269" i="141"/>
  <c r="F268" i="141"/>
  <c r="K53" i="141" s="1"/>
  <c r="F267" i="141"/>
  <c r="F266" i="141"/>
  <c r="I53" i="141" s="1"/>
  <c r="F265" i="141"/>
  <c r="F264" i="141"/>
  <c r="J52" i="141" s="1"/>
  <c r="F263" i="141"/>
  <c r="F262" i="141"/>
  <c r="F261" i="141"/>
  <c r="F260" i="141"/>
  <c r="F259" i="141"/>
  <c r="F258" i="141"/>
  <c r="J50" i="141" s="1"/>
  <c r="F257" i="141"/>
  <c r="F256" i="141"/>
  <c r="K49" i="141" s="1"/>
  <c r="D256" i="141"/>
  <c r="F255" i="141"/>
  <c r="J49" i="141" s="1"/>
  <c r="D255" i="141"/>
  <c r="F254" i="141"/>
  <c r="D254" i="141"/>
  <c r="F253" i="141"/>
  <c r="D253" i="141"/>
  <c r="F252" i="141"/>
  <c r="J48" i="141" s="1"/>
  <c r="D252" i="141"/>
  <c r="F251" i="141"/>
  <c r="I48" i="141" s="1"/>
  <c r="D251" i="141"/>
  <c r="F250" i="141"/>
  <c r="K47" i="141" s="1"/>
  <c r="D250" i="141"/>
  <c r="F249" i="141"/>
  <c r="J47" i="141" s="1"/>
  <c r="D249" i="141"/>
  <c r="F248" i="141"/>
  <c r="D248" i="141"/>
  <c r="F247" i="141"/>
  <c r="D247" i="141"/>
  <c r="F246" i="141"/>
  <c r="J46" i="141" s="1"/>
  <c r="D246" i="141"/>
  <c r="F245" i="141"/>
  <c r="I46" i="141" s="1"/>
  <c r="D245" i="141"/>
  <c r="F244" i="141"/>
  <c r="K45" i="141" s="1"/>
  <c r="D244" i="141"/>
  <c r="F243" i="141"/>
  <c r="J45" i="141" s="1"/>
  <c r="D243" i="141"/>
  <c r="F242" i="141"/>
  <c r="D242" i="141"/>
  <c r="F241" i="141"/>
  <c r="D241" i="141"/>
  <c r="F240" i="141"/>
  <c r="J44" i="141" s="1"/>
  <c r="D240" i="141"/>
  <c r="F239" i="141"/>
  <c r="I44" i="141" s="1"/>
  <c r="D239" i="141"/>
  <c r="F238" i="141"/>
  <c r="K43" i="141" s="1"/>
  <c r="D238" i="141"/>
  <c r="F237" i="141"/>
  <c r="J43" i="141" s="1"/>
  <c r="D237" i="141"/>
  <c r="F236" i="141"/>
  <c r="D236" i="141"/>
  <c r="F235" i="141"/>
  <c r="D235" i="141"/>
  <c r="F234" i="141"/>
  <c r="J42" i="141" s="1"/>
  <c r="D234" i="141"/>
  <c r="F233" i="141"/>
  <c r="I42" i="141" s="1"/>
  <c r="D233" i="141"/>
  <c r="F232" i="141"/>
  <c r="K41" i="141" s="1"/>
  <c r="D232" i="141"/>
  <c r="F231" i="141"/>
  <c r="J41" i="141" s="1"/>
  <c r="D231" i="141"/>
  <c r="F230" i="141"/>
  <c r="D230" i="141"/>
  <c r="F229" i="141"/>
  <c r="D229" i="141"/>
  <c r="F228" i="141"/>
  <c r="J40" i="141" s="1"/>
  <c r="D228" i="141"/>
  <c r="F227" i="141"/>
  <c r="I40" i="141" s="1"/>
  <c r="D227" i="141"/>
  <c r="G226" i="141"/>
  <c r="F226" i="141"/>
  <c r="E226" i="141"/>
  <c r="D226" i="141"/>
  <c r="C226" i="141"/>
  <c r="K14" i="141" s="1"/>
  <c r="G225" i="141"/>
  <c r="F225" i="141"/>
  <c r="J39" i="141" s="1"/>
  <c r="E225" i="141"/>
  <c r="D225" i="141"/>
  <c r="J19" i="141" s="1"/>
  <c r="C225" i="141"/>
  <c r="G224" i="141"/>
  <c r="F224" i="141"/>
  <c r="E224" i="141"/>
  <c r="D224" i="141"/>
  <c r="C224" i="141"/>
  <c r="I14" i="141" s="1"/>
  <c r="G223" i="141"/>
  <c r="F223" i="141"/>
  <c r="E223" i="141"/>
  <c r="D223" i="141"/>
  <c r="K18" i="141" s="1"/>
  <c r="C223" i="141"/>
  <c r="G222" i="141"/>
  <c r="J63" i="141" s="1"/>
  <c r="F222" i="141"/>
  <c r="E222" i="141"/>
  <c r="J33" i="141" s="1"/>
  <c r="D222" i="141"/>
  <c r="C222" i="141"/>
  <c r="J13" i="141" s="1"/>
  <c r="G221" i="141"/>
  <c r="F221" i="141"/>
  <c r="E221" i="141"/>
  <c r="D221" i="141"/>
  <c r="I18" i="141" s="1"/>
  <c r="C221" i="141"/>
  <c r="G220" i="141"/>
  <c r="K62" i="141" s="1"/>
  <c r="F220" i="141"/>
  <c r="E220" i="141"/>
  <c r="K32" i="141" s="1"/>
  <c r="D220" i="141"/>
  <c r="C220" i="141"/>
  <c r="K12" i="141" s="1"/>
  <c r="G219" i="141"/>
  <c r="F219" i="141"/>
  <c r="J37" i="141" s="1"/>
  <c r="E219" i="141"/>
  <c r="D219" i="141"/>
  <c r="J17" i="141" s="1"/>
  <c r="C219" i="141"/>
  <c r="G218" i="141"/>
  <c r="I62" i="141" s="1"/>
  <c r="F218" i="141"/>
  <c r="E218" i="141"/>
  <c r="I32" i="141" s="1"/>
  <c r="D218" i="141"/>
  <c r="C218" i="141"/>
  <c r="I12" i="141" s="1"/>
  <c r="G217" i="141"/>
  <c r="F217" i="141"/>
  <c r="K36" i="141" s="1"/>
  <c r="E217" i="141"/>
  <c r="D217" i="141"/>
  <c r="C217" i="141"/>
  <c r="G216" i="141"/>
  <c r="J61" i="141" s="1"/>
  <c r="F216" i="141"/>
  <c r="E216" i="141"/>
  <c r="J31" i="141" s="1"/>
  <c r="D216" i="141"/>
  <c r="C216" i="141"/>
  <c r="J11" i="141" s="1"/>
  <c r="G215" i="141"/>
  <c r="F215" i="141"/>
  <c r="I36" i="141" s="1"/>
  <c r="E215" i="141"/>
  <c r="D215" i="141"/>
  <c r="C215" i="141"/>
  <c r="G214" i="141"/>
  <c r="F214" i="141"/>
  <c r="E214" i="141"/>
  <c r="D214" i="141"/>
  <c r="C214" i="141"/>
  <c r="K10" i="141" s="1"/>
  <c r="G213" i="141"/>
  <c r="F213" i="141"/>
  <c r="J35" i="141" s="1"/>
  <c r="E213" i="141"/>
  <c r="D213" i="141"/>
  <c r="J15" i="141" s="1"/>
  <c r="C213" i="141"/>
  <c r="G212" i="141"/>
  <c r="F212" i="141"/>
  <c r="E212" i="141"/>
  <c r="D212" i="141"/>
  <c r="C212" i="141"/>
  <c r="I10" i="141" s="1"/>
  <c r="F207" i="141"/>
  <c r="F206" i="141"/>
  <c r="F205" i="141"/>
  <c r="F204" i="141"/>
  <c r="H58" i="141" s="1"/>
  <c r="F203" i="141"/>
  <c r="F202" i="141"/>
  <c r="F58" i="141" s="1"/>
  <c r="F201" i="141"/>
  <c r="F200" i="141"/>
  <c r="G57" i="141" s="1"/>
  <c r="F199" i="141"/>
  <c r="F198" i="141"/>
  <c r="H56" i="141" s="1"/>
  <c r="F197" i="141"/>
  <c r="F196" i="141"/>
  <c r="F56" i="141" s="1"/>
  <c r="F195" i="141"/>
  <c r="F194" i="141"/>
  <c r="F193" i="141"/>
  <c r="F192" i="141"/>
  <c r="H54" i="141" s="1"/>
  <c r="F191" i="141"/>
  <c r="F190" i="141"/>
  <c r="F54" i="141" s="1"/>
  <c r="F189" i="141"/>
  <c r="F188" i="141"/>
  <c r="G53" i="141" s="1"/>
  <c r="F187" i="141"/>
  <c r="F186" i="141"/>
  <c r="H52" i="141" s="1"/>
  <c r="F185" i="141"/>
  <c r="F184" i="141"/>
  <c r="F52" i="141" s="1"/>
  <c r="F183" i="141"/>
  <c r="F182" i="141"/>
  <c r="F181" i="141"/>
  <c r="F180" i="141"/>
  <c r="H50" i="141" s="1"/>
  <c r="F179" i="141"/>
  <c r="F178" i="141"/>
  <c r="F50" i="141" s="1"/>
  <c r="F177" i="141"/>
  <c r="D177" i="141"/>
  <c r="H29" i="141" s="1"/>
  <c r="F176" i="141"/>
  <c r="D176" i="141"/>
  <c r="G29" i="141" s="1"/>
  <c r="F175" i="141"/>
  <c r="D175" i="141"/>
  <c r="F29" i="141" s="1"/>
  <c r="F174" i="141"/>
  <c r="D174" i="141"/>
  <c r="H28" i="141" s="1"/>
  <c r="F173" i="141"/>
  <c r="D173" i="141"/>
  <c r="G28" i="141" s="1"/>
  <c r="F172" i="141"/>
  <c r="D172" i="141"/>
  <c r="F28" i="141" s="1"/>
  <c r="F171" i="141"/>
  <c r="D171" i="141"/>
  <c r="H27" i="141" s="1"/>
  <c r="F170" i="141"/>
  <c r="D170" i="141"/>
  <c r="G27" i="141" s="1"/>
  <c r="F169" i="141"/>
  <c r="D169" i="141"/>
  <c r="F27" i="141" s="1"/>
  <c r="F168" i="141"/>
  <c r="D168" i="141"/>
  <c r="H26" i="141" s="1"/>
  <c r="F167" i="141"/>
  <c r="D167" i="141"/>
  <c r="G26" i="141" s="1"/>
  <c r="F166" i="141"/>
  <c r="D166" i="141"/>
  <c r="F26" i="141" s="1"/>
  <c r="F165" i="141"/>
  <c r="D165" i="141"/>
  <c r="H25" i="141" s="1"/>
  <c r="F164" i="141"/>
  <c r="D164" i="141"/>
  <c r="G25" i="141" s="1"/>
  <c r="F163" i="141"/>
  <c r="D163" i="141"/>
  <c r="F25" i="141" s="1"/>
  <c r="F162" i="141"/>
  <c r="D162" i="141"/>
  <c r="H24" i="141" s="1"/>
  <c r="F161" i="141"/>
  <c r="D161" i="141"/>
  <c r="G24" i="141" s="1"/>
  <c r="F160" i="141"/>
  <c r="D160" i="141"/>
  <c r="F24" i="141" s="1"/>
  <c r="F159" i="141"/>
  <c r="D159" i="141"/>
  <c r="H23" i="141" s="1"/>
  <c r="F158" i="141"/>
  <c r="D158" i="141"/>
  <c r="G23" i="141" s="1"/>
  <c r="F157" i="141"/>
  <c r="D157" i="141"/>
  <c r="F23" i="141" s="1"/>
  <c r="F156" i="141"/>
  <c r="D156" i="141"/>
  <c r="H22" i="141" s="1"/>
  <c r="F155" i="141"/>
  <c r="D155" i="141"/>
  <c r="G22" i="141" s="1"/>
  <c r="F154" i="141"/>
  <c r="D154" i="141"/>
  <c r="F22" i="141" s="1"/>
  <c r="F153" i="141"/>
  <c r="D153" i="141"/>
  <c r="H21" i="141" s="1"/>
  <c r="F152" i="141"/>
  <c r="D152" i="141"/>
  <c r="G21" i="141" s="1"/>
  <c r="F151" i="141"/>
  <c r="D151" i="141"/>
  <c r="F21" i="141" s="1"/>
  <c r="F150" i="141"/>
  <c r="D150" i="141"/>
  <c r="H20" i="141" s="1"/>
  <c r="F149" i="141"/>
  <c r="D149" i="141"/>
  <c r="G20" i="141" s="1"/>
  <c r="F148" i="141"/>
  <c r="D148" i="141"/>
  <c r="F20" i="141" s="1"/>
  <c r="G147" i="141"/>
  <c r="F147" i="141"/>
  <c r="H39" i="141" s="1"/>
  <c r="E147" i="141"/>
  <c r="D147" i="141"/>
  <c r="H19" i="141" s="1"/>
  <c r="C147" i="141"/>
  <c r="G146" i="141"/>
  <c r="F146" i="141"/>
  <c r="E146" i="141"/>
  <c r="D146" i="141"/>
  <c r="C146" i="141"/>
  <c r="G14" i="141" s="1"/>
  <c r="G145" i="141"/>
  <c r="F64" i="141" s="1"/>
  <c r="F145" i="141"/>
  <c r="F39" i="141" s="1"/>
  <c r="E145" i="141"/>
  <c r="D145" i="141"/>
  <c r="F19" i="141" s="1"/>
  <c r="C145" i="141"/>
  <c r="G144" i="141"/>
  <c r="H63" i="141" s="1"/>
  <c r="F144" i="141"/>
  <c r="E144" i="141"/>
  <c r="H33" i="141" s="1"/>
  <c r="D144" i="141"/>
  <c r="C144" i="141"/>
  <c r="H13" i="141" s="1"/>
  <c r="G143" i="141"/>
  <c r="F143" i="141"/>
  <c r="E143" i="141"/>
  <c r="D143" i="141"/>
  <c r="G18" i="141" s="1"/>
  <c r="C143" i="141"/>
  <c r="G142" i="141"/>
  <c r="F63" i="141" s="1"/>
  <c r="F142" i="141"/>
  <c r="E142" i="141"/>
  <c r="F33" i="141" s="1"/>
  <c r="D142" i="141"/>
  <c r="C142" i="141"/>
  <c r="F13" i="141" s="1"/>
  <c r="G141" i="141"/>
  <c r="F141" i="141"/>
  <c r="H37" i="141" s="1"/>
  <c r="E141" i="141"/>
  <c r="D141" i="141"/>
  <c r="H17" i="141" s="1"/>
  <c r="C141" i="141"/>
  <c r="G140" i="141"/>
  <c r="G62" i="141" s="1"/>
  <c r="F140" i="141"/>
  <c r="E140" i="141"/>
  <c r="G32" i="141" s="1"/>
  <c r="D140" i="141"/>
  <c r="C140" i="141"/>
  <c r="G12" i="141" s="1"/>
  <c r="G139" i="141"/>
  <c r="F139" i="141"/>
  <c r="F37" i="141" s="1"/>
  <c r="E139" i="141"/>
  <c r="D139" i="141"/>
  <c r="F17" i="141" s="1"/>
  <c r="C139" i="141"/>
  <c r="G138" i="141"/>
  <c r="H61" i="141" s="1"/>
  <c r="F138" i="141"/>
  <c r="E138" i="141"/>
  <c r="H31" i="141" s="1"/>
  <c r="D138" i="141"/>
  <c r="C138" i="141"/>
  <c r="H11" i="141" s="1"/>
  <c r="G137" i="141"/>
  <c r="G61" i="141" s="1"/>
  <c r="F137" i="141"/>
  <c r="G36" i="141" s="1"/>
  <c r="E137" i="141"/>
  <c r="D137" i="141"/>
  <c r="C137" i="141"/>
  <c r="G136" i="141"/>
  <c r="F61" i="141" s="1"/>
  <c r="F136" i="141"/>
  <c r="E136" i="141"/>
  <c r="F31" i="141" s="1"/>
  <c r="D136" i="141"/>
  <c r="C136" i="141"/>
  <c r="F11" i="141" s="1"/>
  <c r="G135" i="141"/>
  <c r="F135" i="141"/>
  <c r="H35" i="141" s="1"/>
  <c r="E135" i="141"/>
  <c r="D135" i="141"/>
  <c r="H15" i="141" s="1"/>
  <c r="C135" i="141"/>
  <c r="G134" i="141"/>
  <c r="F134" i="141"/>
  <c r="E134" i="141"/>
  <c r="G30" i="141" s="1"/>
  <c r="D134" i="141"/>
  <c r="C134" i="141"/>
  <c r="G10" i="141" s="1"/>
  <c r="G133" i="141"/>
  <c r="F133" i="141"/>
  <c r="F35" i="141" s="1"/>
  <c r="E133" i="141"/>
  <c r="D133" i="141"/>
  <c r="F15" i="141" s="1"/>
  <c r="C133" i="141"/>
  <c r="K64" i="141"/>
  <c r="J64" i="141"/>
  <c r="I64" i="141"/>
  <c r="H64" i="141"/>
  <c r="G64" i="141"/>
  <c r="K63" i="141"/>
  <c r="I63" i="141"/>
  <c r="G63" i="141"/>
  <c r="J62" i="141"/>
  <c r="H62" i="141"/>
  <c r="F62" i="141"/>
  <c r="K61" i="141"/>
  <c r="I61" i="141"/>
  <c r="K60" i="141"/>
  <c r="J60" i="141"/>
  <c r="I60" i="141"/>
  <c r="H60" i="141"/>
  <c r="G60" i="141"/>
  <c r="F60" i="141"/>
  <c r="K59" i="141"/>
  <c r="J59" i="141"/>
  <c r="I59" i="141"/>
  <c r="H59" i="141"/>
  <c r="G59" i="141"/>
  <c r="F59" i="141"/>
  <c r="K58" i="141"/>
  <c r="I58" i="141"/>
  <c r="G58" i="141"/>
  <c r="J57" i="141"/>
  <c r="H57" i="141"/>
  <c r="F57" i="141"/>
  <c r="K56" i="141"/>
  <c r="I56" i="141"/>
  <c r="G56" i="141"/>
  <c r="K55" i="141"/>
  <c r="J55" i="141"/>
  <c r="I55" i="141"/>
  <c r="H55" i="141"/>
  <c r="G55" i="141"/>
  <c r="F55" i="141"/>
  <c r="K54" i="141"/>
  <c r="I54" i="141"/>
  <c r="G54" i="141"/>
  <c r="J53" i="141"/>
  <c r="H53" i="141"/>
  <c r="F53" i="141"/>
  <c r="K52" i="141"/>
  <c r="I52" i="141"/>
  <c r="G52" i="141"/>
  <c r="K51" i="141"/>
  <c r="J51" i="141"/>
  <c r="I51" i="141"/>
  <c r="H51" i="141"/>
  <c r="G51" i="141"/>
  <c r="F51" i="141"/>
  <c r="K50" i="141"/>
  <c r="I50" i="141"/>
  <c r="G50" i="141"/>
  <c r="I49" i="141"/>
  <c r="H49" i="141"/>
  <c r="G49" i="141"/>
  <c r="F49" i="141"/>
  <c r="K48" i="141"/>
  <c r="H48" i="141"/>
  <c r="G48" i="141"/>
  <c r="F48" i="141"/>
  <c r="I47" i="141"/>
  <c r="H47" i="141"/>
  <c r="G47" i="141"/>
  <c r="F47" i="141"/>
  <c r="K46" i="141"/>
  <c r="H46" i="141"/>
  <c r="G46" i="141"/>
  <c r="F46" i="141"/>
  <c r="I45" i="141"/>
  <c r="H45" i="141"/>
  <c r="G45" i="141"/>
  <c r="F45" i="141"/>
  <c r="K44" i="141"/>
  <c r="H44" i="141"/>
  <c r="G44" i="141"/>
  <c r="F44" i="141"/>
  <c r="I43" i="141"/>
  <c r="H43" i="141"/>
  <c r="G43" i="141"/>
  <c r="F43" i="141"/>
  <c r="K42" i="141"/>
  <c r="H42" i="141"/>
  <c r="G42" i="141"/>
  <c r="F42" i="141"/>
  <c r="I41" i="141"/>
  <c r="H41" i="141"/>
  <c r="G41" i="141"/>
  <c r="F41" i="141"/>
  <c r="K40" i="141"/>
  <c r="H40" i="141"/>
  <c r="G40" i="141"/>
  <c r="F40" i="141"/>
  <c r="K39" i="141"/>
  <c r="I39" i="141"/>
  <c r="G39" i="141"/>
  <c r="K38" i="141"/>
  <c r="J38" i="141"/>
  <c r="I38" i="141"/>
  <c r="H38" i="141"/>
  <c r="G38" i="141"/>
  <c r="F38" i="141"/>
  <c r="K37" i="141"/>
  <c r="I37" i="141"/>
  <c r="G37" i="141"/>
  <c r="J36" i="141"/>
  <c r="H36" i="141"/>
  <c r="F36" i="141"/>
  <c r="K35" i="141"/>
  <c r="I35" i="141"/>
  <c r="G35" i="141"/>
  <c r="K34" i="141"/>
  <c r="J34" i="141"/>
  <c r="I34" i="141"/>
  <c r="H34" i="141"/>
  <c r="G34" i="141"/>
  <c r="F34" i="141"/>
  <c r="K33" i="141"/>
  <c r="I33" i="141"/>
  <c r="G33" i="141"/>
  <c r="J32" i="141"/>
  <c r="H32" i="141"/>
  <c r="F32" i="141"/>
  <c r="K31" i="141"/>
  <c r="I31" i="141"/>
  <c r="G31" i="141"/>
  <c r="K30" i="141"/>
  <c r="J30" i="141"/>
  <c r="I30" i="141"/>
  <c r="H30" i="141"/>
  <c r="F30" i="141"/>
  <c r="K29" i="141"/>
  <c r="J29" i="141"/>
  <c r="I29" i="141"/>
  <c r="K28" i="141"/>
  <c r="J28" i="141"/>
  <c r="I28" i="141"/>
  <c r="K27" i="141"/>
  <c r="J27" i="141"/>
  <c r="I27" i="141"/>
  <c r="K26" i="141"/>
  <c r="J26" i="141"/>
  <c r="I26" i="141"/>
  <c r="K25" i="141"/>
  <c r="J25" i="141"/>
  <c r="I25" i="141"/>
  <c r="K24" i="141"/>
  <c r="J24" i="141"/>
  <c r="I24" i="141"/>
  <c r="K23" i="141"/>
  <c r="J23" i="141"/>
  <c r="I23" i="141"/>
  <c r="K22" i="141"/>
  <c r="J22" i="141"/>
  <c r="I22" i="141"/>
  <c r="K21" i="141"/>
  <c r="J21" i="141"/>
  <c r="I21" i="141"/>
  <c r="K20" i="141"/>
  <c r="J20" i="141"/>
  <c r="I20" i="141"/>
  <c r="K19" i="141"/>
  <c r="I19" i="141"/>
  <c r="G19" i="141"/>
  <c r="J18" i="141"/>
  <c r="H18" i="141"/>
  <c r="F18" i="141"/>
  <c r="K17" i="141"/>
  <c r="I17" i="141"/>
  <c r="G17" i="141"/>
  <c r="K16" i="141"/>
  <c r="J16" i="141"/>
  <c r="I16" i="141"/>
  <c r="H16" i="141"/>
  <c r="G16" i="141"/>
  <c r="F16" i="141"/>
  <c r="K15" i="141"/>
  <c r="I15" i="141"/>
  <c r="G15" i="141"/>
  <c r="J14" i="141"/>
  <c r="H14" i="141"/>
  <c r="F14" i="141"/>
  <c r="K13" i="141"/>
  <c r="I13" i="141"/>
  <c r="G13" i="141"/>
  <c r="J12" i="141"/>
  <c r="H12" i="141"/>
  <c r="F12" i="141"/>
  <c r="K11" i="141"/>
  <c r="I11" i="141"/>
  <c r="G11" i="141"/>
  <c r="L10" i="141"/>
  <c r="J10" i="141"/>
  <c r="H10" i="141"/>
  <c r="F10" i="141"/>
  <c r="C10" i="141"/>
  <c r="F6" i="141"/>
  <c r="D6" i="141"/>
  <c r="D5" i="141"/>
  <c r="D4" i="141"/>
  <c r="D2" i="141"/>
  <c r="B287" i="140"/>
  <c r="F286" i="140"/>
  <c r="K59" i="140" s="1"/>
  <c r="F285" i="140"/>
  <c r="F284" i="140"/>
  <c r="I59" i="140" s="1"/>
  <c r="F283" i="140"/>
  <c r="F282" i="140"/>
  <c r="J58" i="140" s="1"/>
  <c r="F281" i="140"/>
  <c r="F280" i="140"/>
  <c r="F279" i="140"/>
  <c r="F278" i="140"/>
  <c r="F277" i="140"/>
  <c r="F276" i="140"/>
  <c r="J56" i="140" s="1"/>
  <c r="F275" i="140"/>
  <c r="F274" i="140"/>
  <c r="K55" i="140" s="1"/>
  <c r="F273" i="140"/>
  <c r="F272" i="140"/>
  <c r="I55" i="140" s="1"/>
  <c r="F271" i="140"/>
  <c r="F270" i="140"/>
  <c r="J54" i="140" s="1"/>
  <c r="F269" i="140"/>
  <c r="F268" i="140"/>
  <c r="F267" i="140"/>
  <c r="F266" i="140"/>
  <c r="F265" i="140"/>
  <c r="F264" i="140"/>
  <c r="J52" i="140" s="1"/>
  <c r="F263" i="140"/>
  <c r="F262" i="140"/>
  <c r="K51" i="140" s="1"/>
  <c r="F261" i="140"/>
  <c r="F260" i="140"/>
  <c r="I51" i="140" s="1"/>
  <c r="F259" i="140"/>
  <c r="F258" i="140"/>
  <c r="J50" i="140" s="1"/>
  <c r="F257" i="140"/>
  <c r="F256" i="140"/>
  <c r="D256" i="140"/>
  <c r="F255" i="140"/>
  <c r="J49" i="140" s="1"/>
  <c r="D255" i="140"/>
  <c r="F254" i="140"/>
  <c r="I49" i="140" s="1"/>
  <c r="D254" i="140"/>
  <c r="F253" i="140"/>
  <c r="K48" i="140" s="1"/>
  <c r="D253" i="140"/>
  <c r="F252" i="140"/>
  <c r="J48" i="140" s="1"/>
  <c r="D252" i="140"/>
  <c r="F251" i="140"/>
  <c r="D251" i="140"/>
  <c r="I28" i="140" s="1"/>
  <c r="F250" i="140"/>
  <c r="D250" i="140"/>
  <c r="F249" i="140"/>
  <c r="J47" i="140" s="1"/>
  <c r="D249" i="140"/>
  <c r="F248" i="140"/>
  <c r="I47" i="140" s="1"/>
  <c r="D248" i="140"/>
  <c r="F247" i="140"/>
  <c r="K46" i="140" s="1"/>
  <c r="D247" i="140"/>
  <c r="F246" i="140"/>
  <c r="J46" i="140" s="1"/>
  <c r="D246" i="140"/>
  <c r="F245" i="140"/>
  <c r="D245" i="140"/>
  <c r="F244" i="140"/>
  <c r="D244" i="140"/>
  <c r="F243" i="140"/>
  <c r="J45" i="140" s="1"/>
  <c r="D243" i="140"/>
  <c r="F242" i="140"/>
  <c r="I45" i="140" s="1"/>
  <c r="D242" i="140"/>
  <c r="F241" i="140"/>
  <c r="K44" i="140" s="1"/>
  <c r="D241" i="140"/>
  <c r="F240" i="140"/>
  <c r="J44" i="140" s="1"/>
  <c r="D240" i="140"/>
  <c r="F239" i="140"/>
  <c r="D239" i="140"/>
  <c r="F238" i="140"/>
  <c r="D238" i="140"/>
  <c r="F237" i="140"/>
  <c r="J43" i="140" s="1"/>
  <c r="D237" i="140"/>
  <c r="F236" i="140"/>
  <c r="I43" i="140" s="1"/>
  <c r="D236" i="140"/>
  <c r="F235" i="140"/>
  <c r="K42" i="140" s="1"/>
  <c r="D235" i="140"/>
  <c r="F234" i="140"/>
  <c r="J42" i="140" s="1"/>
  <c r="D234" i="140"/>
  <c r="F233" i="140"/>
  <c r="D233" i="140"/>
  <c r="F232" i="140"/>
  <c r="D232" i="140"/>
  <c r="F231" i="140"/>
  <c r="J41" i="140" s="1"/>
  <c r="D231" i="140"/>
  <c r="F230" i="140"/>
  <c r="I41" i="140" s="1"/>
  <c r="D230" i="140"/>
  <c r="F229" i="140"/>
  <c r="K40" i="140" s="1"/>
  <c r="D229" i="140"/>
  <c r="F228" i="140"/>
  <c r="J40" i="140" s="1"/>
  <c r="D228" i="140"/>
  <c r="F227" i="140"/>
  <c r="D227" i="140"/>
  <c r="G226" i="140"/>
  <c r="F226" i="140"/>
  <c r="E226" i="140"/>
  <c r="K34" i="140" s="1"/>
  <c r="D226" i="140"/>
  <c r="C226" i="140"/>
  <c r="K14" i="140" s="1"/>
  <c r="G225" i="140"/>
  <c r="F225" i="140"/>
  <c r="J39" i="140" s="1"/>
  <c r="E225" i="140"/>
  <c r="D225" i="140"/>
  <c r="J19" i="140" s="1"/>
  <c r="C225" i="140"/>
  <c r="G224" i="140"/>
  <c r="F224" i="140"/>
  <c r="E224" i="140"/>
  <c r="I34" i="140" s="1"/>
  <c r="D224" i="140"/>
  <c r="C224" i="140"/>
  <c r="I14" i="140" s="1"/>
  <c r="G223" i="140"/>
  <c r="F223" i="140"/>
  <c r="K38" i="140" s="1"/>
  <c r="E223" i="140"/>
  <c r="D223" i="140"/>
  <c r="C223" i="140"/>
  <c r="G222" i="140"/>
  <c r="J63" i="140" s="1"/>
  <c r="F222" i="140"/>
  <c r="E222" i="140"/>
  <c r="J33" i="140" s="1"/>
  <c r="D222" i="140"/>
  <c r="C222" i="140"/>
  <c r="J13" i="140" s="1"/>
  <c r="G221" i="140"/>
  <c r="F221" i="140"/>
  <c r="I38" i="140" s="1"/>
  <c r="E221" i="140"/>
  <c r="D221" i="140"/>
  <c r="C221" i="140"/>
  <c r="G220" i="140"/>
  <c r="K62" i="140" s="1"/>
  <c r="F220" i="140"/>
  <c r="E220" i="140"/>
  <c r="D220" i="140"/>
  <c r="C220" i="140"/>
  <c r="K12" i="140" s="1"/>
  <c r="G219" i="140"/>
  <c r="F219" i="140"/>
  <c r="J37" i="140" s="1"/>
  <c r="E219" i="140"/>
  <c r="D219" i="140"/>
  <c r="J17" i="140" s="1"/>
  <c r="C219" i="140"/>
  <c r="G218" i="140"/>
  <c r="I62" i="140" s="1"/>
  <c r="F218" i="140"/>
  <c r="E218" i="140"/>
  <c r="D218" i="140"/>
  <c r="C218" i="140"/>
  <c r="I12" i="140" s="1"/>
  <c r="G217" i="140"/>
  <c r="F217" i="140"/>
  <c r="E217" i="140"/>
  <c r="D217" i="140"/>
  <c r="K16" i="140" s="1"/>
  <c r="C217" i="140"/>
  <c r="G216" i="140"/>
  <c r="J61" i="140" s="1"/>
  <c r="F216" i="140"/>
  <c r="E216" i="140"/>
  <c r="J31" i="140" s="1"/>
  <c r="D216" i="140"/>
  <c r="C216" i="140"/>
  <c r="J11" i="140" s="1"/>
  <c r="G215" i="140"/>
  <c r="F215" i="140"/>
  <c r="E215" i="140"/>
  <c r="D215" i="140"/>
  <c r="I16" i="140" s="1"/>
  <c r="C215" i="140"/>
  <c r="G214" i="140"/>
  <c r="K60" i="140" s="1"/>
  <c r="F214" i="140"/>
  <c r="E214" i="140"/>
  <c r="D214" i="140"/>
  <c r="C214" i="140"/>
  <c r="K10" i="140" s="1"/>
  <c r="G213" i="140"/>
  <c r="F213" i="140"/>
  <c r="J35" i="140" s="1"/>
  <c r="E213" i="140"/>
  <c r="D213" i="140"/>
  <c r="J15" i="140" s="1"/>
  <c r="C213" i="140"/>
  <c r="G212" i="140"/>
  <c r="I60" i="140" s="1"/>
  <c r="F212" i="140"/>
  <c r="E212" i="140"/>
  <c r="D212" i="140"/>
  <c r="C212" i="140"/>
  <c r="I10" i="140" s="1"/>
  <c r="F207" i="140"/>
  <c r="F206" i="140"/>
  <c r="G59" i="140" s="1"/>
  <c r="F205" i="140"/>
  <c r="F204" i="140"/>
  <c r="H58" i="140" s="1"/>
  <c r="F203" i="140"/>
  <c r="F202" i="140"/>
  <c r="F58" i="140" s="1"/>
  <c r="F201" i="140"/>
  <c r="F200" i="140"/>
  <c r="G57" i="140" s="1"/>
  <c r="F199" i="140"/>
  <c r="F198" i="140"/>
  <c r="H56" i="140" s="1"/>
  <c r="F197" i="140"/>
  <c r="F196" i="140"/>
  <c r="F56" i="140" s="1"/>
  <c r="F195" i="140"/>
  <c r="F194" i="140"/>
  <c r="G55" i="140" s="1"/>
  <c r="F193" i="140"/>
  <c r="F192" i="140"/>
  <c r="H54" i="140" s="1"/>
  <c r="F191" i="140"/>
  <c r="F190" i="140"/>
  <c r="F54" i="140" s="1"/>
  <c r="F189" i="140"/>
  <c r="F188" i="140"/>
  <c r="F187" i="140"/>
  <c r="F186" i="140"/>
  <c r="H52" i="140" s="1"/>
  <c r="F185" i="140"/>
  <c r="F184" i="140"/>
  <c r="F52" i="140" s="1"/>
  <c r="F183" i="140"/>
  <c r="F182" i="140"/>
  <c r="G51" i="140" s="1"/>
  <c r="F181" i="140"/>
  <c r="F180" i="140"/>
  <c r="H50" i="140" s="1"/>
  <c r="F179" i="140"/>
  <c r="F178" i="140"/>
  <c r="F50" i="140" s="1"/>
  <c r="F177" i="140"/>
  <c r="D177" i="140"/>
  <c r="H29" i="140" s="1"/>
  <c r="F176" i="140"/>
  <c r="D176" i="140"/>
  <c r="G29" i="140" s="1"/>
  <c r="F175" i="140"/>
  <c r="D175" i="140"/>
  <c r="F29" i="140" s="1"/>
  <c r="F174" i="140"/>
  <c r="D174" i="140"/>
  <c r="H28" i="140" s="1"/>
  <c r="F173" i="140"/>
  <c r="D173" i="140"/>
  <c r="F172" i="140"/>
  <c r="D172" i="140"/>
  <c r="F28" i="140" s="1"/>
  <c r="F171" i="140"/>
  <c r="D171" i="140"/>
  <c r="H27" i="140" s="1"/>
  <c r="F170" i="140"/>
  <c r="D170" i="140"/>
  <c r="F169" i="140"/>
  <c r="D169" i="140"/>
  <c r="F27" i="140" s="1"/>
  <c r="F168" i="140"/>
  <c r="D168" i="140"/>
  <c r="H26" i="140" s="1"/>
  <c r="F167" i="140"/>
  <c r="D167" i="140"/>
  <c r="F166" i="140"/>
  <c r="D166" i="140"/>
  <c r="F26" i="140" s="1"/>
  <c r="F165" i="140"/>
  <c r="D165" i="140"/>
  <c r="H25" i="140" s="1"/>
  <c r="F164" i="140"/>
  <c r="D164" i="140"/>
  <c r="F163" i="140"/>
  <c r="D163" i="140"/>
  <c r="F25" i="140" s="1"/>
  <c r="F162" i="140"/>
  <c r="D162" i="140"/>
  <c r="H24" i="140" s="1"/>
  <c r="F161" i="140"/>
  <c r="D161" i="140"/>
  <c r="F160" i="140"/>
  <c r="D160" i="140"/>
  <c r="F24" i="140" s="1"/>
  <c r="F159" i="140"/>
  <c r="D159" i="140"/>
  <c r="H23" i="140" s="1"/>
  <c r="F158" i="140"/>
  <c r="D158" i="140"/>
  <c r="F157" i="140"/>
  <c r="D157" i="140"/>
  <c r="F23" i="140" s="1"/>
  <c r="F156" i="140"/>
  <c r="D156" i="140"/>
  <c r="H22" i="140" s="1"/>
  <c r="F155" i="140"/>
  <c r="D155" i="140"/>
  <c r="F154" i="140"/>
  <c r="D154" i="140"/>
  <c r="F22" i="140" s="1"/>
  <c r="F153" i="140"/>
  <c r="D153" i="140"/>
  <c r="H21" i="140" s="1"/>
  <c r="F152" i="140"/>
  <c r="D152" i="140"/>
  <c r="F151" i="140"/>
  <c r="D151" i="140"/>
  <c r="F21" i="140" s="1"/>
  <c r="F150" i="140"/>
  <c r="D150" i="140"/>
  <c r="H20" i="140" s="1"/>
  <c r="F149" i="140"/>
  <c r="D149" i="140"/>
  <c r="F148" i="140"/>
  <c r="D148" i="140"/>
  <c r="F20" i="140" s="1"/>
  <c r="G147" i="140"/>
  <c r="F147" i="140"/>
  <c r="H39" i="140" s="1"/>
  <c r="E147" i="140"/>
  <c r="D147" i="140"/>
  <c r="H19" i="140" s="1"/>
  <c r="C147" i="140"/>
  <c r="H14" i="140" s="1"/>
  <c r="G146" i="140"/>
  <c r="G64" i="140" s="1"/>
  <c r="F146" i="140"/>
  <c r="E146" i="140"/>
  <c r="G34" i="140" s="1"/>
  <c r="D146" i="140"/>
  <c r="C146" i="140"/>
  <c r="G14" i="140" s="1"/>
  <c r="G145" i="140"/>
  <c r="F145" i="140"/>
  <c r="F39" i="140" s="1"/>
  <c r="E145" i="140"/>
  <c r="D145" i="140"/>
  <c r="F19" i="140" s="1"/>
  <c r="C145" i="140"/>
  <c r="G144" i="140"/>
  <c r="H63" i="140" s="1"/>
  <c r="F144" i="140"/>
  <c r="E144" i="140"/>
  <c r="H33" i="140" s="1"/>
  <c r="D144" i="140"/>
  <c r="C144" i="140"/>
  <c r="H13" i="140" s="1"/>
  <c r="G143" i="140"/>
  <c r="F143" i="140"/>
  <c r="G38" i="140" s="1"/>
  <c r="E143" i="140"/>
  <c r="D143" i="140"/>
  <c r="C143" i="140"/>
  <c r="G13" i="140" s="1"/>
  <c r="G142" i="140"/>
  <c r="F63" i="140" s="1"/>
  <c r="F142" i="140"/>
  <c r="E142" i="140"/>
  <c r="F33" i="140" s="1"/>
  <c r="D142" i="140"/>
  <c r="C142" i="140"/>
  <c r="F13" i="140" s="1"/>
  <c r="G141" i="140"/>
  <c r="F141" i="140"/>
  <c r="H37" i="140" s="1"/>
  <c r="E141" i="140"/>
  <c r="D141" i="140"/>
  <c r="H17" i="140" s="1"/>
  <c r="C141" i="140"/>
  <c r="G140" i="140"/>
  <c r="G62" i="140" s="1"/>
  <c r="F140" i="140"/>
  <c r="E140" i="140"/>
  <c r="G32" i="140" s="1"/>
  <c r="D140" i="140"/>
  <c r="C140" i="140"/>
  <c r="G12" i="140" s="1"/>
  <c r="G139" i="140"/>
  <c r="F139" i="140"/>
  <c r="F37" i="140" s="1"/>
  <c r="E139" i="140"/>
  <c r="D139" i="140"/>
  <c r="F17" i="140" s="1"/>
  <c r="C139" i="140"/>
  <c r="G138" i="140"/>
  <c r="H61" i="140" s="1"/>
  <c r="F138" i="140"/>
  <c r="E138" i="140"/>
  <c r="H31" i="140" s="1"/>
  <c r="D138" i="140"/>
  <c r="C138" i="140"/>
  <c r="H11" i="140" s="1"/>
  <c r="G137" i="140"/>
  <c r="F137" i="140"/>
  <c r="E137" i="140"/>
  <c r="D137" i="140"/>
  <c r="G16" i="140" s="1"/>
  <c r="C137" i="140"/>
  <c r="G136" i="140"/>
  <c r="F61" i="140" s="1"/>
  <c r="F136" i="140"/>
  <c r="E136" i="140"/>
  <c r="F31" i="140" s="1"/>
  <c r="D136" i="140"/>
  <c r="C136" i="140"/>
  <c r="F11" i="140" s="1"/>
  <c r="G135" i="140"/>
  <c r="F135" i="140"/>
  <c r="H35" i="140" s="1"/>
  <c r="E135" i="140"/>
  <c r="D135" i="140"/>
  <c r="H15" i="140" s="1"/>
  <c r="C135" i="140"/>
  <c r="G134" i="140"/>
  <c r="G60" i="140" s="1"/>
  <c r="F134" i="140"/>
  <c r="E134" i="140"/>
  <c r="D134" i="140"/>
  <c r="C134" i="140"/>
  <c r="G10" i="140" s="1"/>
  <c r="G133" i="140"/>
  <c r="F133" i="140"/>
  <c r="F35" i="140" s="1"/>
  <c r="E133" i="140"/>
  <c r="D133" i="140"/>
  <c r="F15" i="140" s="1"/>
  <c r="C133" i="140"/>
  <c r="K64" i="140"/>
  <c r="J64" i="140"/>
  <c r="I64" i="140"/>
  <c r="H64" i="140"/>
  <c r="F64" i="140"/>
  <c r="K63" i="140"/>
  <c r="I63" i="140"/>
  <c r="G63" i="140"/>
  <c r="J62" i="140"/>
  <c r="H62" i="140"/>
  <c r="F62" i="140"/>
  <c r="K61" i="140"/>
  <c r="I61" i="140"/>
  <c r="G61" i="140"/>
  <c r="J60" i="140"/>
  <c r="H60" i="140"/>
  <c r="F60" i="140"/>
  <c r="J59" i="140"/>
  <c r="H59" i="140"/>
  <c r="F59" i="140"/>
  <c r="K58" i="140"/>
  <c r="I58" i="140"/>
  <c r="G58" i="140"/>
  <c r="K57" i="140"/>
  <c r="J57" i="140"/>
  <c r="I57" i="140"/>
  <c r="H57" i="140"/>
  <c r="F57" i="140"/>
  <c r="K56" i="140"/>
  <c r="I56" i="140"/>
  <c r="G56" i="140"/>
  <c r="J55" i="140"/>
  <c r="H55" i="140"/>
  <c r="F55" i="140"/>
  <c r="K54" i="140"/>
  <c r="I54" i="140"/>
  <c r="G54" i="140"/>
  <c r="K53" i="140"/>
  <c r="J53" i="140"/>
  <c r="I53" i="140"/>
  <c r="H53" i="140"/>
  <c r="G53" i="140"/>
  <c r="F53" i="140"/>
  <c r="K52" i="140"/>
  <c r="I52" i="140"/>
  <c r="G52" i="140"/>
  <c r="J51" i="140"/>
  <c r="H51" i="140"/>
  <c r="F51" i="140"/>
  <c r="K50" i="140"/>
  <c r="I50" i="140"/>
  <c r="G50" i="140"/>
  <c r="K49" i="140"/>
  <c r="H49" i="140"/>
  <c r="G49" i="140"/>
  <c r="F49" i="140"/>
  <c r="I48" i="140"/>
  <c r="H48" i="140"/>
  <c r="G48" i="140"/>
  <c r="F48" i="140"/>
  <c r="K47" i="140"/>
  <c r="H47" i="140"/>
  <c r="G47" i="140"/>
  <c r="F47" i="140"/>
  <c r="I46" i="140"/>
  <c r="H46" i="140"/>
  <c r="G46" i="140"/>
  <c r="F46" i="140"/>
  <c r="K45" i="140"/>
  <c r="H45" i="140"/>
  <c r="G45" i="140"/>
  <c r="F45" i="140"/>
  <c r="I44" i="140"/>
  <c r="H44" i="140"/>
  <c r="G44" i="140"/>
  <c r="F44" i="140"/>
  <c r="K43" i="140"/>
  <c r="H43" i="140"/>
  <c r="G43" i="140"/>
  <c r="F43" i="140"/>
  <c r="I42" i="140"/>
  <c r="H42" i="140"/>
  <c r="G42" i="140"/>
  <c r="F42" i="140"/>
  <c r="K41" i="140"/>
  <c r="H41" i="140"/>
  <c r="G41" i="140"/>
  <c r="F41" i="140"/>
  <c r="I40" i="140"/>
  <c r="H40" i="140"/>
  <c r="G40" i="140"/>
  <c r="F40" i="140"/>
  <c r="K39" i="140"/>
  <c r="I39" i="140"/>
  <c r="G39" i="140"/>
  <c r="J38" i="140"/>
  <c r="H38" i="140"/>
  <c r="F38" i="140"/>
  <c r="K37" i="140"/>
  <c r="I37" i="140"/>
  <c r="G37" i="140"/>
  <c r="K36" i="140"/>
  <c r="J36" i="140"/>
  <c r="I36" i="140"/>
  <c r="H36" i="140"/>
  <c r="G36" i="140"/>
  <c r="F36" i="140"/>
  <c r="K35" i="140"/>
  <c r="I35" i="140"/>
  <c r="G35" i="140"/>
  <c r="J34" i="140"/>
  <c r="H34" i="140"/>
  <c r="F34" i="140"/>
  <c r="K33" i="140"/>
  <c r="I33" i="140"/>
  <c r="G33" i="140"/>
  <c r="K32" i="140"/>
  <c r="J32" i="140"/>
  <c r="I32" i="140"/>
  <c r="H32" i="140"/>
  <c r="F32" i="140"/>
  <c r="K31" i="140"/>
  <c r="I31" i="140"/>
  <c r="G31" i="140"/>
  <c r="K30" i="140"/>
  <c r="J30" i="140"/>
  <c r="I30" i="140"/>
  <c r="H30" i="140"/>
  <c r="G30" i="140"/>
  <c r="F30" i="140"/>
  <c r="K29" i="140"/>
  <c r="J29" i="140"/>
  <c r="I29" i="140"/>
  <c r="K28" i="140"/>
  <c r="J28" i="140"/>
  <c r="G28" i="140"/>
  <c r="K27" i="140"/>
  <c r="J27" i="140"/>
  <c r="I27" i="140"/>
  <c r="G27" i="140"/>
  <c r="K26" i="140"/>
  <c r="J26" i="140"/>
  <c r="I26" i="140"/>
  <c r="G26" i="140"/>
  <c r="K25" i="140"/>
  <c r="J25" i="140"/>
  <c r="I25" i="140"/>
  <c r="G25" i="140"/>
  <c r="K24" i="140"/>
  <c r="J24" i="140"/>
  <c r="I24" i="140"/>
  <c r="G24" i="140"/>
  <c r="K23" i="140"/>
  <c r="J23" i="140"/>
  <c r="I23" i="140"/>
  <c r="G23" i="140"/>
  <c r="K22" i="140"/>
  <c r="J22" i="140"/>
  <c r="I22" i="140"/>
  <c r="G22" i="140"/>
  <c r="K21" i="140"/>
  <c r="J21" i="140"/>
  <c r="I21" i="140"/>
  <c r="G21" i="140"/>
  <c r="K20" i="140"/>
  <c r="J20" i="140"/>
  <c r="I20" i="140"/>
  <c r="G20" i="140"/>
  <c r="K19" i="140"/>
  <c r="I19" i="140"/>
  <c r="G19" i="140"/>
  <c r="K18" i="140"/>
  <c r="J18" i="140"/>
  <c r="I18" i="140"/>
  <c r="H18" i="140"/>
  <c r="G18" i="140"/>
  <c r="F18" i="140"/>
  <c r="K17" i="140"/>
  <c r="I17" i="140"/>
  <c r="G17" i="140"/>
  <c r="J16" i="140"/>
  <c r="H16" i="140"/>
  <c r="F16" i="140"/>
  <c r="K15" i="140"/>
  <c r="I15" i="140"/>
  <c r="G15" i="140"/>
  <c r="J14" i="140"/>
  <c r="F14" i="140"/>
  <c r="K13" i="140"/>
  <c r="I13" i="140"/>
  <c r="J12" i="140"/>
  <c r="H12" i="140"/>
  <c r="F12" i="140"/>
  <c r="K11" i="140"/>
  <c r="I11" i="140"/>
  <c r="G11" i="140"/>
  <c r="L10" i="140"/>
  <c r="J10" i="140"/>
  <c r="H10" i="140"/>
  <c r="F10" i="140"/>
  <c r="C10" i="140"/>
  <c r="F6" i="140"/>
  <c r="D6" i="140"/>
  <c r="D5" i="140"/>
  <c r="D4" i="140"/>
  <c r="D2" i="140"/>
  <c r="B287" i="139"/>
  <c r="F286" i="139"/>
  <c r="K59" i="139" s="1"/>
  <c r="F285" i="139"/>
  <c r="F284" i="139"/>
  <c r="I59" i="139" s="1"/>
  <c r="F283" i="139"/>
  <c r="F282" i="139"/>
  <c r="J58" i="139" s="1"/>
  <c r="F281" i="139"/>
  <c r="F280" i="139"/>
  <c r="F279" i="139"/>
  <c r="F278" i="139"/>
  <c r="F277" i="139"/>
  <c r="F276" i="139"/>
  <c r="J56" i="139" s="1"/>
  <c r="F275" i="139"/>
  <c r="F274" i="139"/>
  <c r="K55" i="139" s="1"/>
  <c r="F273" i="139"/>
  <c r="F272" i="139"/>
  <c r="I55" i="139" s="1"/>
  <c r="F271" i="139"/>
  <c r="F270" i="139"/>
  <c r="J54" i="139" s="1"/>
  <c r="F269" i="139"/>
  <c r="F268" i="139"/>
  <c r="K53" i="139" s="1"/>
  <c r="F267" i="139"/>
  <c r="F266" i="139"/>
  <c r="F265" i="139"/>
  <c r="F264" i="139"/>
  <c r="J52" i="139" s="1"/>
  <c r="F263" i="139"/>
  <c r="F262" i="139"/>
  <c r="K51" i="139" s="1"/>
  <c r="F261" i="139"/>
  <c r="F260" i="139"/>
  <c r="I51" i="139" s="1"/>
  <c r="F259" i="139"/>
  <c r="F258" i="139"/>
  <c r="J50" i="139" s="1"/>
  <c r="F257" i="139"/>
  <c r="F256" i="139"/>
  <c r="D256" i="139"/>
  <c r="F255" i="139"/>
  <c r="J49" i="139" s="1"/>
  <c r="D255" i="139"/>
  <c r="F254" i="139"/>
  <c r="I49" i="139" s="1"/>
  <c r="D254" i="139"/>
  <c r="F253" i="139"/>
  <c r="K48" i="139" s="1"/>
  <c r="D253" i="139"/>
  <c r="F252" i="139"/>
  <c r="J48" i="139" s="1"/>
  <c r="D252" i="139"/>
  <c r="F251" i="139"/>
  <c r="D251" i="139"/>
  <c r="F250" i="139"/>
  <c r="D250" i="139"/>
  <c r="F249" i="139"/>
  <c r="J47" i="139" s="1"/>
  <c r="D249" i="139"/>
  <c r="F248" i="139"/>
  <c r="I47" i="139" s="1"/>
  <c r="D248" i="139"/>
  <c r="F247" i="139"/>
  <c r="K46" i="139" s="1"/>
  <c r="D247" i="139"/>
  <c r="F246" i="139"/>
  <c r="J46" i="139" s="1"/>
  <c r="D246" i="139"/>
  <c r="F245" i="139"/>
  <c r="D245" i="139"/>
  <c r="F244" i="139"/>
  <c r="D244" i="139"/>
  <c r="F243" i="139"/>
  <c r="J45" i="139" s="1"/>
  <c r="D243" i="139"/>
  <c r="F242" i="139"/>
  <c r="I45" i="139" s="1"/>
  <c r="D242" i="139"/>
  <c r="F241" i="139"/>
  <c r="K44" i="139" s="1"/>
  <c r="D241" i="139"/>
  <c r="F240" i="139"/>
  <c r="J44" i="139" s="1"/>
  <c r="D240" i="139"/>
  <c r="F239" i="139"/>
  <c r="D239" i="139"/>
  <c r="I24" i="139" s="1"/>
  <c r="F238" i="139"/>
  <c r="D238" i="139"/>
  <c r="F237" i="139"/>
  <c r="J43" i="139" s="1"/>
  <c r="D237" i="139"/>
  <c r="F236" i="139"/>
  <c r="I43" i="139" s="1"/>
  <c r="D236" i="139"/>
  <c r="F235" i="139"/>
  <c r="K42" i="139" s="1"/>
  <c r="D235" i="139"/>
  <c r="F234" i="139"/>
  <c r="J42" i="139" s="1"/>
  <c r="D234" i="139"/>
  <c r="F233" i="139"/>
  <c r="D233" i="139"/>
  <c r="F232" i="139"/>
  <c r="D232" i="139"/>
  <c r="F231" i="139"/>
  <c r="J41" i="139" s="1"/>
  <c r="D231" i="139"/>
  <c r="F230" i="139"/>
  <c r="I41" i="139" s="1"/>
  <c r="D230" i="139"/>
  <c r="F229" i="139"/>
  <c r="K40" i="139" s="1"/>
  <c r="D229" i="139"/>
  <c r="F228" i="139"/>
  <c r="J40" i="139" s="1"/>
  <c r="D228" i="139"/>
  <c r="F227" i="139"/>
  <c r="D227" i="139"/>
  <c r="G226" i="139"/>
  <c r="F226" i="139"/>
  <c r="E226" i="139"/>
  <c r="K34" i="139" s="1"/>
  <c r="D226" i="139"/>
  <c r="C226" i="139"/>
  <c r="K14" i="139" s="1"/>
  <c r="G225" i="139"/>
  <c r="F225" i="139"/>
  <c r="J39" i="139" s="1"/>
  <c r="E225" i="139"/>
  <c r="D225" i="139"/>
  <c r="J19" i="139" s="1"/>
  <c r="C225" i="139"/>
  <c r="G224" i="139"/>
  <c r="F224" i="139"/>
  <c r="E224" i="139"/>
  <c r="I34" i="139" s="1"/>
  <c r="D224" i="139"/>
  <c r="C224" i="139"/>
  <c r="I14" i="139" s="1"/>
  <c r="G223" i="139"/>
  <c r="F223" i="139"/>
  <c r="K38" i="139" s="1"/>
  <c r="E223" i="139"/>
  <c r="D223" i="139"/>
  <c r="K18" i="139" s="1"/>
  <c r="C223" i="139"/>
  <c r="G222" i="139"/>
  <c r="J63" i="139" s="1"/>
  <c r="F222" i="139"/>
  <c r="E222" i="139"/>
  <c r="J33" i="139" s="1"/>
  <c r="D222" i="139"/>
  <c r="C222" i="139"/>
  <c r="J13" i="139" s="1"/>
  <c r="G221" i="139"/>
  <c r="F221" i="139"/>
  <c r="I38" i="139" s="1"/>
  <c r="E221" i="139"/>
  <c r="D221" i="139"/>
  <c r="I18" i="139" s="1"/>
  <c r="C221" i="139"/>
  <c r="G220" i="139"/>
  <c r="K62" i="139" s="1"/>
  <c r="F220" i="139"/>
  <c r="E220" i="139"/>
  <c r="D220" i="139"/>
  <c r="C220" i="139"/>
  <c r="G219" i="139"/>
  <c r="F219" i="139"/>
  <c r="J37" i="139" s="1"/>
  <c r="E219" i="139"/>
  <c r="D219" i="139"/>
  <c r="J17" i="139" s="1"/>
  <c r="C219" i="139"/>
  <c r="G218" i="139"/>
  <c r="I62" i="139" s="1"/>
  <c r="F218" i="139"/>
  <c r="E218" i="139"/>
  <c r="D218" i="139"/>
  <c r="C218" i="139"/>
  <c r="I12" i="139" s="1"/>
  <c r="G217" i="139"/>
  <c r="F217" i="139"/>
  <c r="E217" i="139"/>
  <c r="D217" i="139"/>
  <c r="K16" i="139" s="1"/>
  <c r="C217" i="139"/>
  <c r="G216" i="139"/>
  <c r="J61" i="139" s="1"/>
  <c r="F216" i="139"/>
  <c r="E216" i="139"/>
  <c r="J31" i="139" s="1"/>
  <c r="D216" i="139"/>
  <c r="C216" i="139"/>
  <c r="J11" i="139" s="1"/>
  <c r="G215" i="139"/>
  <c r="F215" i="139"/>
  <c r="I36" i="139" s="1"/>
  <c r="E215" i="139"/>
  <c r="D215" i="139"/>
  <c r="C215" i="139"/>
  <c r="G214" i="139"/>
  <c r="K60" i="139" s="1"/>
  <c r="F214" i="139"/>
  <c r="E214" i="139"/>
  <c r="K30" i="139" s="1"/>
  <c r="D214" i="139"/>
  <c r="C214" i="139"/>
  <c r="K10" i="139" s="1"/>
  <c r="G213" i="139"/>
  <c r="F213" i="139"/>
  <c r="J35" i="139" s="1"/>
  <c r="E213" i="139"/>
  <c r="D213" i="139"/>
  <c r="J15" i="139" s="1"/>
  <c r="C213" i="139"/>
  <c r="G212" i="139"/>
  <c r="I60" i="139" s="1"/>
  <c r="F212" i="139"/>
  <c r="E212" i="139"/>
  <c r="I30" i="139" s="1"/>
  <c r="D212" i="139"/>
  <c r="C212" i="139"/>
  <c r="I10" i="139" s="1"/>
  <c r="F207" i="139"/>
  <c r="F206" i="139"/>
  <c r="G59" i="139" s="1"/>
  <c r="F205" i="139"/>
  <c r="F204" i="139"/>
  <c r="H58" i="139" s="1"/>
  <c r="F203" i="139"/>
  <c r="F202" i="139"/>
  <c r="F58" i="139" s="1"/>
  <c r="F201" i="139"/>
  <c r="F200" i="139"/>
  <c r="F199" i="139"/>
  <c r="F198" i="139"/>
  <c r="H56" i="139" s="1"/>
  <c r="F197" i="139"/>
  <c r="F196" i="139"/>
  <c r="F56" i="139" s="1"/>
  <c r="F195" i="139"/>
  <c r="F194" i="139"/>
  <c r="G55" i="139" s="1"/>
  <c r="F193" i="139"/>
  <c r="F192" i="139"/>
  <c r="H54" i="139" s="1"/>
  <c r="F191" i="139"/>
  <c r="F190" i="139"/>
  <c r="F54" i="139" s="1"/>
  <c r="F189" i="139"/>
  <c r="F188" i="139"/>
  <c r="G53" i="139" s="1"/>
  <c r="F187" i="139"/>
  <c r="F186" i="139"/>
  <c r="H52" i="139" s="1"/>
  <c r="F185" i="139"/>
  <c r="F184" i="139"/>
  <c r="F52" i="139" s="1"/>
  <c r="F183" i="139"/>
  <c r="F182" i="139"/>
  <c r="G51" i="139" s="1"/>
  <c r="F181" i="139"/>
  <c r="F180" i="139"/>
  <c r="H50" i="139" s="1"/>
  <c r="F179" i="139"/>
  <c r="F178" i="139"/>
  <c r="F50" i="139" s="1"/>
  <c r="F177" i="139"/>
  <c r="D177" i="139"/>
  <c r="H29" i="139" s="1"/>
  <c r="F176" i="139"/>
  <c r="D176" i="139"/>
  <c r="G29" i="139" s="1"/>
  <c r="F175" i="139"/>
  <c r="D175" i="139"/>
  <c r="F29" i="139" s="1"/>
  <c r="F174" i="139"/>
  <c r="D174" i="139"/>
  <c r="H28" i="139" s="1"/>
  <c r="F173" i="139"/>
  <c r="D173" i="139"/>
  <c r="G28" i="139" s="1"/>
  <c r="F172" i="139"/>
  <c r="D172" i="139"/>
  <c r="F28" i="139" s="1"/>
  <c r="F171" i="139"/>
  <c r="D171" i="139"/>
  <c r="H27" i="139" s="1"/>
  <c r="F170" i="139"/>
  <c r="D170" i="139"/>
  <c r="G27" i="139" s="1"/>
  <c r="F169" i="139"/>
  <c r="D169" i="139"/>
  <c r="F27" i="139" s="1"/>
  <c r="F168" i="139"/>
  <c r="D168" i="139"/>
  <c r="H26" i="139" s="1"/>
  <c r="F167" i="139"/>
  <c r="D167" i="139"/>
  <c r="G26" i="139" s="1"/>
  <c r="F166" i="139"/>
  <c r="D166" i="139"/>
  <c r="F26" i="139" s="1"/>
  <c r="F165" i="139"/>
  <c r="D165" i="139"/>
  <c r="H25" i="139" s="1"/>
  <c r="F164" i="139"/>
  <c r="D164" i="139"/>
  <c r="G25" i="139" s="1"/>
  <c r="F163" i="139"/>
  <c r="D163" i="139"/>
  <c r="F25" i="139" s="1"/>
  <c r="F162" i="139"/>
  <c r="D162" i="139"/>
  <c r="H24" i="139" s="1"/>
  <c r="F161" i="139"/>
  <c r="D161" i="139"/>
  <c r="G24" i="139" s="1"/>
  <c r="F160" i="139"/>
  <c r="D160" i="139"/>
  <c r="F24" i="139" s="1"/>
  <c r="F159" i="139"/>
  <c r="D159" i="139"/>
  <c r="H23" i="139" s="1"/>
  <c r="F158" i="139"/>
  <c r="D158" i="139"/>
  <c r="G23" i="139" s="1"/>
  <c r="F157" i="139"/>
  <c r="D157" i="139"/>
  <c r="F23" i="139" s="1"/>
  <c r="F156" i="139"/>
  <c r="D156" i="139"/>
  <c r="H22" i="139" s="1"/>
  <c r="F155" i="139"/>
  <c r="D155" i="139"/>
  <c r="G22" i="139" s="1"/>
  <c r="F154" i="139"/>
  <c r="D154" i="139"/>
  <c r="F22" i="139" s="1"/>
  <c r="F153" i="139"/>
  <c r="D153" i="139"/>
  <c r="H21" i="139" s="1"/>
  <c r="F152" i="139"/>
  <c r="D152" i="139"/>
  <c r="G21" i="139" s="1"/>
  <c r="F151" i="139"/>
  <c r="D151" i="139"/>
  <c r="F21" i="139" s="1"/>
  <c r="F150" i="139"/>
  <c r="D150" i="139"/>
  <c r="H20" i="139" s="1"/>
  <c r="F149" i="139"/>
  <c r="D149" i="139"/>
  <c r="G20" i="139" s="1"/>
  <c r="F148" i="139"/>
  <c r="D148" i="139"/>
  <c r="F20" i="139" s="1"/>
  <c r="G147" i="139"/>
  <c r="F147" i="139"/>
  <c r="H39" i="139" s="1"/>
  <c r="E147" i="139"/>
  <c r="D147" i="139"/>
  <c r="H19" i="139" s="1"/>
  <c r="C147" i="139"/>
  <c r="G146" i="139"/>
  <c r="F146" i="139"/>
  <c r="E146" i="139"/>
  <c r="G34" i="139" s="1"/>
  <c r="D146" i="139"/>
  <c r="C146" i="139"/>
  <c r="G14" i="139" s="1"/>
  <c r="G145" i="139"/>
  <c r="F145" i="139"/>
  <c r="F39" i="139" s="1"/>
  <c r="E145" i="139"/>
  <c r="D145" i="139"/>
  <c r="F19" i="139" s="1"/>
  <c r="C145" i="139"/>
  <c r="G144" i="139"/>
  <c r="H63" i="139" s="1"/>
  <c r="F144" i="139"/>
  <c r="E144" i="139"/>
  <c r="H33" i="139" s="1"/>
  <c r="D144" i="139"/>
  <c r="C144" i="139"/>
  <c r="H13" i="139" s="1"/>
  <c r="G143" i="139"/>
  <c r="F143" i="139"/>
  <c r="G38" i="139" s="1"/>
  <c r="E143" i="139"/>
  <c r="D143" i="139"/>
  <c r="G18" i="139" s="1"/>
  <c r="C143" i="139"/>
  <c r="G142" i="139"/>
  <c r="F63" i="139" s="1"/>
  <c r="F142" i="139"/>
  <c r="E142" i="139"/>
  <c r="F33" i="139" s="1"/>
  <c r="D142" i="139"/>
  <c r="C142" i="139"/>
  <c r="F13" i="139" s="1"/>
  <c r="G141" i="139"/>
  <c r="F141" i="139"/>
  <c r="H37" i="139" s="1"/>
  <c r="E141" i="139"/>
  <c r="D141" i="139"/>
  <c r="H17" i="139" s="1"/>
  <c r="C141" i="139"/>
  <c r="G140" i="139"/>
  <c r="G62" i="139" s="1"/>
  <c r="F140" i="139"/>
  <c r="E140" i="139"/>
  <c r="D140" i="139"/>
  <c r="C140" i="139"/>
  <c r="G12" i="139" s="1"/>
  <c r="G139" i="139"/>
  <c r="F139" i="139"/>
  <c r="F37" i="139" s="1"/>
  <c r="E139" i="139"/>
  <c r="D139" i="139"/>
  <c r="F17" i="139" s="1"/>
  <c r="C139" i="139"/>
  <c r="G138" i="139"/>
  <c r="H61" i="139" s="1"/>
  <c r="F138" i="139"/>
  <c r="E138" i="139"/>
  <c r="H31" i="139" s="1"/>
  <c r="D138" i="139"/>
  <c r="C138" i="139"/>
  <c r="H11" i="139" s="1"/>
  <c r="G137" i="139"/>
  <c r="F137" i="139"/>
  <c r="G36" i="139" s="1"/>
  <c r="E137" i="139"/>
  <c r="D137" i="139"/>
  <c r="G16" i="139" s="1"/>
  <c r="C137" i="139"/>
  <c r="G136" i="139"/>
  <c r="F61" i="139" s="1"/>
  <c r="F136" i="139"/>
  <c r="E136" i="139"/>
  <c r="F31" i="139" s="1"/>
  <c r="D136" i="139"/>
  <c r="C136" i="139"/>
  <c r="F11" i="139" s="1"/>
  <c r="G135" i="139"/>
  <c r="F135" i="139"/>
  <c r="H35" i="139" s="1"/>
  <c r="E135" i="139"/>
  <c r="D135" i="139"/>
  <c r="H15" i="139" s="1"/>
  <c r="C135" i="139"/>
  <c r="G134" i="139"/>
  <c r="G60" i="139" s="1"/>
  <c r="F134" i="139"/>
  <c r="E134" i="139"/>
  <c r="G30" i="139" s="1"/>
  <c r="D134" i="139"/>
  <c r="C134" i="139"/>
  <c r="G10" i="139" s="1"/>
  <c r="G133" i="139"/>
  <c r="F133" i="139"/>
  <c r="F35" i="139" s="1"/>
  <c r="E133" i="139"/>
  <c r="D133" i="139"/>
  <c r="F15" i="139" s="1"/>
  <c r="C133" i="139"/>
  <c r="K64" i="139"/>
  <c r="J64" i="139"/>
  <c r="I64" i="139"/>
  <c r="H64" i="139"/>
  <c r="G64" i="139"/>
  <c r="F64" i="139"/>
  <c r="K63" i="139"/>
  <c r="I63" i="139"/>
  <c r="G63" i="139"/>
  <c r="J62" i="139"/>
  <c r="H62" i="139"/>
  <c r="F62" i="139"/>
  <c r="K61" i="139"/>
  <c r="I61" i="139"/>
  <c r="G61" i="139"/>
  <c r="J60" i="139"/>
  <c r="H60" i="139"/>
  <c r="F60" i="139"/>
  <c r="J59" i="139"/>
  <c r="H59" i="139"/>
  <c r="F59" i="139"/>
  <c r="K58" i="139"/>
  <c r="I58" i="139"/>
  <c r="G58" i="139"/>
  <c r="K57" i="139"/>
  <c r="J57" i="139"/>
  <c r="I57" i="139"/>
  <c r="H57" i="139"/>
  <c r="G57" i="139"/>
  <c r="F57" i="139"/>
  <c r="K56" i="139"/>
  <c r="I56" i="139"/>
  <c r="G56" i="139"/>
  <c r="J55" i="139"/>
  <c r="H55" i="139"/>
  <c r="F55" i="139"/>
  <c r="K54" i="139"/>
  <c r="I54" i="139"/>
  <c r="G54" i="139"/>
  <c r="J53" i="139"/>
  <c r="I53" i="139"/>
  <c r="H53" i="139"/>
  <c r="F53" i="139"/>
  <c r="K52" i="139"/>
  <c r="I52" i="139"/>
  <c r="G52" i="139"/>
  <c r="J51" i="139"/>
  <c r="H51" i="139"/>
  <c r="F51" i="139"/>
  <c r="K50" i="139"/>
  <c r="I50" i="139"/>
  <c r="G50" i="139"/>
  <c r="K49" i="139"/>
  <c r="H49" i="139"/>
  <c r="G49" i="139"/>
  <c r="F49" i="139"/>
  <c r="I48" i="139"/>
  <c r="H48" i="139"/>
  <c r="G48" i="139"/>
  <c r="F48" i="139"/>
  <c r="K47" i="139"/>
  <c r="H47" i="139"/>
  <c r="G47" i="139"/>
  <c r="F47" i="139"/>
  <c r="I46" i="139"/>
  <c r="H46" i="139"/>
  <c r="G46" i="139"/>
  <c r="F46" i="139"/>
  <c r="K45" i="139"/>
  <c r="H45" i="139"/>
  <c r="G45" i="139"/>
  <c r="F45" i="139"/>
  <c r="I44" i="139"/>
  <c r="H44" i="139"/>
  <c r="G44" i="139"/>
  <c r="F44" i="139"/>
  <c r="K43" i="139"/>
  <c r="H43" i="139"/>
  <c r="G43" i="139"/>
  <c r="F43" i="139"/>
  <c r="I42" i="139"/>
  <c r="H42" i="139"/>
  <c r="G42" i="139"/>
  <c r="F42" i="139"/>
  <c r="K41" i="139"/>
  <c r="H41" i="139"/>
  <c r="G41" i="139"/>
  <c r="F41" i="139"/>
  <c r="I40" i="139"/>
  <c r="H40" i="139"/>
  <c r="G40" i="139"/>
  <c r="F40" i="139"/>
  <c r="K39" i="139"/>
  <c r="I39" i="139"/>
  <c r="G39" i="139"/>
  <c r="J38" i="139"/>
  <c r="H38" i="139"/>
  <c r="F38" i="139"/>
  <c r="K37" i="139"/>
  <c r="I37" i="139"/>
  <c r="G37" i="139"/>
  <c r="K36" i="139"/>
  <c r="J36" i="139"/>
  <c r="H36" i="139"/>
  <c r="F36" i="139"/>
  <c r="K35" i="139"/>
  <c r="I35" i="139"/>
  <c r="G35" i="139"/>
  <c r="J34" i="139"/>
  <c r="H34" i="139"/>
  <c r="F34" i="139"/>
  <c r="K33" i="139"/>
  <c r="I33" i="139"/>
  <c r="G33" i="139"/>
  <c r="K32" i="139"/>
  <c r="J32" i="139"/>
  <c r="I32" i="139"/>
  <c r="H32" i="139"/>
  <c r="G32" i="139"/>
  <c r="F32" i="139"/>
  <c r="K31" i="139"/>
  <c r="I31" i="139"/>
  <c r="G31" i="139"/>
  <c r="J30" i="139"/>
  <c r="H30" i="139"/>
  <c r="F30" i="139"/>
  <c r="K29" i="139"/>
  <c r="J29" i="139"/>
  <c r="I29" i="139"/>
  <c r="K28" i="139"/>
  <c r="J28" i="139"/>
  <c r="I28" i="139"/>
  <c r="K27" i="139"/>
  <c r="J27" i="139"/>
  <c r="I27" i="139"/>
  <c r="K26" i="139"/>
  <c r="J26" i="139"/>
  <c r="I26" i="139"/>
  <c r="K25" i="139"/>
  <c r="J25" i="139"/>
  <c r="I25" i="139"/>
  <c r="K24" i="139"/>
  <c r="J24" i="139"/>
  <c r="K23" i="139"/>
  <c r="J23" i="139"/>
  <c r="I23" i="139"/>
  <c r="K22" i="139"/>
  <c r="J22" i="139"/>
  <c r="I22" i="139"/>
  <c r="K21" i="139"/>
  <c r="J21" i="139"/>
  <c r="I21" i="139"/>
  <c r="K20" i="139"/>
  <c r="J20" i="139"/>
  <c r="I20" i="139"/>
  <c r="K19" i="139"/>
  <c r="I19" i="139"/>
  <c r="G19" i="139"/>
  <c r="J18" i="139"/>
  <c r="H18" i="139"/>
  <c r="F18" i="139"/>
  <c r="K17" i="139"/>
  <c r="I17" i="139"/>
  <c r="G17" i="139"/>
  <c r="J16" i="139"/>
  <c r="I16" i="139"/>
  <c r="H16" i="139"/>
  <c r="F16" i="139"/>
  <c r="K15" i="139"/>
  <c r="I15" i="139"/>
  <c r="G15" i="139"/>
  <c r="J14" i="139"/>
  <c r="H14" i="139"/>
  <c r="F14" i="139"/>
  <c r="K13" i="139"/>
  <c r="I13" i="139"/>
  <c r="G13" i="139"/>
  <c r="K12" i="139"/>
  <c r="J12" i="139"/>
  <c r="H12" i="139"/>
  <c r="F12" i="139"/>
  <c r="K11" i="139"/>
  <c r="I11" i="139"/>
  <c r="G11" i="139"/>
  <c r="L10" i="139"/>
  <c r="J10" i="139"/>
  <c r="H10" i="139"/>
  <c r="F10" i="139"/>
  <c r="C10" i="139"/>
  <c r="F6" i="139"/>
  <c r="D6" i="139"/>
  <c r="D5" i="139"/>
  <c r="D4" i="139"/>
  <c r="D2" i="139"/>
  <c r="B287" i="138"/>
  <c r="F286" i="138"/>
  <c r="K59" i="138" s="1"/>
  <c r="F285" i="138"/>
  <c r="J59" i="138" s="1"/>
  <c r="F284" i="138"/>
  <c r="I59" i="138" s="1"/>
  <c r="F283" i="138"/>
  <c r="F282" i="138"/>
  <c r="J58" i="138" s="1"/>
  <c r="F281" i="138"/>
  <c r="I58" i="138" s="1"/>
  <c r="F280" i="138"/>
  <c r="K57" i="138" s="1"/>
  <c r="F279" i="138"/>
  <c r="J57" i="138" s="1"/>
  <c r="F278" i="138"/>
  <c r="I57" i="138" s="1"/>
  <c r="F277" i="138"/>
  <c r="F276" i="138"/>
  <c r="J56" i="138" s="1"/>
  <c r="F275" i="138"/>
  <c r="I56" i="138" s="1"/>
  <c r="F274" i="138"/>
  <c r="F273" i="138"/>
  <c r="F272" i="138"/>
  <c r="F271" i="138"/>
  <c r="K54" i="138" s="1"/>
  <c r="F270" i="138"/>
  <c r="J54" i="138" s="1"/>
  <c r="F269" i="138"/>
  <c r="F268" i="138"/>
  <c r="K53" i="138" s="1"/>
  <c r="F267" i="138"/>
  <c r="F266" i="138"/>
  <c r="I53" i="138" s="1"/>
  <c r="F265" i="138"/>
  <c r="K52" i="138" s="1"/>
  <c r="F264" i="138"/>
  <c r="J52" i="138" s="1"/>
  <c r="F263" i="138"/>
  <c r="F262" i="138"/>
  <c r="K51" i="138" s="1"/>
  <c r="F261" i="138"/>
  <c r="F260" i="138"/>
  <c r="I51" i="138" s="1"/>
  <c r="F259" i="138"/>
  <c r="K50" i="138" s="1"/>
  <c r="F258" i="138"/>
  <c r="J50" i="138" s="1"/>
  <c r="F257" i="138"/>
  <c r="F256" i="138"/>
  <c r="K49" i="138" s="1"/>
  <c r="D256" i="138"/>
  <c r="F255" i="138"/>
  <c r="J49" i="138" s="1"/>
  <c r="D255" i="138"/>
  <c r="F254" i="138"/>
  <c r="D254" i="138"/>
  <c r="F253" i="138"/>
  <c r="D253" i="138"/>
  <c r="F252" i="138"/>
  <c r="J48" i="138" s="1"/>
  <c r="D252" i="138"/>
  <c r="F251" i="138"/>
  <c r="I48" i="138" s="1"/>
  <c r="D251" i="138"/>
  <c r="F250" i="138"/>
  <c r="K47" i="138" s="1"/>
  <c r="D250" i="138"/>
  <c r="F249" i="138"/>
  <c r="J47" i="138" s="1"/>
  <c r="D249" i="138"/>
  <c r="F248" i="138"/>
  <c r="D248" i="138"/>
  <c r="F247" i="138"/>
  <c r="D247" i="138"/>
  <c r="F246" i="138"/>
  <c r="J46" i="138" s="1"/>
  <c r="D246" i="138"/>
  <c r="F245" i="138"/>
  <c r="I46" i="138" s="1"/>
  <c r="D245" i="138"/>
  <c r="F244" i="138"/>
  <c r="K45" i="138" s="1"/>
  <c r="D244" i="138"/>
  <c r="F243" i="138"/>
  <c r="J45" i="138" s="1"/>
  <c r="D243" i="138"/>
  <c r="F242" i="138"/>
  <c r="D242" i="138"/>
  <c r="F241" i="138"/>
  <c r="D241" i="138"/>
  <c r="F240" i="138"/>
  <c r="J44" i="138" s="1"/>
  <c r="D240" i="138"/>
  <c r="F239" i="138"/>
  <c r="I44" i="138" s="1"/>
  <c r="D239" i="138"/>
  <c r="F238" i="138"/>
  <c r="K43" i="138" s="1"/>
  <c r="D238" i="138"/>
  <c r="F237" i="138"/>
  <c r="J43" i="138" s="1"/>
  <c r="D237" i="138"/>
  <c r="F236" i="138"/>
  <c r="D236" i="138"/>
  <c r="F235" i="138"/>
  <c r="D235" i="138"/>
  <c r="F234" i="138"/>
  <c r="J42" i="138" s="1"/>
  <c r="D234" i="138"/>
  <c r="F233" i="138"/>
  <c r="I42" i="138" s="1"/>
  <c r="D233" i="138"/>
  <c r="F232" i="138"/>
  <c r="K41" i="138" s="1"/>
  <c r="D232" i="138"/>
  <c r="F231" i="138"/>
  <c r="J41" i="138" s="1"/>
  <c r="D231" i="138"/>
  <c r="F230" i="138"/>
  <c r="D230" i="138"/>
  <c r="F229" i="138"/>
  <c r="D229" i="138"/>
  <c r="F228" i="138"/>
  <c r="J40" i="138" s="1"/>
  <c r="D228" i="138"/>
  <c r="F227" i="138"/>
  <c r="I40" i="138" s="1"/>
  <c r="D227" i="138"/>
  <c r="G226" i="138"/>
  <c r="F226" i="138"/>
  <c r="E226" i="138"/>
  <c r="D226" i="138"/>
  <c r="C226" i="138"/>
  <c r="K14" i="138" s="1"/>
  <c r="G225" i="138"/>
  <c r="F225" i="138"/>
  <c r="J39" i="138" s="1"/>
  <c r="E225" i="138"/>
  <c r="D225" i="138"/>
  <c r="J19" i="138" s="1"/>
  <c r="C225" i="138"/>
  <c r="G224" i="138"/>
  <c r="F224" i="138"/>
  <c r="I39" i="138" s="1"/>
  <c r="E224" i="138"/>
  <c r="D224" i="138"/>
  <c r="C224" i="138"/>
  <c r="I14" i="138" s="1"/>
  <c r="G223" i="138"/>
  <c r="K63" i="138" s="1"/>
  <c r="F223" i="138"/>
  <c r="K38" i="138" s="1"/>
  <c r="E223" i="138"/>
  <c r="D223" i="138"/>
  <c r="K18" i="138" s="1"/>
  <c r="C223" i="138"/>
  <c r="G222" i="138"/>
  <c r="J63" i="138" s="1"/>
  <c r="F222" i="138"/>
  <c r="E222" i="138"/>
  <c r="J33" i="138" s="1"/>
  <c r="D222" i="138"/>
  <c r="C222" i="138"/>
  <c r="J13" i="138" s="1"/>
  <c r="G221" i="138"/>
  <c r="F221" i="138"/>
  <c r="I38" i="138" s="1"/>
  <c r="E221" i="138"/>
  <c r="D221" i="138"/>
  <c r="I18" i="138" s="1"/>
  <c r="C221" i="138"/>
  <c r="G220" i="138"/>
  <c r="K62" i="138" s="1"/>
  <c r="F220" i="138"/>
  <c r="E220" i="138"/>
  <c r="K32" i="138" s="1"/>
  <c r="D220" i="138"/>
  <c r="C220" i="138"/>
  <c r="K12" i="138" s="1"/>
  <c r="G219" i="138"/>
  <c r="F219" i="138"/>
  <c r="J37" i="138" s="1"/>
  <c r="E219" i="138"/>
  <c r="D219" i="138"/>
  <c r="J17" i="138" s="1"/>
  <c r="C219" i="138"/>
  <c r="G218" i="138"/>
  <c r="I62" i="138" s="1"/>
  <c r="F218" i="138"/>
  <c r="E218" i="138"/>
  <c r="I32" i="138" s="1"/>
  <c r="D218" i="138"/>
  <c r="C218" i="138"/>
  <c r="I12" i="138" s="1"/>
  <c r="G217" i="138"/>
  <c r="K61" i="138" s="1"/>
  <c r="F217" i="138"/>
  <c r="K36" i="138" s="1"/>
  <c r="E217" i="138"/>
  <c r="D217" i="138"/>
  <c r="C217" i="138"/>
  <c r="G216" i="138"/>
  <c r="J61" i="138" s="1"/>
  <c r="F216" i="138"/>
  <c r="E216" i="138"/>
  <c r="J31" i="138" s="1"/>
  <c r="D216" i="138"/>
  <c r="C216" i="138"/>
  <c r="J11" i="138" s="1"/>
  <c r="G215" i="138"/>
  <c r="F215" i="138"/>
  <c r="I36" i="138" s="1"/>
  <c r="E215" i="138"/>
  <c r="D215" i="138"/>
  <c r="C215" i="138"/>
  <c r="G214" i="138"/>
  <c r="K60" i="138" s="1"/>
  <c r="F214" i="138"/>
  <c r="E214" i="138"/>
  <c r="K30" i="138" s="1"/>
  <c r="D214" i="138"/>
  <c r="C214" i="138"/>
  <c r="K10" i="138" s="1"/>
  <c r="G213" i="138"/>
  <c r="F213" i="138"/>
  <c r="J35" i="138" s="1"/>
  <c r="E213" i="138"/>
  <c r="D213" i="138"/>
  <c r="J15" i="138" s="1"/>
  <c r="C213" i="138"/>
  <c r="G212" i="138"/>
  <c r="I60" i="138" s="1"/>
  <c r="F212" i="138"/>
  <c r="E212" i="138"/>
  <c r="I30" i="138" s="1"/>
  <c r="D212" i="138"/>
  <c r="C212" i="138"/>
  <c r="I10" i="138" s="1"/>
  <c r="F207" i="138"/>
  <c r="F206" i="138"/>
  <c r="G59" i="138" s="1"/>
  <c r="F205" i="138"/>
  <c r="F59" i="138" s="1"/>
  <c r="F204" i="138"/>
  <c r="H58" i="138" s="1"/>
  <c r="F203" i="138"/>
  <c r="F202" i="138"/>
  <c r="F58" i="138" s="1"/>
  <c r="F201" i="138"/>
  <c r="F200" i="138"/>
  <c r="G57" i="138" s="1"/>
  <c r="F199" i="138"/>
  <c r="F57" i="138" s="1"/>
  <c r="F198" i="138"/>
  <c r="H56" i="138" s="1"/>
  <c r="F197" i="138"/>
  <c r="F196" i="138"/>
  <c r="F56" i="138" s="1"/>
  <c r="F195" i="138"/>
  <c r="F194" i="138"/>
  <c r="F193" i="138"/>
  <c r="F192" i="138"/>
  <c r="H54" i="138" s="1"/>
  <c r="F191" i="138"/>
  <c r="G54" i="138" s="1"/>
  <c r="F190" i="138"/>
  <c r="F54" i="138" s="1"/>
  <c r="F189" i="138"/>
  <c r="H53" i="138" s="1"/>
  <c r="F188" i="138"/>
  <c r="G53" i="138" s="1"/>
  <c r="F187" i="138"/>
  <c r="F186" i="138"/>
  <c r="H52" i="138" s="1"/>
  <c r="F185" i="138"/>
  <c r="G52" i="138" s="1"/>
  <c r="F184" i="138"/>
  <c r="F52" i="138" s="1"/>
  <c r="F183" i="138"/>
  <c r="H51" i="138" s="1"/>
  <c r="F182" i="138"/>
  <c r="G51" i="138" s="1"/>
  <c r="F181" i="138"/>
  <c r="F180" i="138"/>
  <c r="H50" i="138" s="1"/>
  <c r="F179" i="138"/>
  <c r="G50" i="138" s="1"/>
  <c r="F178" i="138"/>
  <c r="F50" i="138" s="1"/>
  <c r="F177" i="138"/>
  <c r="H49" i="138" s="1"/>
  <c r="D177" i="138"/>
  <c r="H29" i="138" s="1"/>
  <c r="F176" i="138"/>
  <c r="D176" i="138"/>
  <c r="G29" i="138" s="1"/>
  <c r="F175" i="138"/>
  <c r="F49" i="138" s="1"/>
  <c r="D175" i="138"/>
  <c r="F29" i="138" s="1"/>
  <c r="F174" i="138"/>
  <c r="H48" i="138" s="1"/>
  <c r="D174" i="138"/>
  <c r="H28" i="138" s="1"/>
  <c r="F173" i="138"/>
  <c r="D173" i="138"/>
  <c r="G28" i="138" s="1"/>
  <c r="F172" i="138"/>
  <c r="D172" i="138"/>
  <c r="F28" i="138" s="1"/>
  <c r="F171" i="138"/>
  <c r="H47" i="138" s="1"/>
  <c r="D171" i="138"/>
  <c r="H27" i="138" s="1"/>
  <c r="F170" i="138"/>
  <c r="G47" i="138" s="1"/>
  <c r="D170" i="138"/>
  <c r="G27" i="138" s="1"/>
  <c r="F169" i="138"/>
  <c r="D169" i="138"/>
  <c r="F27" i="138" s="1"/>
  <c r="F168" i="138"/>
  <c r="H46" i="138" s="1"/>
  <c r="D168" i="138"/>
  <c r="H26" i="138" s="1"/>
  <c r="F167" i="138"/>
  <c r="D167" i="138"/>
  <c r="G26" i="138" s="1"/>
  <c r="F166" i="138"/>
  <c r="F46" i="138" s="1"/>
  <c r="D166" i="138"/>
  <c r="F26" i="138" s="1"/>
  <c r="F165" i="138"/>
  <c r="H45" i="138" s="1"/>
  <c r="D165" i="138"/>
  <c r="H25" i="138" s="1"/>
  <c r="F164" i="138"/>
  <c r="D164" i="138"/>
  <c r="G25" i="138" s="1"/>
  <c r="F163" i="138"/>
  <c r="D163" i="138"/>
  <c r="F25" i="138" s="1"/>
  <c r="F162" i="138"/>
  <c r="H44" i="138" s="1"/>
  <c r="D162" i="138"/>
  <c r="H24" i="138" s="1"/>
  <c r="F161" i="138"/>
  <c r="D161" i="138"/>
  <c r="G24" i="138" s="1"/>
  <c r="F160" i="138"/>
  <c r="D160" i="138"/>
  <c r="F24" i="138" s="1"/>
  <c r="F159" i="138"/>
  <c r="H43" i="138" s="1"/>
  <c r="D159" i="138"/>
  <c r="H23" i="138" s="1"/>
  <c r="F158" i="138"/>
  <c r="G43" i="138" s="1"/>
  <c r="D158" i="138"/>
  <c r="G23" i="138" s="1"/>
  <c r="F157" i="138"/>
  <c r="D157" i="138"/>
  <c r="F23" i="138" s="1"/>
  <c r="F156" i="138"/>
  <c r="H42" i="138" s="1"/>
  <c r="D156" i="138"/>
  <c r="H22" i="138" s="1"/>
  <c r="F155" i="138"/>
  <c r="D155" i="138"/>
  <c r="G22" i="138" s="1"/>
  <c r="F154" i="138"/>
  <c r="F42" i="138" s="1"/>
  <c r="D154" i="138"/>
  <c r="F22" i="138" s="1"/>
  <c r="F153" i="138"/>
  <c r="H41" i="138" s="1"/>
  <c r="D153" i="138"/>
  <c r="H21" i="138" s="1"/>
  <c r="F152" i="138"/>
  <c r="D152" i="138"/>
  <c r="G21" i="138" s="1"/>
  <c r="F151" i="138"/>
  <c r="D151" i="138"/>
  <c r="F21" i="138" s="1"/>
  <c r="F150" i="138"/>
  <c r="H40" i="138" s="1"/>
  <c r="D150" i="138"/>
  <c r="H20" i="138" s="1"/>
  <c r="F149" i="138"/>
  <c r="D149" i="138"/>
  <c r="G20" i="138" s="1"/>
  <c r="F148" i="138"/>
  <c r="D148" i="138"/>
  <c r="F20" i="138" s="1"/>
  <c r="G147" i="138"/>
  <c r="F147" i="138"/>
  <c r="H39" i="138" s="1"/>
  <c r="E147" i="138"/>
  <c r="D147" i="138"/>
  <c r="H19" i="138" s="1"/>
  <c r="C147" i="138"/>
  <c r="G146" i="138"/>
  <c r="F146" i="138"/>
  <c r="G39" i="138" s="1"/>
  <c r="E146" i="138"/>
  <c r="D146" i="138"/>
  <c r="C146" i="138"/>
  <c r="G14" i="138" s="1"/>
  <c r="G145" i="138"/>
  <c r="F64" i="138" s="1"/>
  <c r="F145" i="138"/>
  <c r="F39" i="138" s="1"/>
  <c r="E145" i="138"/>
  <c r="D145" i="138"/>
  <c r="F19" i="138" s="1"/>
  <c r="C145" i="138"/>
  <c r="G144" i="138"/>
  <c r="H63" i="138" s="1"/>
  <c r="F144" i="138"/>
  <c r="E144" i="138"/>
  <c r="H33" i="138" s="1"/>
  <c r="D144" i="138"/>
  <c r="C144" i="138"/>
  <c r="H13" i="138" s="1"/>
  <c r="G143" i="138"/>
  <c r="G63" i="138" s="1"/>
  <c r="F143" i="138"/>
  <c r="G38" i="138" s="1"/>
  <c r="E143" i="138"/>
  <c r="G33" i="138" s="1"/>
  <c r="D143" i="138"/>
  <c r="G18" i="138" s="1"/>
  <c r="C143" i="138"/>
  <c r="G142" i="138"/>
  <c r="F63" i="138" s="1"/>
  <c r="F142" i="138"/>
  <c r="F38" i="138" s="1"/>
  <c r="E142" i="138"/>
  <c r="F33" i="138" s="1"/>
  <c r="D142" i="138"/>
  <c r="C142" i="138"/>
  <c r="F13" i="138" s="1"/>
  <c r="G141" i="138"/>
  <c r="H62" i="138" s="1"/>
  <c r="F141" i="138"/>
  <c r="H37" i="138" s="1"/>
  <c r="E141" i="138"/>
  <c r="D141" i="138"/>
  <c r="H17" i="138" s="1"/>
  <c r="C141" i="138"/>
  <c r="G140" i="138"/>
  <c r="G62" i="138" s="1"/>
  <c r="F140" i="138"/>
  <c r="E140" i="138"/>
  <c r="G32" i="138" s="1"/>
  <c r="D140" i="138"/>
  <c r="C140" i="138"/>
  <c r="G12" i="138" s="1"/>
  <c r="G139" i="138"/>
  <c r="F139" i="138"/>
  <c r="F37" i="138" s="1"/>
  <c r="E139" i="138"/>
  <c r="D139" i="138"/>
  <c r="F17" i="138" s="1"/>
  <c r="C139" i="138"/>
  <c r="G138" i="138"/>
  <c r="H61" i="138" s="1"/>
  <c r="F138" i="138"/>
  <c r="E138" i="138"/>
  <c r="H31" i="138" s="1"/>
  <c r="D138" i="138"/>
  <c r="C138" i="138"/>
  <c r="H11" i="138" s="1"/>
  <c r="G137" i="138"/>
  <c r="G61" i="138" s="1"/>
  <c r="F137" i="138"/>
  <c r="G36" i="138" s="1"/>
  <c r="E137" i="138"/>
  <c r="D137" i="138"/>
  <c r="C137" i="138"/>
  <c r="G136" i="138"/>
  <c r="F61" i="138" s="1"/>
  <c r="F136" i="138"/>
  <c r="E136" i="138"/>
  <c r="F31" i="138" s="1"/>
  <c r="D136" i="138"/>
  <c r="C136" i="138"/>
  <c r="F11" i="138" s="1"/>
  <c r="G135" i="138"/>
  <c r="H60" i="138" s="1"/>
  <c r="F135" i="138"/>
  <c r="H35" i="138" s="1"/>
  <c r="E135" i="138"/>
  <c r="H30" i="138" s="1"/>
  <c r="D135" i="138"/>
  <c r="H15" i="138" s="1"/>
  <c r="C135" i="138"/>
  <c r="G134" i="138"/>
  <c r="G60" i="138" s="1"/>
  <c r="F134" i="138"/>
  <c r="E134" i="138"/>
  <c r="G30" i="138" s="1"/>
  <c r="D134" i="138"/>
  <c r="C134" i="138"/>
  <c r="G10" i="138" s="1"/>
  <c r="G133" i="138"/>
  <c r="F133" i="138"/>
  <c r="F35" i="138" s="1"/>
  <c r="E133" i="138"/>
  <c r="D133" i="138"/>
  <c r="F15" i="138" s="1"/>
  <c r="C133" i="138"/>
  <c r="K64" i="138"/>
  <c r="J64" i="138"/>
  <c r="I64" i="138"/>
  <c r="H64" i="138"/>
  <c r="G64" i="138"/>
  <c r="I63" i="138"/>
  <c r="J62" i="138"/>
  <c r="F62" i="138"/>
  <c r="I61" i="138"/>
  <c r="J60" i="138"/>
  <c r="F60" i="138"/>
  <c r="H59" i="138"/>
  <c r="K58" i="138"/>
  <c r="G58" i="138"/>
  <c r="H57" i="138"/>
  <c r="K56" i="138"/>
  <c r="G56" i="138"/>
  <c r="K55" i="138"/>
  <c r="J55" i="138"/>
  <c r="I55" i="138"/>
  <c r="H55" i="138"/>
  <c r="G55" i="138"/>
  <c r="F55" i="138"/>
  <c r="I54" i="138"/>
  <c r="J53" i="138"/>
  <c r="F53" i="138"/>
  <c r="I52" i="138"/>
  <c r="J51" i="138"/>
  <c r="F51" i="138"/>
  <c r="I50" i="138"/>
  <c r="I49" i="138"/>
  <c r="G49" i="138"/>
  <c r="K48" i="138"/>
  <c r="G48" i="138"/>
  <c r="F48" i="138"/>
  <c r="I47" i="138"/>
  <c r="F47" i="138"/>
  <c r="K46" i="138"/>
  <c r="G46" i="138"/>
  <c r="I45" i="138"/>
  <c r="G45" i="138"/>
  <c r="F45" i="138"/>
  <c r="K44" i="138"/>
  <c r="G44" i="138"/>
  <c r="F44" i="138"/>
  <c r="I43" i="138"/>
  <c r="F43" i="138"/>
  <c r="K42" i="138"/>
  <c r="G42" i="138"/>
  <c r="I41" i="138"/>
  <c r="G41" i="138"/>
  <c r="F41" i="138"/>
  <c r="K40" i="138"/>
  <c r="G40" i="138"/>
  <c r="F40" i="138"/>
  <c r="K39" i="138"/>
  <c r="J38" i="138"/>
  <c r="H38" i="138"/>
  <c r="K37" i="138"/>
  <c r="I37" i="138"/>
  <c r="G37" i="138"/>
  <c r="J36" i="138"/>
  <c r="H36" i="138"/>
  <c r="F36" i="138"/>
  <c r="K35" i="138"/>
  <c r="I35" i="138"/>
  <c r="G35" i="138"/>
  <c r="K34" i="138"/>
  <c r="J34" i="138"/>
  <c r="I34" i="138"/>
  <c r="H34" i="138"/>
  <c r="G34" i="138"/>
  <c r="F34" i="138"/>
  <c r="K33" i="138"/>
  <c r="I33" i="138"/>
  <c r="J32" i="138"/>
  <c r="H32" i="138"/>
  <c r="F32" i="138"/>
  <c r="K31" i="138"/>
  <c r="I31" i="138"/>
  <c r="G31" i="138"/>
  <c r="J30" i="138"/>
  <c r="F30" i="138"/>
  <c r="K29" i="138"/>
  <c r="J29" i="138"/>
  <c r="I29" i="138"/>
  <c r="K28" i="138"/>
  <c r="J28" i="138"/>
  <c r="I28" i="138"/>
  <c r="K27" i="138"/>
  <c r="J27" i="138"/>
  <c r="I27" i="138"/>
  <c r="K26" i="138"/>
  <c r="J26" i="138"/>
  <c r="I26" i="138"/>
  <c r="K25" i="138"/>
  <c r="J25" i="138"/>
  <c r="I25" i="138"/>
  <c r="K24" i="138"/>
  <c r="J24" i="138"/>
  <c r="I24" i="138"/>
  <c r="K23" i="138"/>
  <c r="J23" i="138"/>
  <c r="I23" i="138"/>
  <c r="K22" i="138"/>
  <c r="J22" i="138"/>
  <c r="I22" i="138"/>
  <c r="K21" i="138"/>
  <c r="J21" i="138"/>
  <c r="I21" i="138"/>
  <c r="K20" i="138"/>
  <c r="J20" i="138"/>
  <c r="I20" i="138"/>
  <c r="K19" i="138"/>
  <c r="I19" i="138"/>
  <c r="G19" i="138"/>
  <c r="J18" i="138"/>
  <c r="H18" i="138"/>
  <c r="F18" i="138"/>
  <c r="K17" i="138"/>
  <c r="I17" i="138"/>
  <c r="G17" i="138"/>
  <c r="K16" i="138"/>
  <c r="J16" i="138"/>
  <c r="I16" i="138"/>
  <c r="H16" i="138"/>
  <c r="G16" i="138"/>
  <c r="F16" i="138"/>
  <c r="K15" i="138"/>
  <c r="I15" i="138"/>
  <c r="G15" i="138"/>
  <c r="J14" i="138"/>
  <c r="H14" i="138"/>
  <c r="F14" i="138"/>
  <c r="K13" i="138"/>
  <c r="I13" i="138"/>
  <c r="G13" i="138"/>
  <c r="J12" i="138"/>
  <c r="H12" i="138"/>
  <c r="F12" i="138"/>
  <c r="K11" i="138"/>
  <c r="I11" i="138"/>
  <c r="G11" i="138"/>
  <c r="L10" i="138"/>
  <c r="J10" i="138"/>
  <c r="H10" i="138"/>
  <c r="F10" i="138"/>
  <c r="C10" i="138"/>
  <c r="F6" i="138"/>
  <c r="D6" i="138"/>
  <c r="D5" i="138"/>
  <c r="D4" i="138"/>
  <c r="D2" i="138"/>
  <c r="B287" i="137"/>
  <c r="F286" i="137"/>
  <c r="F285" i="137"/>
  <c r="F284" i="137"/>
  <c r="F283" i="137"/>
  <c r="F282" i="137"/>
  <c r="J58" i="137" s="1"/>
  <c r="F281" i="137"/>
  <c r="F280" i="137"/>
  <c r="K57" i="137" s="1"/>
  <c r="F279" i="137"/>
  <c r="F278" i="137"/>
  <c r="I57" i="137" s="1"/>
  <c r="F277" i="137"/>
  <c r="F276" i="137"/>
  <c r="J56" i="137" s="1"/>
  <c r="F275" i="137"/>
  <c r="F274" i="137"/>
  <c r="F273" i="137"/>
  <c r="F272" i="137"/>
  <c r="F271" i="137"/>
  <c r="F270" i="137"/>
  <c r="J54" i="137" s="1"/>
  <c r="F269" i="137"/>
  <c r="F268" i="137"/>
  <c r="K53" i="137" s="1"/>
  <c r="F267" i="137"/>
  <c r="F266" i="137"/>
  <c r="I53" i="137" s="1"/>
  <c r="F265" i="137"/>
  <c r="F264" i="137"/>
  <c r="J52" i="137" s="1"/>
  <c r="F263" i="137"/>
  <c r="F262" i="137"/>
  <c r="K51" i="137" s="1"/>
  <c r="F261" i="137"/>
  <c r="F260" i="137"/>
  <c r="I51" i="137" s="1"/>
  <c r="F259" i="137"/>
  <c r="F258" i="137"/>
  <c r="J50" i="137" s="1"/>
  <c r="F257" i="137"/>
  <c r="F256" i="137"/>
  <c r="K49" i="137" s="1"/>
  <c r="D256" i="137"/>
  <c r="F255" i="137"/>
  <c r="D255" i="137"/>
  <c r="F254" i="137"/>
  <c r="I49" i="137" s="1"/>
  <c r="D254" i="137"/>
  <c r="F253" i="137"/>
  <c r="K48" i="137" s="1"/>
  <c r="D253" i="137"/>
  <c r="F252" i="137"/>
  <c r="J48" i="137" s="1"/>
  <c r="D252" i="137"/>
  <c r="F251" i="137"/>
  <c r="I48" i="137" s="1"/>
  <c r="D251" i="137"/>
  <c r="F250" i="137"/>
  <c r="K47" i="137" s="1"/>
  <c r="D250" i="137"/>
  <c r="F249" i="137"/>
  <c r="J47" i="137" s="1"/>
  <c r="D249" i="137"/>
  <c r="F248" i="137"/>
  <c r="I47" i="137" s="1"/>
  <c r="D248" i="137"/>
  <c r="F247" i="137"/>
  <c r="D247" i="137"/>
  <c r="F246" i="137"/>
  <c r="J46" i="137" s="1"/>
  <c r="D246" i="137"/>
  <c r="F245" i="137"/>
  <c r="I46" i="137" s="1"/>
  <c r="D245" i="137"/>
  <c r="F244" i="137"/>
  <c r="K45" i="137" s="1"/>
  <c r="D244" i="137"/>
  <c r="F243" i="137"/>
  <c r="D243" i="137"/>
  <c r="F242" i="137"/>
  <c r="I45" i="137" s="1"/>
  <c r="D242" i="137"/>
  <c r="F241" i="137"/>
  <c r="K44" i="137" s="1"/>
  <c r="D241" i="137"/>
  <c r="F240" i="137"/>
  <c r="J44" i="137" s="1"/>
  <c r="D240" i="137"/>
  <c r="F239" i="137"/>
  <c r="I44" i="137" s="1"/>
  <c r="D239" i="137"/>
  <c r="F238" i="137"/>
  <c r="K43" i="137" s="1"/>
  <c r="D238" i="137"/>
  <c r="F237" i="137"/>
  <c r="J43" i="137" s="1"/>
  <c r="D237" i="137"/>
  <c r="F236" i="137"/>
  <c r="I43" i="137" s="1"/>
  <c r="D236" i="137"/>
  <c r="F235" i="137"/>
  <c r="D235" i="137"/>
  <c r="F234" i="137"/>
  <c r="J42" i="137" s="1"/>
  <c r="D234" i="137"/>
  <c r="F233" i="137"/>
  <c r="I42" i="137" s="1"/>
  <c r="D233" i="137"/>
  <c r="F232" i="137"/>
  <c r="K41" i="137" s="1"/>
  <c r="D232" i="137"/>
  <c r="F231" i="137"/>
  <c r="J41" i="137" s="1"/>
  <c r="D231" i="137"/>
  <c r="F230" i="137"/>
  <c r="I41" i="137" s="1"/>
  <c r="D230" i="137"/>
  <c r="F229" i="137"/>
  <c r="D229" i="137"/>
  <c r="F228" i="137"/>
  <c r="J40" i="137" s="1"/>
  <c r="D228" i="137"/>
  <c r="F227" i="137"/>
  <c r="I40" i="137" s="1"/>
  <c r="D227" i="137"/>
  <c r="G226" i="137"/>
  <c r="F226" i="137"/>
  <c r="E226" i="137"/>
  <c r="D226" i="137"/>
  <c r="C226" i="137"/>
  <c r="K14" i="137" s="1"/>
  <c r="G225" i="137"/>
  <c r="F225" i="137"/>
  <c r="E225" i="137"/>
  <c r="D225" i="137"/>
  <c r="J19" i="137" s="1"/>
  <c r="C225" i="137"/>
  <c r="J14" i="137" s="1"/>
  <c r="G224" i="137"/>
  <c r="F224" i="137"/>
  <c r="E224" i="137"/>
  <c r="D224" i="137"/>
  <c r="C224" i="137"/>
  <c r="I14" i="137" s="1"/>
  <c r="G223" i="137"/>
  <c r="F223" i="137"/>
  <c r="K38" i="137" s="1"/>
  <c r="E223" i="137"/>
  <c r="D223" i="137"/>
  <c r="K18" i="137" s="1"/>
  <c r="C223" i="137"/>
  <c r="G222" i="137"/>
  <c r="J63" i="137" s="1"/>
  <c r="F222" i="137"/>
  <c r="E222" i="137"/>
  <c r="J33" i="137" s="1"/>
  <c r="D222" i="137"/>
  <c r="C222" i="137"/>
  <c r="J13" i="137" s="1"/>
  <c r="G221" i="137"/>
  <c r="F221" i="137"/>
  <c r="E221" i="137"/>
  <c r="D221" i="137"/>
  <c r="I18" i="137" s="1"/>
  <c r="C221" i="137"/>
  <c r="I13" i="137" s="1"/>
  <c r="G220" i="137"/>
  <c r="K62" i="137" s="1"/>
  <c r="F220" i="137"/>
  <c r="E220" i="137"/>
  <c r="K32" i="137" s="1"/>
  <c r="D220" i="137"/>
  <c r="C220" i="137"/>
  <c r="K12" i="137" s="1"/>
  <c r="G219" i="137"/>
  <c r="F219" i="137"/>
  <c r="J37" i="137" s="1"/>
  <c r="E219" i="137"/>
  <c r="D219" i="137"/>
  <c r="C219" i="137"/>
  <c r="G218" i="137"/>
  <c r="I62" i="137" s="1"/>
  <c r="F218" i="137"/>
  <c r="E218" i="137"/>
  <c r="I32" i="137" s="1"/>
  <c r="D218" i="137"/>
  <c r="C218" i="137"/>
  <c r="I12" i="137" s="1"/>
  <c r="G217" i="137"/>
  <c r="F217" i="137"/>
  <c r="K36" i="137" s="1"/>
  <c r="E217" i="137"/>
  <c r="D217" i="137"/>
  <c r="C217" i="137"/>
  <c r="K11" i="137" s="1"/>
  <c r="G216" i="137"/>
  <c r="J61" i="137" s="1"/>
  <c r="F216" i="137"/>
  <c r="E216" i="137"/>
  <c r="J31" i="137" s="1"/>
  <c r="D216" i="137"/>
  <c r="C216" i="137"/>
  <c r="J11" i="137" s="1"/>
  <c r="G215" i="137"/>
  <c r="I61" i="137" s="1"/>
  <c r="F215" i="137"/>
  <c r="I36" i="137" s="1"/>
  <c r="E215" i="137"/>
  <c r="D215" i="137"/>
  <c r="C215" i="137"/>
  <c r="G214" i="137"/>
  <c r="K60" i="137" s="1"/>
  <c r="F214" i="137"/>
  <c r="E214" i="137"/>
  <c r="K30" i="137" s="1"/>
  <c r="D214" i="137"/>
  <c r="C214" i="137"/>
  <c r="G213" i="137"/>
  <c r="F213" i="137"/>
  <c r="E213" i="137"/>
  <c r="D213" i="137"/>
  <c r="J15" i="137" s="1"/>
  <c r="C213" i="137"/>
  <c r="J10" i="137" s="1"/>
  <c r="G212" i="137"/>
  <c r="I60" i="137" s="1"/>
  <c r="F212" i="137"/>
  <c r="E212" i="137"/>
  <c r="I30" i="137" s="1"/>
  <c r="D212" i="137"/>
  <c r="C212" i="137"/>
  <c r="F207" i="137"/>
  <c r="H59" i="137" s="1"/>
  <c r="F206" i="137"/>
  <c r="F205" i="137"/>
  <c r="F204" i="137"/>
  <c r="H58" i="137" s="1"/>
  <c r="F203" i="137"/>
  <c r="F202" i="137"/>
  <c r="F58" i="137" s="1"/>
  <c r="F201" i="137"/>
  <c r="F200" i="137"/>
  <c r="G57" i="137" s="1"/>
  <c r="F199" i="137"/>
  <c r="F57" i="137" s="1"/>
  <c r="F198" i="137"/>
  <c r="H56" i="137" s="1"/>
  <c r="F197" i="137"/>
  <c r="F196" i="137"/>
  <c r="F56" i="137" s="1"/>
  <c r="F195" i="137"/>
  <c r="F194" i="137"/>
  <c r="G55" i="137" s="1"/>
  <c r="F193" i="137"/>
  <c r="F192" i="137"/>
  <c r="H54" i="137" s="1"/>
  <c r="F191" i="137"/>
  <c r="G54" i="137" s="1"/>
  <c r="F190" i="137"/>
  <c r="F54" i="137" s="1"/>
  <c r="F189" i="137"/>
  <c r="F188" i="137"/>
  <c r="G53" i="137" s="1"/>
  <c r="F187" i="137"/>
  <c r="F53" i="137" s="1"/>
  <c r="F186" i="137"/>
  <c r="H52" i="137" s="1"/>
  <c r="F185" i="137"/>
  <c r="F184" i="137"/>
  <c r="F52" i="137" s="1"/>
  <c r="F183" i="137"/>
  <c r="F182" i="137"/>
  <c r="G51" i="137" s="1"/>
  <c r="F181" i="137"/>
  <c r="F180" i="137"/>
  <c r="H50" i="137" s="1"/>
  <c r="F179" i="137"/>
  <c r="G50" i="137" s="1"/>
  <c r="F178" i="137"/>
  <c r="F50" i="137" s="1"/>
  <c r="F177" i="137"/>
  <c r="D177" i="137"/>
  <c r="H29" i="137" s="1"/>
  <c r="F176" i="137"/>
  <c r="D176" i="137"/>
  <c r="G29" i="137" s="1"/>
  <c r="F175" i="137"/>
  <c r="D175" i="137"/>
  <c r="F29" i="137" s="1"/>
  <c r="F174" i="137"/>
  <c r="D174" i="137"/>
  <c r="H28" i="137" s="1"/>
  <c r="F173" i="137"/>
  <c r="D173" i="137"/>
  <c r="G28" i="137" s="1"/>
  <c r="F172" i="137"/>
  <c r="D172" i="137"/>
  <c r="F28" i="137" s="1"/>
  <c r="F171" i="137"/>
  <c r="D171" i="137"/>
  <c r="H27" i="137" s="1"/>
  <c r="F170" i="137"/>
  <c r="D170" i="137"/>
  <c r="G27" i="137" s="1"/>
  <c r="F169" i="137"/>
  <c r="D169" i="137"/>
  <c r="F27" i="137" s="1"/>
  <c r="F168" i="137"/>
  <c r="D168" i="137"/>
  <c r="H26" i="137" s="1"/>
  <c r="F167" i="137"/>
  <c r="D167" i="137"/>
  <c r="G26" i="137" s="1"/>
  <c r="F166" i="137"/>
  <c r="D166" i="137"/>
  <c r="F26" i="137" s="1"/>
  <c r="F165" i="137"/>
  <c r="D165" i="137"/>
  <c r="H25" i="137" s="1"/>
  <c r="F164" i="137"/>
  <c r="D164" i="137"/>
  <c r="G25" i="137" s="1"/>
  <c r="F163" i="137"/>
  <c r="D163" i="137"/>
  <c r="F25" i="137" s="1"/>
  <c r="F162" i="137"/>
  <c r="D162" i="137"/>
  <c r="H24" i="137" s="1"/>
  <c r="F161" i="137"/>
  <c r="D161" i="137"/>
  <c r="G24" i="137" s="1"/>
  <c r="F160" i="137"/>
  <c r="D160" i="137"/>
  <c r="F24" i="137" s="1"/>
  <c r="F159" i="137"/>
  <c r="D159" i="137"/>
  <c r="H23" i="137" s="1"/>
  <c r="F158" i="137"/>
  <c r="D158" i="137"/>
  <c r="G23" i="137" s="1"/>
  <c r="F157" i="137"/>
  <c r="D157" i="137"/>
  <c r="F23" i="137" s="1"/>
  <c r="F156" i="137"/>
  <c r="D156" i="137"/>
  <c r="H22" i="137" s="1"/>
  <c r="F155" i="137"/>
  <c r="D155" i="137"/>
  <c r="G22" i="137" s="1"/>
  <c r="F154" i="137"/>
  <c r="D154" i="137"/>
  <c r="F22" i="137" s="1"/>
  <c r="F153" i="137"/>
  <c r="D153" i="137"/>
  <c r="H21" i="137" s="1"/>
  <c r="F152" i="137"/>
  <c r="D152" i="137"/>
  <c r="G21" i="137" s="1"/>
  <c r="F151" i="137"/>
  <c r="D151" i="137"/>
  <c r="F21" i="137" s="1"/>
  <c r="F150" i="137"/>
  <c r="D150" i="137"/>
  <c r="H20" i="137" s="1"/>
  <c r="F149" i="137"/>
  <c r="D149" i="137"/>
  <c r="F148" i="137"/>
  <c r="D148" i="137"/>
  <c r="F20" i="137" s="1"/>
  <c r="G147" i="137"/>
  <c r="F147" i="137"/>
  <c r="E147" i="137"/>
  <c r="D147" i="137"/>
  <c r="H19" i="137" s="1"/>
  <c r="C147" i="137"/>
  <c r="G146" i="137"/>
  <c r="F146" i="137"/>
  <c r="E146" i="137"/>
  <c r="G34" i="137" s="1"/>
  <c r="D146" i="137"/>
  <c r="C146" i="137"/>
  <c r="G14" i="137" s="1"/>
  <c r="G145" i="137"/>
  <c r="F64" i="137" s="1"/>
  <c r="F145" i="137"/>
  <c r="E145" i="137"/>
  <c r="D145" i="137"/>
  <c r="F19" i="137" s="1"/>
  <c r="C145" i="137"/>
  <c r="F14" i="137" s="1"/>
  <c r="G144" i="137"/>
  <c r="H63" i="137" s="1"/>
  <c r="F144" i="137"/>
  <c r="E144" i="137"/>
  <c r="H33" i="137" s="1"/>
  <c r="D144" i="137"/>
  <c r="C144" i="137"/>
  <c r="H13" i="137" s="1"/>
  <c r="G143" i="137"/>
  <c r="F143" i="137"/>
  <c r="G38" i="137" s="1"/>
  <c r="E143" i="137"/>
  <c r="D143" i="137"/>
  <c r="G18" i="137" s="1"/>
  <c r="C143" i="137"/>
  <c r="G142" i="137"/>
  <c r="F63" i="137" s="1"/>
  <c r="F142" i="137"/>
  <c r="E142" i="137"/>
  <c r="F33" i="137" s="1"/>
  <c r="D142" i="137"/>
  <c r="C142" i="137"/>
  <c r="F13" i="137" s="1"/>
  <c r="G141" i="137"/>
  <c r="F141" i="137"/>
  <c r="H37" i="137" s="1"/>
  <c r="E141" i="137"/>
  <c r="D141" i="137"/>
  <c r="C141" i="137"/>
  <c r="H12" i="137" s="1"/>
  <c r="G140" i="137"/>
  <c r="G62" i="137" s="1"/>
  <c r="F140" i="137"/>
  <c r="E140" i="137"/>
  <c r="G32" i="137" s="1"/>
  <c r="D140" i="137"/>
  <c r="C140" i="137"/>
  <c r="G12" i="137" s="1"/>
  <c r="G139" i="137"/>
  <c r="F139" i="137"/>
  <c r="F37" i="137" s="1"/>
  <c r="E139" i="137"/>
  <c r="D139" i="137"/>
  <c r="C139" i="137"/>
  <c r="G138" i="137"/>
  <c r="H61" i="137" s="1"/>
  <c r="F138" i="137"/>
  <c r="E138" i="137"/>
  <c r="H31" i="137" s="1"/>
  <c r="D138" i="137"/>
  <c r="C138" i="137"/>
  <c r="H11" i="137" s="1"/>
  <c r="G137" i="137"/>
  <c r="F137" i="137"/>
  <c r="G36" i="137" s="1"/>
  <c r="E137" i="137"/>
  <c r="D137" i="137"/>
  <c r="C137" i="137"/>
  <c r="G11" i="137" s="1"/>
  <c r="G136" i="137"/>
  <c r="F61" i="137" s="1"/>
  <c r="F136" i="137"/>
  <c r="E136" i="137"/>
  <c r="F31" i="137" s="1"/>
  <c r="D136" i="137"/>
  <c r="C136" i="137"/>
  <c r="F11" i="137" s="1"/>
  <c r="G135" i="137"/>
  <c r="F135" i="137"/>
  <c r="H35" i="137" s="1"/>
  <c r="E135" i="137"/>
  <c r="D135" i="137"/>
  <c r="H15" i="137" s="1"/>
  <c r="C135" i="137"/>
  <c r="H10" i="137" s="1"/>
  <c r="G134" i="137"/>
  <c r="G60" i="137" s="1"/>
  <c r="F134" i="137"/>
  <c r="E134" i="137"/>
  <c r="G30" i="137" s="1"/>
  <c r="D134" i="137"/>
  <c r="C134" i="137"/>
  <c r="G10" i="137" s="1"/>
  <c r="G133" i="137"/>
  <c r="F133" i="137"/>
  <c r="F35" i="137" s="1"/>
  <c r="E133" i="137"/>
  <c r="D133" i="137"/>
  <c r="F15" i="137" s="1"/>
  <c r="C133" i="137"/>
  <c r="F10" i="137" s="1"/>
  <c r="F128" i="137"/>
  <c r="E54" i="137" s="1"/>
  <c r="F127" i="137"/>
  <c r="F126" i="137"/>
  <c r="C54" i="137" s="1"/>
  <c r="F125" i="137"/>
  <c r="F124" i="137"/>
  <c r="D53" i="137" s="1"/>
  <c r="F123" i="137"/>
  <c r="F122" i="137"/>
  <c r="E52" i="137" s="1"/>
  <c r="F121" i="137"/>
  <c r="F120" i="137"/>
  <c r="C52" i="137" s="1"/>
  <c r="F119" i="137"/>
  <c r="F118" i="137"/>
  <c r="D51" i="137" s="1"/>
  <c r="F117" i="137"/>
  <c r="F116" i="137"/>
  <c r="E50" i="137" s="1"/>
  <c r="F115" i="137"/>
  <c r="F114" i="137"/>
  <c r="C50" i="137" s="1"/>
  <c r="F113" i="137"/>
  <c r="F112" i="137"/>
  <c r="D49" i="137" s="1"/>
  <c r="F111" i="137"/>
  <c r="F110" i="137"/>
  <c r="E48" i="137" s="1"/>
  <c r="F109" i="137"/>
  <c r="F108" i="137"/>
  <c r="C48" i="137" s="1"/>
  <c r="F107" i="137"/>
  <c r="F106" i="137"/>
  <c r="F105" i="137"/>
  <c r="C47" i="137" s="1"/>
  <c r="F104" i="137"/>
  <c r="E46" i="137" s="1"/>
  <c r="F103" i="137"/>
  <c r="F102" i="137"/>
  <c r="C46" i="137" s="1"/>
  <c r="F101" i="137"/>
  <c r="F100" i="137"/>
  <c r="D45" i="137" s="1"/>
  <c r="F99" i="137"/>
  <c r="F98" i="137"/>
  <c r="E44" i="137" s="1"/>
  <c r="F97" i="137"/>
  <c r="F96" i="137"/>
  <c r="C44" i="137" s="1"/>
  <c r="F95" i="137"/>
  <c r="F94" i="137"/>
  <c r="F93" i="137"/>
  <c r="C43" i="137" s="1"/>
  <c r="F92" i="137"/>
  <c r="E42" i="137" s="1"/>
  <c r="D92" i="137"/>
  <c r="F91" i="137"/>
  <c r="D42" i="137" s="1"/>
  <c r="D91" i="137"/>
  <c r="F90" i="137"/>
  <c r="D90" i="137"/>
  <c r="F89" i="137"/>
  <c r="E41" i="137" s="1"/>
  <c r="D89" i="137"/>
  <c r="F88" i="137"/>
  <c r="D41" i="137" s="1"/>
  <c r="D88" i="137"/>
  <c r="F87" i="137"/>
  <c r="C41" i="137" s="1"/>
  <c r="D87" i="137"/>
  <c r="F86" i="137"/>
  <c r="E40" i="137" s="1"/>
  <c r="D86" i="137"/>
  <c r="F85" i="137"/>
  <c r="D40" i="137" s="1"/>
  <c r="D85" i="137"/>
  <c r="F84" i="137"/>
  <c r="D84" i="137"/>
  <c r="F83" i="137"/>
  <c r="E39" i="137" s="1"/>
  <c r="D83" i="137"/>
  <c r="F82" i="137"/>
  <c r="D39" i="137" s="1"/>
  <c r="D82" i="137"/>
  <c r="F81" i="137"/>
  <c r="C39" i="137" s="1"/>
  <c r="D81" i="137"/>
  <c r="G80" i="137"/>
  <c r="E63" i="137" s="1"/>
  <c r="F80" i="137"/>
  <c r="E80" i="137"/>
  <c r="E33" i="137" s="1"/>
  <c r="D80" i="137"/>
  <c r="C80" i="137"/>
  <c r="E13" i="137" s="1"/>
  <c r="G79" i="137"/>
  <c r="F79" i="137"/>
  <c r="D38" i="137" s="1"/>
  <c r="E79" i="137"/>
  <c r="D79" i="137"/>
  <c r="D18" i="137" s="1"/>
  <c r="C79" i="137"/>
  <c r="G78" i="137"/>
  <c r="C63" i="137" s="1"/>
  <c r="F78" i="137"/>
  <c r="E78" i="137"/>
  <c r="C33" i="137" s="1"/>
  <c r="D78" i="137"/>
  <c r="C78" i="137"/>
  <c r="C13" i="137" s="1"/>
  <c r="G77" i="137"/>
  <c r="E62" i="137" s="1"/>
  <c r="F77" i="137"/>
  <c r="E37" i="137" s="1"/>
  <c r="E77" i="137"/>
  <c r="D77" i="137"/>
  <c r="E17" i="137" s="1"/>
  <c r="C77" i="137"/>
  <c r="E12" i="137" s="1"/>
  <c r="G76" i="137"/>
  <c r="D62" i="137" s="1"/>
  <c r="F76" i="137"/>
  <c r="E76" i="137"/>
  <c r="D32" i="137" s="1"/>
  <c r="D76" i="137"/>
  <c r="C76" i="137"/>
  <c r="D12" i="137" s="1"/>
  <c r="G75" i="137"/>
  <c r="F75" i="137"/>
  <c r="C37" i="137" s="1"/>
  <c r="E75" i="137"/>
  <c r="D75" i="137"/>
  <c r="C17" i="137" s="1"/>
  <c r="C75" i="137"/>
  <c r="G74" i="137"/>
  <c r="E61" i="137" s="1"/>
  <c r="F74" i="137"/>
  <c r="E74" i="137"/>
  <c r="E31" i="137" s="1"/>
  <c r="D74" i="137"/>
  <c r="C74" i="137"/>
  <c r="G73" i="137"/>
  <c r="F73" i="137"/>
  <c r="D36" i="137" s="1"/>
  <c r="E73" i="137"/>
  <c r="D73" i="137"/>
  <c r="D16" i="137" s="1"/>
  <c r="C73" i="137"/>
  <c r="D11" i="137" s="1"/>
  <c r="G72" i="137"/>
  <c r="C61" i="137" s="1"/>
  <c r="F72" i="137"/>
  <c r="E72" i="137"/>
  <c r="C31" i="137" s="1"/>
  <c r="D72" i="137"/>
  <c r="C72" i="137"/>
  <c r="C11" i="137" s="1"/>
  <c r="G71" i="137"/>
  <c r="F71" i="137"/>
  <c r="E35" i="137" s="1"/>
  <c r="E71" i="137"/>
  <c r="D71" i="137"/>
  <c r="E15" i="137" s="1"/>
  <c r="C71" i="137"/>
  <c r="G70" i="137"/>
  <c r="F70" i="137"/>
  <c r="E70" i="137"/>
  <c r="D30" i="137" s="1"/>
  <c r="D70" i="137"/>
  <c r="C70" i="137"/>
  <c r="D10" i="137" s="1"/>
  <c r="G69" i="137"/>
  <c r="C60" i="137" s="1"/>
  <c r="F69" i="137"/>
  <c r="C35" i="137" s="1"/>
  <c r="E69" i="137"/>
  <c r="D69" i="137"/>
  <c r="C15" i="137" s="1"/>
  <c r="C69" i="137"/>
  <c r="C10" i="137" s="1"/>
  <c r="K64" i="137"/>
  <c r="J64" i="137"/>
  <c r="I64" i="137"/>
  <c r="H64" i="137"/>
  <c r="G64" i="137"/>
  <c r="K63" i="137"/>
  <c r="I63" i="137"/>
  <c r="G63" i="137"/>
  <c r="D63" i="137"/>
  <c r="J62" i="137"/>
  <c r="H62" i="137"/>
  <c r="F62" i="137"/>
  <c r="C62" i="137"/>
  <c r="K61" i="137"/>
  <c r="G61" i="137"/>
  <c r="D61" i="137"/>
  <c r="J60" i="137"/>
  <c r="H60" i="137"/>
  <c r="F60" i="137"/>
  <c r="E60" i="137"/>
  <c r="D60" i="137"/>
  <c r="K59" i="137"/>
  <c r="J59" i="137"/>
  <c r="I59" i="137"/>
  <c r="G59" i="137"/>
  <c r="F59" i="137"/>
  <c r="K58" i="137"/>
  <c r="I58" i="137"/>
  <c r="G58" i="137"/>
  <c r="J57" i="137"/>
  <c r="H57" i="137"/>
  <c r="K56" i="137"/>
  <c r="I56" i="137"/>
  <c r="G56" i="137"/>
  <c r="K55" i="137"/>
  <c r="J55" i="137"/>
  <c r="I55" i="137"/>
  <c r="H55" i="137"/>
  <c r="F55" i="137"/>
  <c r="K54" i="137"/>
  <c r="I54" i="137"/>
  <c r="D54" i="137"/>
  <c r="J53" i="137"/>
  <c r="H53" i="137"/>
  <c r="E53" i="137"/>
  <c r="C53" i="137"/>
  <c r="K52" i="137"/>
  <c r="I52" i="137"/>
  <c r="G52" i="137"/>
  <c r="D52" i="137"/>
  <c r="J51" i="137"/>
  <c r="H51" i="137"/>
  <c r="F51" i="137"/>
  <c r="E51" i="137"/>
  <c r="C51" i="137"/>
  <c r="K50" i="137"/>
  <c r="I50" i="137"/>
  <c r="D50" i="137"/>
  <c r="J49" i="137"/>
  <c r="H49" i="137"/>
  <c r="G49" i="137"/>
  <c r="F49" i="137"/>
  <c r="E49" i="137"/>
  <c r="C49" i="137"/>
  <c r="H48" i="137"/>
  <c r="G48" i="137"/>
  <c r="F48" i="137"/>
  <c r="D48" i="137"/>
  <c r="H47" i="137"/>
  <c r="G47" i="137"/>
  <c r="F47" i="137"/>
  <c r="E47" i="137"/>
  <c r="D47" i="137"/>
  <c r="K46" i="137"/>
  <c r="H46" i="137"/>
  <c r="G46" i="137"/>
  <c r="F46" i="137"/>
  <c r="D46" i="137"/>
  <c r="J45" i="137"/>
  <c r="H45" i="137"/>
  <c r="G45" i="137"/>
  <c r="F45" i="137"/>
  <c r="E45" i="137"/>
  <c r="C45" i="137"/>
  <c r="H44" i="137"/>
  <c r="G44" i="137"/>
  <c r="F44" i="137"/>
  <c r="D44" i="137"/>
  <c r="H43" i="137"/>
  <c r="G43" i="137"/>
  <c r="F43" i="137"/>
  <c r="E43" i="137"/>
  <c r="D43" i="137"/>
  <c r="K42" i="137"/>
  <c r="H42" i="137"/>
  <c r="G42" i="137"/>
  <c r="F42" i="137"/>
  <c r="C42" i="137"/>
  <c r="H41" i="137"/>
  <c r="G41" i="137"/>
  <c r="F41" i="137"/>
  <c r="K40" i="137"/>
  <c r="H40" i="137"/>
  <c r="G40" i="137"/>
  <c r="F40" i="137"/>
  <c r="C40" i="137"/>
  <c r="K39" i="137"/>
  <c r="J39" i="137"/>
  <c r="I39" i="137"/>
  <c r="H39" i="137"/>
  <c r="G39" i="137"/>
  <c r="F39" i="137"/>
  <c r="J38" i="137"/>
  <c r="I38" i="137"/>
  <c r="H38" i="137"/>
  <c r="F38" i="137"/>
  <c r="E38" i="137"/>
  <c r="C38" i="137"/>
  <c r="K37" i="137"/>
  <c r="I37" i="137"/>
  <c r="G37" i="137"/>
  <c r="D37" i="137"/>
  <c r="J36" i="137"/>
  <c r="H36" i="137"/>
  <c r="F36" i="137"/>
  <c r="E36" i="137"/>
  <c r="C36" i="137"/>
  <c r="K35" i="137"/>
  <c r="J35" i="137"/>
  <c r="I35" i="137"/>
  <c r="G35" i="137"/>
  <c r="D35" i="137"/>
  <c r="K34" i="137"/>
  <c r="J34" i="137"/>
  <c r="I34" i="137"/>
  <c r="H34" i="137"/>
  <c r="F34" i="137"/>
  <c r="K33" i="137"/>
  <c r="I33" i="137"/>
  <c r="G33" i="137"/>
  <c r="D33" i="137"/>
  <c r="J32" i="137"/>
  <c r="H32" i="137"/>
  <c r="F32" i="137"/>
  <c r="E32" i="137"/>
  <c r="C32" i="137"/>
  <c r="K31" i="137"/>
  <c r="I31" i="137"/>
  <c r="G31" i="137"/>
  <c r="D31" i="137"/>
  <c r="J30" i="137"/>
  <c r="H30" i="137"/>
  <c r="F30" i="137"/>
  <c r="E30" i="137"/>
  <c r="C30" i="137"/>
  <c r="K29" i="137"/>
  <c r="J29" i="137"/>
  <c r="I29" i="137"/>
  <c r="K28" i="137"/>
  <c r="J28" i="137"/>
  <c r="I28" i="137"/>
  <c r="K27" i="137"/>
  <c r="J27" i="137"/>
  <c r="I27" i="137"/>
  <c r="K26" i="137"/>
  <c r="J26" i="137"/>
  <c r="I26" i="137"/>
  <c r="K25" i="137"/>
  <c r="J25" i="137"/>
  <c r="I25" i="137"/>
  <c r="K24" i="137"/>
  <c r="J24" i="137"/>
  <c r="I24" i="137"/>
  <c r="K23" i="137"/>
  <c r="J23" i="137"/>
  <c r="I23" i="137"/>
  <c r="K22" i="137"/>
  <c r="J22" i="137"/>
  <c r="I22" i="137"/>
  <c r="E22" i="137"/>
  <c r="D22" i="137"/>
  <c r="C22" i="137"/>
  <c r="K21" i="137"/>
  <c r="J21" i="137"/>
  <c r="I21" i="137"/>
  <c r="E21" i="137"/>
  <c r="D21" i="137"/>
  <c r="C21" i="137"/>
  <c r="K20" i="137"/>
  <c r="J20" i="137"/>
  <c r="I20" i="137"/>
  <c r="G20" i="137"/>
  <c r="E20" i="137"/>
  <c r="D20" i="137"/>
  <c r="C20" i="137"/>
  <c r="K19" i="137"/>
  <c r="I19" i="137"/>
  <c r="G19" i="137"/>
  <c r="E19" i="137"/>
  <c r="D19" i="137"/>
  <c r="C19" i="137"/>
  <c r="J18" i="137"/>
  <c r="H18" i="137"/>
  <c r="F18" i="137"/>
  <c r="E18" i="137"/>
  <c r="C18" i="137"/>
  <c r="K17" i="137"/>
  <c r="J17" i="137"/>
  <c r="I17" i="137"/>
  <c r="H17" i="137"/>
  <c r="G17" i="137"/>
  <c r="F17" i="137"/>
  <c r="D17" i="137"/>
  <c r="K16" i="137"/>
  <c r="J16" i="137"/>
  <c r="I16" i="137"/>
  <c r="H16" i="137"/>
  <c r="G16" i="137"/>
  <c r="F16" i="137"/>
  <c r="E16" i="137"/>
  <c r="C16" i="137"/>
  <c r="K15" i="137"/>
  <c r="I15" i="137"/>
  <c r="G15" i="137"/>
  <c r="D15" i="137"/>
  <c r="H14" i="137"/>
  <c r="K13" i="137"/>
  <c r="G13" i="137"/>
  <c r="D13" i="137"/>
  <c r="J12" i="137"/>
  <c r="F12" i="137"/>
  <c r="C12" i="137"/>
  <c r="I11" i="137"/>
  <c r="E11" i="137"/>
  <c r="L10" i="137"/>
  <c r="K10" i="137"/>
  <c r="I10" i="137"/>
  <c r="E10" i="137"/>
  <c r="F6" i="137"/>
  <c r="D6" i="137"/>
  <c r="D5" i="137"/>
  <c r="D4" i="137"/>
  <c r="D2" i="137"/>
  <c r="B287" i="136"/>
  <c r="F286" i="136"/>
  <c r="F285" i="136"/>
  <c r="F284" i="136"/>
  <c r="F283" i="136"/>
  <c r="K58" i="136" s="1"/>
  <c r="F282" i="136"/>
  <c r="F281" i="136"/>
  <c r="I58" i="136" s="1"/>
  <c r="F280" i="136"/>
  <c r="F279" i="136"/>
  <c r="J57" i="136" s="1"/>
  <c r="F278" i="136"/>
  <c r="F277" i="136"/>
  <c r="K56" i="136" s="1"/>
  <c r="F276" i="136"/>
  <c r="F275" i="136"/>
  <c r="I56" i="136" s="1"/>
  <c r="F274" i="136"/>
  <c r="F273" i="136"/>
  <c r="F272" i="136"/>
  <c r="I55" i="136" s="1"/>
  <c r="F271" i="136"/>
  <c r="K54" i="136" s="1"/>
  <c r="F270" i="136"/>
  <c r="F269" i="136"/>
  <c r="I54" i="136" s="1"/>
  <c r="F268" i="136"/>
  <c r="F267" i="136"/>
  <c r="J53" i="136" s="1"/>
  <c r="F266" i="136"/>
  <c r="F265" i="136"/>
  <c r="K52" i="136" s="1"/>
  <c r="F264" i="136"/>
  <c r="J52" i="136" s="1"/>
  <c r="F263" i="136"/>
  <c r="I52" i="136" s="1"/>
  <c r="F262" i="136"/>
  <c r="F261" i="136"/>
  <c r="J51" i="136" s="1"/>
  <c r="F260" i="136"/>
  <c r="F259" i="136"/>
  <c r="K50" i="136" s="1"/>
  <c r="F258" i="136"/>
  <c r="F257" i="136"/>
  <c r="I50" i="136" s="1"/>
  <c r="F256" i="136"/>
  <c r="D256" i="136"/>
  <c r="K29" i="136" s="1"/>
  <c r="F255" i="136"/>
  <c r="D255" i="136"/>
  <c r="J29" i="136" s="1"/>
  <c r="F254" i="136"/>
  <c r="I49" i="136" s="1"/>
  <c r="D254" i="136"/>
  <c r="I29" i="136" s="1"/>
  <c r="F253" i="136"/>
  <c r="D253" i="136"/>
  <c r="K28" i="136" s="1"/>
  <c r="F252" i="136"/>
  <c r="D252" i="136"/>
  <c r="J28" i="136" s="1"/>
  <c r="F251" i="136"/>
  <c r="D251" i="136"/>
  <c r="I28" i="136" s="1"/>
  <c r="F250" i="136"/>
  <c r="D250" i="136"/>
  <c r="K27" i="136" s="1"/>
  <c r="F249" i="136"/>
  <c r="D249" i="136"/>
  <c r="J27" i="136" s="1"/>
  <c r="F248" i="136"/>
  <c r="D248" i="136"/>
  <c r="I27" i="136" s="1"/>
  <c r="F247" i="136"/>
  <c r="D247" i="136"/>
  <c r="K26" i="136" s="1"/>
  <c r="F246" i="136"/>
  <c r="D246" i="136"/>
  <c r="J26" i="136" s="1"/>
  <c r="F245" i="136"/>
  <c r="D245" i="136"/>
  <c r="I26" i="136" s="1"/>
  <c r="F244" i="136"/>
  <c r="K45" i="136" s="1"/>
  <c r="D244" i="136"/>
  <c r="K25" i="136" s="1"/>
  <c r="F243" i="136"/>
  <c r="D243" i="136"/>
  <c r="J25" i="136" s="1"/>
  <c r="F242" i="136"/>
  <c r="D242" i="136"/>
  <c r="I25" i="136" s="1"/>
  <c r="F241" i="136"/>
  <c r="D241" i="136"/>
  <c r="K24" i="136" s="1"/>
  <c r="F240" i="136"/>
  <c r="J44" i="136" s="1"/>
  <c r="D240" i="136"/>
  <c r="J24" i="136" s="1"/>
  <c r="F239" i="136"/>
  <c r="D239" i="136"/>
  <c r="I24" i="136" s="1"/>
  <c r="F238" i="136"/>
  <c r="D238" i="136"/>
  <c r="K23" i="136" s="1"/>
  <c r="F237" i="136"/>
  <c r="D237" i="136"/>
  <c r="J23" i="136" s="1"/>
  <c r="F236" i="136"/>
  <c r="D236" i="136"/>
  <c r="I23" i="136" s="1"/>
  <c r="F235" i="136"/>
  <c r="D235" i="136"/>
  <c r="K22" i="136" s="1"/>
  <c r="F234" i="136"/>
  <c r="D234" i="136"/>
  <c r="J22" i="136" s="1"/>
  <c r="F233" i="136"/>
  <c r="D233" i="136"/>
  <c r="I22" i="136" s="1"/>
  <c r="F232" i="136"/>
  <c r="D232" i="136"/>
  <c r="F231" i="136"/>
  <c r="D231" i="136"/>
  <c r="J21" i="136" s="1"/>
  <c r="F230" i="136"/>
  <c r="I41" i="136" s="1"/>
  <c r="D230" i="136"/>
  <c r="I21" i="136" s="1"/>
  <c r="F229" i="136"/>
  <c r="D229" i="136"/>
  <c r="K20" i="136" s="1"/>
  <c r="F228" i="136"/>
  <c r="D228" i="136"/>
  <c r="J20" i="136" s="1"/>
  <c r="F227" i="136"/>
  <c r="D227" i="136"/>
  <c r="I20" i="136" s="1"/>
  <c r="G226" i="136"/>
  <c r="F226" i="136"/>
  <c r="E226" i="136"/>
  <c r="D226" i="136"/>
  <c r="C226" i="136"/>
  <c r="K14" i="136" s="1"/>
  <c r="G225" i="136"/>
  <c r="F225" i="136"/>
  <c r="E225" i="136"/>
  <c r="D225" i="136"/>
  <c r="C225" i="136"/>
  <c r="G224" i="136"/>
  <c r="F224" i="136"/>
  <c r="E224" i="136"/>
  <c r="D224" i="136"/>
  <c r="C224" i="136"/>
  <c r="I14" i="136" s="1"/>
  <c r="G223" i="136"/>
  <c r="K63" i="136" s="1"/>
  <c r="F223" i="136"/>
  <c r="E223" i="136"/>
  <c r="K33" i="136" s="1"/>
  <c r="D223" i="136"/>
  <c r="C223" i="136"/>
  <c r="K13" i="136" s="1"/>
  <c r="G222" i="136"/>
  <c r="J63" i="136" s="1"/>
  <c r="F222" i="136"/>
  <c r="E222" i="136"/>
  <c r="D222" i="136"/>
  <c r="J18" i="136" s="1"/>
  <c r="C222" i="136"/>
  <c r="J13" i="136" s="1"/>
  <c r="G221" i="136"/>
  <c r="I63" i="136" s="1"/>
  <c r="F221" i="136"/>
  <c r="E221" i="136"/>
  <c r="I33" i="136" s="1"/>
  <c r="D221" i="136"/>
  <c r="C221" i="136"/>
  <c r="I13" i="136" s="1"/>
  <c r="G220" i="136"/>
  <c r="F220" i="136"/>
  <c r="E220" i="136"/>
  <c r="D220" i="136"/>
  <c r="K17" i="136" s="1"/>
  <c r="C220" i="136"/>
  <c r="K12" i="136" s="1"/>
  <c r="G219" i="136"/>
  <c r="J62" i="136" s="1"/>
  <c r="F219" i="136"/>
  <c r="E219" i="136"/>
  <c r="J32" i="136" s="1"/>
  <c r="D219" i="136"/>
  <c r="C219" i="136"/>
  <c r="J12" i="136" s="1"/>
  <c r="G218" i="136"/>
  <c r="F218" i="136"/>
  <c r="E218" i="136"/>
  <c r="D218" i="136"/>
  <c r="I17" i="136" s="1"/>
  <c r="C218" i="136"/>
  <c r="G217" i="136"/>
  <c r="K61" i="136" s="1"/>
  <c r="F217" i="136"/>
  <c r="E217" i="136"/>
  <c r="K31" i="136" s="1"/>
  <c r="D217" i="136"/>
  <c r="C217" i="136"/>
  <c r="K11" i="136" s="1"/>
  <c r="G216" i="136"/>
  <c r="F216" i="136"/>
  <c r="J36" i="136" s="1"/>
  <c r="E216" i="136"/>
  <c r="D216" i="136"/>
  <c r="C216" i="136"/>
  <c r="J11" i="136" s="1"/>
  <c r="G215" i="136"/>
  <c r="I61" i="136" s="1"/>
  <c r="F215" i="136"/>
  <c r="E215" i="136"/>
  <c r="I31" i="136" s="1"/>
  <c r="D215" i="136"/>
  <c r="C215" i="136"/>
  <c r="I11" i="136" s="1"/>
  <c r="G214" i="136"/>
  <c r="F214" i="136"/>
  <c r="K35" i="136" s="1"/>
  <c r="E214" i="136"/>
  <c r="D214" i="136"/>
  <c r="C214" i="136"/>
  <c r="G213" i="136"/>
  <c r="J60" i="136" s="1"/>
  <c r="F213" i="136"/>
  <c r="E213" i="136"/>
  <c r="J30" i="136" s="1"/>
  <c r="D213" i="136"/>
  <c r="C213" i="136"/>
  <c r="G212" i="136"/>
  <c r="F212" i="136"/>
  <c r="I35" i="136" s="1"/>
  <c r="E212" i="136"/>
  <c r="D212" i="136"/>
  <c r="C212" i="136"/>
  <c r="F207" i="136"/>
  <c r="F206" i="136"/>
  <c r="G59" i="136" s="1"/>
  <c r="F205" i="136"/>
  <c r="F204" i="136"/>
  <c r="F203" i="136"/>
  <c r="G58" i="136" s="1"/>
  <c r="F202" i="136"/>
  <c r="F58" i="136" s="1"/>
  <c r="F201" i="136"/>
  <c r="H57" i="136" s="1"/>
  <c r="F200" i="136"/>
  <c r="F199" i="136"/>
  <c r="F57" i="136" s="1"/>
  <c r="F198" i="136"/>
  <c r="H56" i="136" s="1"/>
  <c r="F197" i="136"/>
  <c r="G56" i="136" s="1"/>
  <c r="F196" i="136"/>
  <c r="F195" i="136"/>
  <c r="F194" i="136"/>
  <c r="F193" i="136"/>
  <c r="F192" i="136"/>
  <c r="F191" i="136"/>
  <c r="G54" i="136" s="1"/>
  <c r="F190" i="136"/>
  <c r="F189" i="136"/>
  <c r="H53" i="136" s="1"/>
  <c r="F188" i="136"/>
  <c r="F187" i="136"/>
  <c r="F53" i="136" s="1"/>
  <c r="F186" i="136"/>
  <c r="F185" i="136"/>
  <c r="G52" i="136" s="1"/>
  <c r="F184" i="136"/>
  <c r="F183" i="136"/>
  <c r="H51" i="136" s="1"/>
  <c r="F182" i="136"/>
  <c r="G51" i="136" s="1"/>
  <c r="F181" i="136"/>
  <c r="F51" i="136" s="1"/>
  <c r="F180" i="136"/>
  <c r="F179" i="136"/>
  <c r="G50" i="136" s="1"/>
  <c r="F178" i="136"/>
  <c r="F177" i="136"/>
  <c r="H49" i="136" s="1"/>
  <c r="D177" i="136"/>
  <c r="F176" i="136"/>
  <c r="D176" i="136"/>
  <c r="G29" i="136" s="1"/>
  <c r="F175" i="136"/>
  <c r="F49" i="136" s="1"/>
  <c r="D175" i="136"/>
  <c r="F174" i="136"/>
  <c r="H48" i="136" s="1"/>
  <c r="D174" i="136"/>
  <c r="F173" i="136"/>
  <c r="G48" i="136" s="1"/>
  <c r="D173" i="136"/>
  <c r="F172" i="136"/>
  <c r="D172" i="136"/>
  <c r="F171" i="136"/>
  <c r="H47" i="136" s="1"/>
  <c r="D171" i="136"/>
  <c r="F170" i="136"/>
  <c r="G47" i="136" s="1"/>
  <c r="D170" i="136"/>
  <c r="F169" i="136"/>
  <c r="F47" i="136" s="1"/>
  <c r="D169" i="136"/>
  <c r="F168" i="136"/>
  <c r="D168" i="136"/>
  <c r="F167" i="136"/>
  <c r="G46" i="136" s="1"/>
  <c r="D167" i="136"/>
  <c r="F166" i="136"/>
  <c r="F46" i="136" s="1"/>
  <c r="D166" i="136"/>
  <c r="F165" i="136"/>
  <c r="H45" i="136" s="1"/>
  <c r="D165" i="136"/>
  <c r="F164" i="136"/>
  <c r="D164" i="136"/>
  <c r="F163" i="136"/>
  <c r="F45" i="136" s="1"/>
  <c r="D163" i="136"/>
  <c r="F162" i="136"/>
  <c r="H44" i="136" s="1"/>
  <c r="D162" i="136"/>
  <c r="F161" i="136"/>
  <c r="G44" i="136" s="1"/>
  <c r="D161" i="136"/>
  <c r="F160" i="136"/>
  <c r="D160" i="136"/>
  <c r="F159" i="136"/>
  <c r="H43" i="136" s="1"/>
  <c r="D159" i="136"/>
  <c r="F158" i="136"/>
  <c r="G43" i="136" s="1"/>
  <c r="D158" i="136"/>
  <c r="F157" i="136"/>
  <c r="F43" i="136" s="1"/>
  <c r="D157" i="136"/>
  <c r="F156" i="136"/>
  <c r="D156" i="136"/>
  <c r="F155" i="136"/>
  <c r="G42" i="136" s="1"/>
  <c r="D155" i="136"/>
  <c r="F154" i="136"/>
  <c r="F42" i="136" s="1"/>
  <c r="D154" i="136"/>
  <c r="F153" i="136"/>
  <c r="H41" i="136" s="1"/>
  <c r="D153" i="136"/>
  <c r="F152" i="136"/>
  <c r="D152" i="136"/>
  <c r="F151" i="136"/>
  <c r="F41" i="136" s="1"/>
  <c r="D151" i="136"/>
  <c r="F150" i="136"/>
  <c r="H40" i="136" s="1"/>
  <c r="D150" i="136"/>
  <c r="F149" i="136"/>
  <c r="G40" i="136" s="1"/>
  <c r="D149" i="136"/>
  <c r="F148" i="136"/>
  <c r="D148" i="136"/>
  <c r="G147" i="136"/>
  <c r="H64" i="136" s="1"/>
  <c r="F147" i="136"/>
  <c r="E147" i="136"/>
  <c r="D147" i="136"/>
  <c r="C147" i="136"/>
  <c r="H14" i="136" s="1"/>
  <c r="G146" i="136"/>
  <c r="F146" i="136"/>
  <c r="E146" i="136"/>
  <c r="G34" i="136" s="1"/>
  <c r="D146" i="136"/>
  <c r="C146" i="136"/>
  <c r="G14" i="136" s="1"/>
  <c r="G145" i="136"/>
  <c r="F145" i="136"/>
  <c r="E145" i="136"/>
  <c r="D145" i="136"/>
  <c r="C145" i="136"/>
  <c r="G144" i="136"/>
  <c r="F144" i="136"/>
  <c r="E144" i="136"/>
  <c r="D144" i="136"/>
  <c r="H18" i="136" s="1"/>
  <c r="C144" i="136"/>
  <c r="G143" i="136"/>
  <c r="G63" i="136" s="1"/>
  <c r="F143" i="136"/>
  <c r="E143" i="136"/>
  <c r="G33" i="136" s="1"/>
  <c r="D143" i="136"/>
  <c r="C143" i="136"/>
  <c r="G13" i="136" s="1"/>
  <c r="G142" i="136"/>
  <c r="F142" i="136"/>
  <c r="E142" i="136"/>
  <c r="F33" i="136" s="1"/>
  <c r="D142" i="136"/>
  <c r="F18" i="136" s="1"/>
  <c r="C142" i="136"/>
  <c r="F13" i="136" s="1"/>
  <c r="G141" i="136"/>
  <c r="H62" i="136" s="1"/>
  <c r="F141" i="136"/>
  <c r="H37" i="136" s="1"/>
  <c r="E141" i="136"/>
  <c r="H32" i="136" s="1"/>
  <c r="D141" i="136"/>
  <c r="C141" i="136"/>
  <c r="H12" i="136" s="1"/>
  <c r="G140" i="136"/>
  <c r="G62" i="136" s="1"/>
  <c r="F140" i="136"/>
  <c r="E140" i="136"/>
  <c r="D140" i="136"/>
  <c r="G17" i="136" s="1"/>
  <c r="C140" i="136"/>
  <c r="G12" i="136" s="1"/>
  <c r="G139" i="136"/>
  <c r="F62" i="136" s="1"/>
  <c r="F139" i="136"/>
  <c r="E139" i="136"/>
  <c r="F32" i="136" s="1"/>
  <c r="D139" i="136"/>
  <c r="C139" i="136"/>
  <c r="F12" i="136" s="1"/>
  <c r="G138" i="136"/>
  <c r="F138" i="136"/>
  <c r="H36" i="136" s="1"/>
  <c r="E138" i="136"/>
  <c r="D138" i="136"/>
  <c r="C138" i="136"/>
  <c r="G137" i="136"/>
  <c r="G61" i="136" s="1"/>
  <c r="F137" i="136"/>
  <c r="E137" i="136"/>
  <c r="G31" i="136" s="1"/>
  <c r="D137" i="136"/>
  <c r="C137" i="136"/>
  <c r="G11" i="136" s="1"/>
  <c r="G136" i="136"/>
  <c r="F136" i="136"/>
  <c r="F36" i="136" s="1"/>
  <c r="E136" i="136"/>
  <c r="D136" i="136"/>
  <c r="C136" i="136"/>
  <c r="F11" i="136" s="1"/>
  <c r="G135" i="136"/>
  <c r="H60" i="136" s="1"/>
  <c r="F135" i="136"/>
  <c r="E135" i="136"/>
  <c r="H30" i="136" s="1"/>
  <c r="D135" i="136"/>
  <c r="C135" i="136"/>
  <c r="G134" i="136"/>
  <c r="F134" i="136"/>
  <c r="G35" i="136" s="1"/>
  <c r="E134" i="136"/>
  <c r="D134" i="136"/>
  <c r="C134" i="136"/>
  <c r="G133" i="136"/>
  <c r="F60" i="136" s="1"/>
  <c r="F133" i="136"/>
  <c r="E133" i="136"/>
  <c r="F30" i="136" s="1"/>
  <c r="D133" i="136"/>
  <c r="C133" i="136"/>
  <c r="F128" i="136"/>
  <c r="F127" i="136"/>
  <c r="D54" i="136" s="1"/>
  <c r="F126" i="136"/>
  <c r="F125" i="136"/>
  <c r="F124" i="136"/>
  <c r="F123" i="136"/>
  <c r="F122" i="136"/>
  <c r="F121" i="136"/>
  <c r="D52" i="136" s="1"/>
  <c r="F120" i="136"/>
  <c r="F119" i="136"/>
  <c r="E51" i="136" s="1"/>
  <c r="F118" i="136"/>
  <c r="F117" i="136"/>
  <c r="F116" i="136"/>
  <c r="F115" i="136"/>
  <c r="D50" i="136" s="1"/>
  <c r="F114" i="136"/>
  <c r="F113" i="136"/>
  <c r="E49" i="136" s="1"/>
  <c r="F112" i="136"/>
  <c r="F111" i="136"/>
  <c r="C49" i="136" s="1"/>
  <c r="F110" i="136"/>
  <c r="F109" i="136"/>
  <c r="F108" i="136"/>
  <c r="C48" i="136" s="1"/>
  <c r="F107" i="136"/>
  <c r="F106" i="136"/>
  <c r="F105" i="136"/>
  <c r="F104" i="136"/>
  <c r="F103" i="136"/>
  <c r="D46" i="136" s="1"/>
  <c r="F102" i="136"/>
  <c r="F101" i="136"/>
  <c r="E45" i="136" s="1"/>
  <c r="F100" i="136"/>
  <c r="F99" i="136"/>
  <c r="C45" i="136" s="1"/>
  <c r="F98" i="136"/>
  <c r="F97" i="136"/>
  <c r="F96" i="136"/>
  <c r="F95" i="136"/>
  <c r="F94" i="136"/>
  <c r="F93" i="136"/>
  <c r="F92" i="136"/>
  <c r="D92" i="136"/>
  <c r="E22" i="136" s="1"/>
  <c r="F91" i="136"/>
  <c r="D91" i="136"/>
  <c r="D22" i="136" s="1"/>
  <c r="F90" i="136"/>
  <c r="D90" i="136"/>
  <c r="C22" i="136" s="1"/>
  <c r="F89" i="136"/>
  <c r="D89" i="136"/>
  <c r="E21" i="136" s="1"/>
  <c r="F88" i="136"/>
  <c r="D88" i="136"/>
  <c r="D21" i="136" s="1"/>
  <c r="F87" i="136"/>
  <c r="D87" i="136"/>
  <c r="F86" i="136"/>
  <c r="D86" i="136"/>
  <c r="E20" i="136" s="1"/>
  <c r="F85" i="136"/>
  <c r="D85" i="136"/>
  <c r="D20" i="136" s="1"/>
  <c r="F84" i="136"/>
  <c r="C40" i="136" s="1"/>
  <c r="D84" i="136"/>
  <c r="C20" i="136" s="1"/>
  <c r="F83" i="136"/>
  <c r="D83" i="136"/>
  <c r="F82" i="136"/>
  <c r="D39" i="136" s="1"/>
  <c r="D82" i="136"/>
  <c r="D19" i="136" s="1"/>
  <c r="F81" i="136"/>
  <c r="D81" i="136"/>
  <c r="C19" i="136" s="1"/>
  <c r="G80" i="136"/>
  <c r="F80" i="136"/>
  <c r="E38" i="136" s="1"/>
  <c r="E80" i="136"/>
  <c r="D80" i="136"/>
  <c r="E18" i="136" s="1"/>
  <c r="C80" i="136"/>
  <c r="G79" i="136"/>
  <c r="D63" i="136" s="1"/>
  <c r="F79" i="136"/>
  <c r="E79" i="136"/>
  <c r="D33" i="136" s="1"/>
  <c r="D79" i="136"/>
  <c r="C79" i="136"/>
  <c r="D13" i="136" s="1"/>
  <c r="G78" i="136"/>
  <c r="F78" i="136"/>
  <c r="C38" i="136" s="1"/>
  <c r="E78" i="136"/>
  <c r="D78" i="136"/>
  <c r="C18" i="136" s="1"/>
  <c r="C78" i="136"/>
  <c r="G77" i="136"/>
  <c r="F77" i="136"/>
  <c r="E77" i="136"/>
  <c r="D77" i="136"/>
  <c r="C77" i="136"/>
  <c r="G76" i="136"/>
  <c r="F76" i="136"/>
  <c r="D37" i="136" s="1"/>
  <c r="E76" i="136"/>
  <c r="D76" i="136"/>
  <c r="D17" i="136" s="1"/>
  <c r="C76" i="136"/>
  <c r="D12" i="136" s="1"/>
  <c r="G75" i="136"/>
  <c r="F75" i="136"/>
  <c r="E75" i="136"/>
  <c r="D75" i="136"/>
  <c r="C75" i="136"/>
  <c r="C12" i="136" s="1"/>
  <c r="G74" i="136"/>
  <c r="F74" i="136"/>
  <c r="E36" i="136" s="1"/>
  <c r="E74" i="136"/>
  <c r="D74" i="136"/>
  <c r="E16" i="136" s="1"/>
  <c r="C74" i="136"/>
  <c r="G73" i="136"/>
  <c r="D61" i="136" s="1"/>
  <c r="F73" i="136"/>
  <c r="E73" i="136"/>
  <c r="D31" i="136" s="1"/>
  <c r="D73" i="136"/>
  <c r="C73" i="136"/>
  <c r="G72" i="136"/>
  <c r="F72" i="136"/>
  <c r="C36" i="136" s="1"/>
  <c r="E72" i="136"/>
  <c r="D72" i="136"/>
  <c r="C16" i="136" s="1"/>
  <c r="C72" i="136"/>
  <c r="G71" i="136"/>
  <c r="E60" i="136" s="1"/>
  <c r="F71" i="136"/>
  <c r="E71" i="136"/>
  <c r="D71" i="136"/>
  <c r="C71" i="136"/>
  <c r="E10" i="136" s="1"/>
  <c r="G70" i="136"/>
  <c r="F70" i="136"/>
  <c r="D35" i="136" s="1"/>
  <c r="E70" i="136"/>
  <c r="D30" i="136" s="1"/>
  <c r="D70" i="136"/>
  <c r="D15" i="136" s="1"/>
  <c r="C70" i="136"/>
  <c r="G69" i="136"/>
  <c r="F69" i="136"/>
  <c r="E69" i="136"/>
  <c r="D69" i="136"/>
  <c r="C69" i="136"/>
  <c r="C10" i="136" s="1"/>
  <c r="K64" i="136"/>
  <c r="J64" i="136"/>
  <c r="I64" i="136"/>
  <c r="G64" i="136"/>
  <c r="F64" i="136"/>
  <c r="H63" i="136"/>
  <c r="F63" i="136"/>
  <c r="E63" i="136"/>
  <c r="C63" i="136"/>
  <c r="K62" i="136"/>
  <c r="I62" i="136"/>
  <c r="E62" i="136"/>
  <c r="D62" i="136"/>
  <c r="C62" i="136"/>
  <c r="J61" i="136"/>
  <c r="H61" i="136"/>
  <c r="F61" i="136"/>
  <c r="E61" i="136"/>
  <c r="C61" i="136"/>
  <c r="K60" i="136"/>
  <c r="I60" i="136"/>
  <c r="G60" i="136"/>
  <c r="D60" i="136"/>
  <c r="C60" i="136"/>
  <c r="K59" i="136"/>
  <c r="J59" i="136"/>
  <c r="I59" i="136"/>
  <c r="H59" i="136"/>
  <c r="F59" i="136"/>
  <c r="J58" i="136"/>
  <c r="H58" i="136"/>
  <c r="K57" i="136"/>
  <c r="I57" i="136"/>
  <c r="G57" i="136"/>
  <c r="J56" i="136"/>
  <c r="F56" i="136"/>
  <c r="K55" i="136"/>
  <c r="J55" i="136"/>
  <c r="H55" i="136"/>
  <c r="G55" i="136"/>
  <c r="F55" i="136"/>
  <c r="J54" i="136"/>
  <c r="H54" i="136"/>
  <c r="F54" i="136"/>
  <c r="E54" i="136"/>
  <c r="C54" i="136"/>
  <c r="K53" i="136"/>
  <c r="I53" i="136"/>
  <c r="G53" i="136"/>
  <c r="E53" i="136"/>
  <c r="D53" i="136"/>
  <c r="C53" i="136"/>
  <c r="H52" i="136"/>
  <c r="F52" i="136"/>
  <c r="E52" i="136"/>
  <c r="C52" i="136"/>
  <c r="K51" i="136"/>
  <c r="I51" i="136"/>
  <c r="D51" i="136"/>
  <c r="C51" i="136"/>
  <c r="J50" i="136"/>
  <c r="H50" i="136"/>
  <c r="F50" i="136"/>
  <c r="E50" i="136"/>
  <c r="C50" i="136"/>
  <c r="K49" i="136"/>
  <c r="J49" i="136"/>
  <c r="G49" i="136"/>
  <c r="D49" i="136"/>
  <c r="K48" i="136"/>
  <c r="J48" i="136"/>
  <c r="I48" i="136"/>
  <c r="F48" i="136"/>
  <c r="E48" i="136"/>
  <c r="D48" i="136"/>
  <c r="K47" i="136"/>
  <c r="J47" i="136"/>
  <c r="I47" i="136"/>
  <c r="E47" i="136"/>
  <c r="D47" i="136"/>
  <c r="C47" i="136"/>
  <c r="K46" i="136"/>
  <c r="J46" i="136"/>
  <c r="I46" i="136"/>
  <c r="H46" i="136"/>
  <c r="E46" i="136"/>
  <c r="C46" i="136"/>
  <c r="J45" i="136"/>
  <c r="I45" i="136"/>
  <c r="G45" i="136"/>
  <c r="D45" i="136"/>
  <c r="K44" i="136"/>
  <c r="I44" i="136"/>
  <c r="F44" i="136"/>
  <c r="E44" i="136"/>
  <c r="D44" i="136"/>
  <c r="C44" i="136"/>
  <c r="K43" i="136"/>
  <c r="J43" i="136"/>
  <c r="I43" i="136"/>
  <c r="E43" i="136"/>
  <c r="D43" i="136"/>
  <c r="C43" i="136"/>
  <c r="K42" i="136"/>
  <c r="J42" i="136"/>
  <c r="I42" i="136"/>
  <c r="H42" i="136"/>
  <c r="E42" i="136"/>
  <c r="D42" i="136"/>
  <c r="C42" i="136"/>
  <c r="K41" i="136"/>
  <c r="J41" i="136"/>
  <c r="G41" i="136"/>
  <c r="E41" i="136"/>
  <c r="D41" i="136"/>
  <c r="C41" i="136"/>
  <c r="K40" i="136"/>
  <c r="J40" i="136"/>
  <c r="I40" i="136"/>
  <c r="F40" i="136"/>
  <c r="E40" i="136"/>
  <c r="D40" i="136"/>
  <c r="K39" i="136"/>
  <c r="J39" i="136"/>
  <c r="I39" i="136"/>
  <c r="H39" i="136"/>
  <c r="G39" i="136"/>
  <c r="F39" i="136"/>
  <c r="E39" i="136"/>
  <c r="C39" i="136"/>
  <c r="K38" i="136"/>
  <c r="J38" i="136"/>
  <c r="I38" i="136"/>
  <c r="H38" i="136"/>
  <c r="G38" i="136"/>
  <c r="F38" i="136"/>
  <c r="D38" i="136"/>
  <c r="K37" i="136"/>
  <c r="J37" i="136"/>
  <c r="I37" i="136"/>
  <c r="G37" i="136"/>
  <c r="F37" i="136"/>
  <c r="E37" i="136"/>
  <c r="C37" i="136"/>
  <c r="K36" i="136"/>
  <c r="I36" i="136"/>
  <c r="G36" i="136"/>
  <c r="D36" i="136"/>
  <c r="J35" i="136"/>
  <c r="H35" i="136"/>
  <c r="F35" i="136"/>
  <c r="E35" i="136"/>
  <c r="C35" i="136"/>
  <c r="K34" i="136"/>
  <c r="J34" i="136"/>
  <c r="I34" i="136"/>
  <c r="H34" i="136"/>
  <c r="F34" i="136"/>
  <c r="J33" i="136"/>
  <c r="H33" i="136"/>
  <c r="E33" i="136"/>
  <c r="C33" i="136"/>
  <c r="K32" i="136"/>
  <c r="I32" i="136"/>
  <c r="G32" i="136"/>
  <c r="E32" i="136"/>
  <c r="D32" i="136"/>
  <c r="C32" i="136"/>
  <c r="J31" i="136"/>
  <c r="H31" i="136"/>
  <c r="F31" i="136"/>
  <c r="E31" i="136"/>
  <c r="C31" i="136"/>
  <c r="K30" i="136"/>
  <c r="I30" i="136"/>
  <c r="G30" i="136"/>
  <c r="E30" i="136"/>
  <c r="C30" i="136"/>
  <c r="H29" i="136"/>
  <c r="F29" i="136"/>
  <c r="H28" i="136"/>
  <c r="G28" i="136"/>
  <c r="F28" i="136"/>
  <c r="H27" i="136"/>
  <c r="G27" i="136"/>
  <c r="F27" i="136"/>
  <c r="H26" i="136"/>
  <c r="G26" i="136"/>
  <c r="F26" i="136"/>
  <c r="H25" i="136"/>
  <c r="G25" i="136"/>
  <c r="F25" i="136"/>
  <c r="H24" i="136"/>
  <c r="G24" i="136"/>
  <c r="F24" i="136"/>
  <c r="H23" i="136"/>
  <c r="G23" i="136"/>
  <c r="F23" i="136"/>
  <c r="H22" i="136"/>
  <c r="G22" i="136"/>
  <c r="F22" i="136"/>
  <c r="K21" i="136"/>
  <c r="H21" i="136"/>
  <c r="G21" i="136"/>
  <c r="F21" i="136"/>
  <c r="C21" i="136"/>
  <c r="H20" i="136"/>
  <c r="G20" i="136"/>
  <c r="F20" i="136"/>
  <c r="K19" i="136"/>
  <c r="J19" i="136"/>
  <c r="I19" i="136"/>
  <c r="H19" i="136"/>
  <c r="G19" i="136"/>
  <c r="F19" i="136"/>
  <c r="E19" i="136"/>
  <c r="K18" i="136"/>
  <c r="I18" i="136"/>
  <c r="G18" i="136"/>
  <c r="D18" i="136"/>
  <c r="J17" i="136"/>
  <c r="H17" i="136"/>
  <c r="F17" i="136"/>
  <c r="E17" i="136"/>
  <c r="C17" i="136"/>
  <c r="K16" i="136"/>
  <c r="J16" i="136"/>
  <c r="I16" i="136"/>
  <c r="H16" i="136"/>
  <c r="G16" i="136"/>
  <c r="F16" i="136"/>
  <c r="D16" i="136"/>
  <c r="K15" i="136"/>
  <c r="J15" i="136"/>
  <c r="I15" i="136"/>
  <c r="H15" i="136"/>
  <c r="G15" i="136"/>
  <c r="F15" i="136"/>
  <c r="E15" i="136"/>
  <c r="C15" i="136"/>
  <c r="J14" i="136"/>
  <c r="F14" i="136"/>
  <c r="H13" i="136"/>
  <c r="E13" i="136"/>
  <c r="C13" i="136"/>
  <c r="I12" i="136"/>
  <c r="E12" i="136"/>
  <c r="H11" i="136"/>
  <c r="E11" i="136"/>
  <c r="D11" i="136"/>
  <c r="C11" i="136"/>
  <c r="L10" i="136"/>
  <c r="K10" i="136"/>
  <c r="J10" i="136"/>
  <c r="I10" i="136"/>
  <c r="H10" i="136"/>
  <c r="G10" i="136"/>
  <c r="F10" i="136"/>
  <c r="D10" i="136"/>
  <c r="F6" i="136"/>
  <c r="D6" i="136"/>
  <c r="D5" i="136"/>
  <c r="D4" i="136"/>
  <c r="D2" i="136"/>
  <c r="B287" i="135"/>
  <c r="F286" i="135"/>
  <c r="F285" i="135"/>
  <c r="J59" i="135" s="1"/>
  <c r="F284" i="135"/>
  <c r="F283" i="135"/>
  <c r="F282" i="135"/>
  <c r="J58" i="135" s="1"/>
  <c r="F281" i="135"/>
  <c r="F280" i="135"/>
  <c r="K57" i="135" s="1"/>
  <c r="F279" i="135"/>
  <c r="F278" i="135"/>
  <c r="I57" i="135" s="1"/>
  <c r="F277" i="135"/>
  <c r="F276" i="135"/>
  <c r="J56" i="135" s="1"/>
  <c r="F275" i="135"/>
  <c r="F274" i="135"/>
  <c r="F273" i="135"/>
  <c r="F272" i="135"/>
  <c r="F271" i="135"/>
  <c r="F270" i="135"/>
  <c r="J54" i="135" s="1"/>
  <c r="F269" i="135"/>
  <c r="I54" i="135" s="1"/>
  <c r="F268" i="135"/>
  <c r="K53" i="135" s="1"/>
  <c r="F267" i="135"/>
  <c r="F266" i="135"/>
  <c r="I53" i="135" s="1"/>
  <c r="F265" i="135"/>
  <c r="F264" i="135"/>
  <c r="J52" i="135" s="1"/>
  <c r="F263" i="135"/>
  <c r="F262" i="135"/>
  <c r="F261" i="135"/>
  <c r="J51" i="135" s="1"/>
  <c r="F260" i="135"/>
  <c r="F259" i="135"/>
  <c r="F258" i="135"/>
  <c r="F257" i="135"/>
  <c r="F256" i="135"/>
  <c r="D256" i="135"/>
  <c r="F255" i="135"/>
  <c r="J49" i="135" s="1"/>
  <c r="D255" i="135"/>
  <c r="F254" i="135"/>
  <c r="D254" i="135"/>
  <c r="F253" i="135"/>
  <c r="K48" i="135" s="1"/>
  <c r="D253" i="135"/>
  <c r="F252" i="135"/>
  <c r="D252" i="135"/>
  <c r="F251" i="135"/>
  <c r="D251" i="135"/>
  <c r="F250" i="135"/>
  <c r="D250" i="135"/>
  <c r="F249" i="135"/>
  <c r="D249" i="135"/>
  <c r="F248" i="135"/>
  <c r="D248" i="135"/>
  <c r="F247" i="135"/>
  <c r="D247" i="135"/>
  <c r="F246" i="135"/>
  <c r="D246" i="135"/>
  <c r="F245" i="135"/>
  <c r="I46" i="135" s="1"/>
  <c r="D245" i="135"/>
  <c r="F244" i="135"/>
  <c r="D244" i="135"/>
  <c r="F243" i="135"/>
  <c r="J45" i="135" s="1"/>
  <c r="D243" i="135"/>
  <c r="F242" i="135"/>
  <c r="D242" i="135"/>
  <c r="F241" i="135"/>
  <c r="K44" i="135" s="1"/>
  <c r="D241" i="135"/>
  <c r="F240" i="135"/>
  <c r="D240" i="135"/>
  <c r="F239" i="135"/>
  <c r="D239" i="135"/>
  <c r="F238" i="135"/>
  <c r="D238" i="135"/>
  <c r="F237" i="135"/>
  <c r="D237" i="135"/>
  <c r="F236" i="135"/>
  <c r="D236" i="135"/>
  <c r="F235" i="135"/>
  <c r="D235" i="135"/>
  <c r="F234" i="135"/>
  <c r="D234" i="135"/>
  <c r="F233" i="135"/>
  <c r="I42" i="135" s="1"/>
  <c r="D233" i="135"/>
  <c r="F232" i="135"/>
  <c r="D232" i="135"/>
  <c r="F231" i="135"/>
  <c r="J41" i="135" s="1"/>
  <c r="D231" i="135"/>
  <c r="F230" i="135"/>
  <c r="D230" i="135"/>
  <c r="F229" i="135"/>
  <c r="K40" i="135" s="1"/>
  <c r="D229" i="135"/>
  <c r="F228" i="135"/>
  <c r="D228" i="135"/>
  <c r="F227" i="135"/>
  <c r="D227" i="135"/>
  <c r="G226" i="135"/>
  <c r="F226" i="135"/>
  <c r="E226" i="135"/>
  <c r="D226" i="135"/>
  <c r="C226" i="135"/>
  <c r="G225" i="135"/>
  <c r="F225" i="135"/>
  <c r="E225" i="135"/>
  <c r="D225" i="135"/>
  <c r="C225" i="135"/>
  <c r="G224" i="135"/>
  <c r="F224" i="135"/>
  <c r="E224" i="135"/>
  <c r="I34" i="135" s="1"/>
  <c r="D224" i="135"/>
  <c r="C224" i="135"/>
  <c r="I14" i="135" s="1"/>
  <c r="G223" i="135"/>
  <c r="F223" i="135"/>
  <c r="E223" i="135"/>
  <c r="D223" i="135"/>
  <c r="C223" i="135"/>
  <c r="G222" i="135"/>
  <c r="J63" i="135" s="1"/>
  <c r="F222" i="135"/>
  <c r="E222" i="135"/>
  <c r="D222" i="135"/>
  <c r="C222" i="135"/>
  <c r="G221" i="135"/>
  <c r="F221" i="135"/>
  <c r="I38" i="135" s="1"/>
  <c r="E221" i="135"/>
  <c r="D221" i="135"/>
  <c r="I18" i="135" s="1"/>
  <c r="C221" i="135"/>
  <c r="G220" i="135"/>
  <c r="K62" i="135" s="1"/>
  <c r="F220" i="135"/>
  <c r="E220" i="135"/>
  <c r="D220" i="135"/>
  <c r="C220" i="135"/>
  <c r="G219" i="135"/>
  <c r="F219" i="135"/>
  <c r="J37" i="135" s="1"/>
  <c r="E219" i="135"/>
  <c r="D219" i="135"/>
  <c r="J17" i="135" s="1"/>
  <c r="C219" i="135"/>
  <c r="G218" i="135"/>
  <c r="I62" i="135" s="1"/>
  <c r="F218" i="135"/>
  <c r="E218" i="135"/>
  <c r="D218" i="135"/>
  <c r="C218" i="135"/>
  <c r="I12" i="135" s="1"/>
  <c r="G217" i="135"/>
  <c r="F217" i="135"/>
  <c r="K36" i="135" s="1"/>
  <c r="E217" i="135"/>
  <c r="D217" i="135"/>
  <c r="K16" i="135" s="1"/>
  <c r="C217" i="135"/>
  <c r="G216" i="135"/>
  <c r="J61" i="135" s="1"/>
  <c r="F216" i="135"/>
  <c r="E216" i="135"/>
  <c r="D216" i="135"/>
  <c r="C216" i="135"/>
  <c r="G215" i="135"/>
  <c r="F215" i="135"/>
  <c r="E215" i="135"/>
  <c r="D215" i="135"/>
  <c r="C215" i="135"/>
  <c r="G214" i="135"/>
  <c r="K60" i="135" s="1"/>
  <c r="F214" i="135"/>
  <c r="E214" i="135"/>
  <c r="D214" i="135"/>
  <c r="C214" i="135"/>
  <c r="G213" i="135"/>
  <c r="F213" i="135"/>
  <c r="E213" i="135"/>
  <c r="D213" i="135"/>
  <c r="C213" i="135"/>
  <c r="G212" i="135"/>
  <c r="I60" i="135" s="1"/>
  <c r="F212" i="135"/>
  <c r="E212" i="135"/>
  <c r="D212" i="135"/>
  <c r="C212" i="135"/>
  <c r="F207" i="135"/>
  <c r="F206" i="135"/>
  <c r="F205" i="135"/>
  <c r="F204" i="135"/>
  <c r="H58" i="135" s="1"/>
  <c r="F203" i="135"/>
  <c r="F202" i="135"/>
  <c r="F58" i="135" s="1"/>
  <c r="F201" i="135"/>
  <c r="F200" i="135"/>
  <c r="G57" i="135" s="1"/>
  <c r="F199" i="135"/>
  <c r="F198" i="135"/>
  <c r="H56" i="135" s="1"/>
  <c r="F197" i="135"/>
  <c r="F196" i="135"/>
  <c r="F56" i="135" s="1"/>
  <c r="F195" i="135"/>
  <c r="H55" i="135" s="1"/>
  <c r="F194" i="135"/>
  <c r="F193" i="135"/>
  <c r="F192" i="135"/>
  <c r="H54" i="135" s="1"/>
  <c r="F191" i="135"/>
  <c r="F190" i="135"/>
  <c r="F54" i="135" s="1"/>
  <c r="F189" i="135"/>
  <c r="F188" i="135"/>
  <c r="G53" i="135" s="1"/>
  <c r="F187" i="135"/>
  <c r="F186" i="135"/>
  <c r="F185" i="135"/>
  <c r="F184" i="135"/>
  <c r="F183" i="135"/>
  <c r="F182" i="135"/>
  <c r="F181" i="135"/>
  <c r="F180" i="135"/>
  <c r="F179" i="135"/>
  <c r="F178" i="135"/>
  <c r="F177" i="135"/>
  <c r="D177" i="135"/>
  <c r="F176" i="135"/>
  <c r="D176" i="135"/>
  <c r="G29" i="135" s="1"/>
  <c r="F175" i="135"/>
  <c r="D175" i="135"/>
  <c r="F174" i="135"/>
  <c r="D174" i="135"/>
  <c r="F173" i="135"/>
  <c r="D173" i="135"/>
  <c r="F172" i="135"/>
  <c r="D172" i="135"/>
  <c r="F171" i="135"/>
  <c r="D171" i="135"/>
  <c r="F170" i="135"/>
  <c r="D170" i="135"/>
  <c r="G27" i="135" s="1"/>
  <c r="F169" i="135"/>
  <c r="D169" i="135"/>
  <c r="F168" i="135"/>
  <c r="D168" i="135"/>
  <c r="F167" i="135"/>
  <c r="D167" i="135"/>
  <c r="F166" i="135"/>
  <c r="D166" i="135"/>
  <c r="F165" i="135"/>
  <c r="D165" i="135"/>
  <c r="F164" i="135"/>
  <c r="D164" i="135"/>
  <c r="G25" i="135" s="1"/>
  <c r="F163" i="135"/>
  <c r="D163" i="135"/>
  <c r="F162" i="135"/>
  <c r="D162" i="135"/>
  <c r="F161" i="135"/>
  <c r="D161" i="135"/>
  <c r="F160" i="135"/>
  <c r="D160" i="135"/>
  <c r="F159" i="135"/>
  <c r="D159" i="135"/>
  <c r="F158" i="135"/>
  <c r="D158" i="135"/>
  <c r="G23" i="135" s="1"/>
  <c r="F157" i="135"/>
  <c r="D157" i="135"/>
  <c r="F156" i="135"/>
  <c r="D156" i="135"/>
  <c r="F155" i="135"/>
  <c r="D155" i="135"/>
  <c r="F154" i="135"/>
  <c r="D154" i="135"/>
  <c r="F153" i="135"/>
  <c r="D153" i="135"/>
  <c r="F152" i="135"/>
  <c r="D152" i="135"/>
  <c r="F151" i="135"/>
  <c r="D151" i="135"/>
  <c r="F21" i="135" s="1"/>
  <c r="F150" i="135"/>
  <c r="D150" i="135"/>
  <c r="F149" i="135"/>
  <c r="D149" i="135"/>
  <c r="G20" i="135" s="1"/>
  <c r="F148" i="135"/>
  <c r="D148" i="135"/>
  <c r="G147" i="135"/>
  <c r="F147" i="135"/>
  <c r="H39" i="135" s="1"/>
  <c r="E147" i="135"/>
  <c r="D147" i="135"/>
  <c r="H19" i="135" s="1"/>
  <c r="C147" i="135"/>
  <c r="H14" i="135" s="1"/>
  <c r="G146" i="135"/>
  <c r="F146" i="135"/>
  <c r="E146" i="135"/>
  <c r="D146" i="135"/>
  <c r="C146" i="135"/>
  <c r="G145" i="135"/>
  <c r="F64" i="135" s="1"/>
  <c r="F145" i="135"/>
  <c r="E145" i="135"/>
  <c r="D145" i="135"/>
  <c r="C145" i="135"/>
  <c r="F14" i="135" s="1"/>
  <c r="G144" i="135"/>
  <c r="H63" i="135" s="1"/>
  <c r="F144" i="135"/>
  <c r="E144" i="135"/>
  <c r="D144" i="135"/>
  <c r="C144" i="135"/>
  <c r="G143" i="135"/>
  <c r="F143" i="135"/>
  <c r="E143" i="135"/>
  <c r="D143" i="135"/>
  <c r="C143" i="135"/>
  <c r="G142" i="135"/>
  <c r="F63" i="135" s="1"/>
  <c r="F142" i="135"/>
  <c r="E142" i="135"/>
  <c r="D142" i="135"/>
  <c r="C142" i="135"/>
  <c r="G141" i="135"/>
  <c r="F141" i="135"/>
  <c r="E141" i="135"/>
  <c r="D141" i="135"/>
  <c r="C141" i="135"/>
  <c r="G140" i="135"/>
  <c r="G62" i="135" s="1"/>
  <c r="F140" i="135"/>
  <c r="E140" i="135"/>
  <c r="D140" i="135"/>
  <c r="C140" i="135"/>
  <c r="G139" i="135"/>
  <c r="F139" i="135"/>
  <c r="F37" i="135" s="1"/>
  <c r="E139" i="135"/>
  <c r="D139" i="135"/>
  <c r="F17" i="135" s="1"/>
  <c r="C139" i="135"/>
  <c r="G138" i="135"/>
  <c r="H61" i="135" s="1"/>
  <c r="F138" i="135"/>
  <c r="E138" i="135"/>
  <c r="D138" i="135"/>
  <c r="C138" i="135"/>
  <c r="H11" i="135" s="1"/>
  <c r="G137" i="135"/>
  <c r="F137" i="135"/>
  <c r="G36" i="135" s="1"/>
  <c r="E137" i="135"/>
  <c r="D137" i="135"/>
  <c r="G16" i="135" s="1"/>
  <c r="C137" i="135"/>
  <c r="G136" i="135"/>
  <c r="F61" i="135" s="1"/>
  <c r="F136" i="135"/>
  <c r="E136" i="135"/>
  <c r="D136" i="135"/>
  <c r="C136" i="135"/>
  <c r="G135" i="135"/>
  <c r="F135" i="135"/>
  <c r="H35" i="135" s="1"/>
  <c r="E135" i="135"/>
  <c r="D135" i="135"/>
  <c r="H15" i="135" s="1"/>
  <c r="C135" i="135"/>
  <c r="G134" i="135"/>
  <c r="G60" i="135" s="1"/>
  <c r="F134" i="135"/>
  <c r="E134" i="135"/>
  <c r="D134" i="135"/>
  <c r="C134" i="135"/>
  <c r="G133" i="135"/>
  <c r="F133" i="135"/>
  <c r="E133" i="135"/>
  <c r="D133" i="135"/>
  <c r="C133" i="135"/>
  <c r="F128" i="135"/>
  <c r="E54" i="135" s="1"/>
  <c r="F127" i="135"/>
  <c r="F126" i="135"/>
  <c r="C54" i="135" s="1"/>
  <c r="F125" i="135"/>
  <c r="E53" i="135" s="1"/>
  <c r="F124" i="135"/>
  <c r="D53" i="135" s="1"/>
  <c r="F123" i="135"/>
  <c r="F122" i="135"/>
  <c r="E52" i="135" s="1"/>
  <c r="F121" i="135"/>
  <c r="F120" i="135"/>
  <c r="C52" i="135" s="1"/>
  <c r="F119" i="135"/>
  <c r="F118" i="135"/>
  <c r="D51" i="135" s="1"/>
  <c r="F117" i="135"/>
  <c r="F116" i="135"/>
  <c r="E50" i="135" s="1"/>
  <c r="F115" i="135"/>
  <c r="F114" i="135"/>
  <c r="F113" i="135"/>
  <c r="F112" i="135"/>
  <c r="D49" i="135" s="1"/>
  <c r="F111" i="135"/>
  <c r="F110" i="135"/>
  <c r="F109" i="135"/>
  <c r="F108" i="135"/>
  <c r="C48" i="135" s="1"/>
  <c r="F107" i="135"/>
  <c r="F106" i="135"/>
  <c r="D47" i="135" s="1"/>
  <c r="F105" i="135"/>
  <c r="F104" i="135"/>
  <c r="E46" i="135" s="1"/>
  <c r="F103" i="135"/>
  <c r="F102" i="135"/>
  <c r="F101" i="135"/>
  <c r="F100" i="135"/>
  <c r="F99" i="135"/>
  <c r="F98" i="135"/>
  <c r="F97" i="135"/>
  <c r="F96" i="135"/>
  <c r="C44" i="135" s="1"/>
  <c r="F95" i="135"/>
  <c r="F94" i="135"/>
  <c r="D43" i="135" s="1"/>
  <c r="F93" i="135"/>
  <c r="F92" i="135"/>
  <c r="E42" i="135" s="1"/>
  <c r="D92" i="135"/>
  <c r="F91" i="135"/>
  <c r="D91" i="135"/>
  <c r="F90" i="135"/>
  <c r="D90" i="135"/>
  <c r="F89" i="135"/>
  <c r="D89" i="135"/>
  <c r="F88" i="135"/>
  <c r="D88" i="135"/>
  <c r="F87" i="135"/>
  <c r="D87" i="135"/>
  <c r="F86" i="135"/>
  <c r="D86" i="135"/>
  <c r="F85" i="135"/>
  <c r="D85" i="135"/>
  <c r="F84" i="135"/>
  <c r="C40" i="135" s="1"/>
  <c r="D84" i="135"/>
  <c r="F83" i="135"/>
  <c r="D83" i="135"/>
  <c r="F82" i="135"/>
  <c r="D39" i="135" s="1"/>
  <c r="D82" i="135"/>
  <c r="F81" i="135"/>
  <c r="D81" i="135"/>
  <c r="G80" i="135"/>
  <c r="E63" i="135" s="1"/>
  <c r="F80" i="135"/>
  <c r="E80" i="135"/>
  <c r="D80" i="135"/>
  <c r="C80" i="135"/>
  <c r="E13" i="135" s="1"/>
  <c r="G79" i="135"/>
  <c r="F79" i="135"/>
  <c r="E79" i="135"/>
  <c r="D79" i="135"/>
  <c r="C79" i="135"/>
  <c r="D13" i="135" s="1"/>
  <c r="G78" i="135"/>
  <c r="F78" i="135"/>
  <c r="E78" i="135"/>
  <c r="C33" i="135" s="1"/>
  <c r="D78" i="135"/>
  <c r="C78" i="135"/>
  <c r="G77" i="135"/>
  <c r="F77" i="135"/>
  <c r="E77" i="135"/>
  <c r="D77" i="135"/>
  <c r="C77" i="135"/>
  <c r="E12" i="135" s="1"/>
  <c r="G76" i="135"/>
  <c r="D62" i="135" s="1"/>
  <c r="F76" i="135"/>
  <c r="E76" i="135"/>
  <c r="D32" i="135" s="1"/>
  <c r="D76" i="135"/>
  <c r="C76" i="135"/>
  <c r="D12" i="135" s="1"/>
  <c r="G75" i="135"/>
  <c r="F75" i="135"/>
  <c r="E75" i="135"/>
  <c r="D75" i="135"/>
  <c r="C75" i="135"/>
  <c r="C12" i="135" s="1"/>
  <c r="G74" i="135"/>
  <c r="E61" i="135" s="1"/>
  <c r="F74" i="135"/>
  <c r="E74" i="135"/>
  <c r="E31" i="135" s="1"/>
  <c r="D74" i="135"/>
  <c r="C74" i="135"/>
  <c r="G73" i="135"/>
  <c r="F73" i="135"/>
  <c r="E73" i="135"/>
  <c r="D73" i="135"/>
  <c r="C73" i="135"/>
  <c r="G72" i="135"/>
  <c r="C61" i="135" s="1"/>
  <c r="F72" i="135"/>
  <c r="E72" i="135"/>
  <c r="D72" i="135"/>
  <c r="C72" i="135"/>
  <c r="G71" i="135"/>
  <c r="F71" i="135"/>
  <c r="E71" i="135"/>
  <c r="D71" i="135"/>
  <c r="C71" i="135"/>
  <c r="G70" i="135"/>
  <c r="F70" i="135"/>
  <c r="E70" i="135"/>
  <c r="D70" i="135"/>
  <c r="C70" i="135"/>
  <c r="G69" i="135"/>
  <c r="F69" i="135"/>
  <c r="E69" i="135"/>
  <c r="D69" i="135"/>
  <c r="C69" i="135"/>
  <c r="K64" i="135"/>
  <c r="J64" i="135"/>
  <c r="I64" i="135"/>
  <c r="H64" i="135"/>
  <c r="G64" i="135"/>
  <c r="K63" i="135"/>
  <c r="I63" i="135"/>
  <c r="G63" i="135"/>
  <c r="D63" i="135"/>
  <c r="C63" i="135"/>
  <c r="J62" i="135"/>
  <c r="H62" i="135"/>
  <c r="F62" i="135"/>
  <c r="E62" i="135"/>
  <c r="C62" i="135"/>
  <c r="K61" i="135"/>
  <c r="I61" i="135"/>
  <c r="G61" i="135"/>
  <c r="D61" i="135"/>
  <c r="J60" i="135"/>
  <c r="H60" i="135"/>
  <c r="F60" i="135"/>
  <c r="E60" i="135"/>
  <c r="D60" i="135"/>
  <c r="C60" i="135"/>
  <c r="K59" i="135"/>
  <c r="I59" i="135"/>
  <c r="H59" i="135"/>
  <c r="G59" i="135"/>
  <c r="F59" i="135"/>
  <c r="K58" i="135"/>
  <c r="I58" i="135"/>
  <c r="G58" i="135"/>
  <c r="J57" i="135"/>
  <c r="H57" i="135"/>
  <c r="F57" i="135"/>
  <c r="K56" i="135"/>
  <c r="I56" i="135"/>
  <c r="G56" i="135"/>
  <c r="K55" i="135"/>
  <c r="J55" i="135"/>
  <c r="I55" i="135"/>
  <c r="G55" i="135"/>
  <c r="F55" i="135"/>
  <c r="K54" i="135"/>
  <c r="G54" i="135"/>
  <c r="D54" i="135"/>
  <c r="J53" i="135"/>
  <c r="H53" i="135"/>
  <c r="F53" i="135"/>
  <c r="C53" i="135"/>
  <c r="K52" i="135"/>
  <c r="I52" i="135"/>
  <c r="H52" i="135"/>
  <c r="G52" i="135"/>
  <c r="F52" i="135"/>
  <c r="D52" i="135"/>
  <c r="K51" i="135"/>
  <c r="I51" i="135"/>
  <c r="H51" i="135"/>
  <c r="G51" i="135"/>
  <c r="F51" i="135"/>
  <c r="E51" i="135"/>
  <c r="C51" i="135"/>
  <c r="K50" i="135"/>
  <c r="J50" i="135"/>
  <c r="I50" i="135"/>
  <c r="H50" i="135"/>
  <c r="G50" i="135"/>
  <c r="F50" i="135"/>
  <c r="D50" i="135"/>
  <c r="C50" i="135"/>
  <c r="K49" i="135"/>
  <c r="I49" i="135"/>
  <c r="H49" i="135"/>
  <c r="G49" i="135"/>
  <c r="F49" i="135"/>
  <c r="E49" i="135"/>
  <c r="C49" i="135"/>
  <c r="J48" i="135"/>
  <c r="I48" i="135"/>
  <c r="H48" i="135"/>
  <c r="G48" i="135"/>
  <c r="F48" i="135"/>
  <c r="E48" i="135"/>
  <c r="D48" i="135"/>
  <c r="K47" i="135"/>
  <c r="J47" i="135"/>
  <c r="I47" i="135"/>
  <c r="H47" i="135"/>
  <c r="G47" i="135"/>
  <c r="F47" i="135"/>
  <c r="E47" i="135"/>
  <c r="C47" i="135"/>
  <c r="K46" i="135"/>
  <c r="J46" i="135"/>
  <c r="H46" i="135"/>
  <c r="G46" i="135"/>
  <c r="F46" i="135"/>
  <c r="D46" i="135"/>
  <c r="C46" i="135"/>
  <c r="K45" i="135"/>
  <c r="I45" i="135"/>
  <c r="H45" i="135"/>
  <c r="G45" i="135"/>
  <c r="F45" i="135"/>
  <c r="E45" i="135"/>
  <c r="D45" i="135"/>
  <c r="C45" i="135"/>
  <c r="J44" i="135"/>
  <c r="I44" i="135"/>
  <c r="H44" i="135"/>
  <c r="G44" i="135"/>
  <c r="F44" i="135"/>
  <c r="E44" i="135"/>
  <c r="D44" i="135"/>
  <c r="K43" i="135"/>
  <c r="J43" i="135"/>
  <c r="I43" i="135"/>
  <c r="H43" i="135"/>
  <c r="G43" i="135"/>
  <c r="F43" i="135"/>
  <c r="E43" i="135"/>
  <c r="C43" i="135"/>
  <c r="K42" i="135"/>
  <c r="J42" i="135"/>
  <c r="H42" i="135"/>
  <c r="G42" i="135"/>
  <c r="F42" i="135"/>
  <c r="D42" i="135"/>
  <c r="C42" i="135"/>
  <c r="K41" i="135"/>
  <c r="I41" i="135"/>
  <c r="H41" i="135"/>
  <c r="G41" i="135"/>
  <c r="F41" i="135"/>
  <c r="E41" i="135"/>
  <c r="D41" i="135"/>
  <c r="C41" i="135"/>
  <c r="J40" i="135"/>
  <c r="I40" i="135"/>
  <c r="H40" i="135"/>
  <c r="G40" i="135"/>
  <c r="F40" i="135"/>
  <c r="E40" i="135"/>
  <c r="D40" i="135"/>
  <c r="K39" i="135"/>
  <c r="J39" i="135"/>
  <c r="I39" i="135"/>
  <c r="G39" i="135"/>
  <c r="F39" i="135"/>
  <c r="E39" i="135"/>
  <c r="C39" i="135"/>
  <c r="K38" i="135"/>
  <c r="J38" i="135"/>
  <c r="H38" i="135"/>
  <c r="G38" i="135"/>
  <c r="F38" i="135"/>
  <c r="E38" i="135"/>
  <c r="D38" i="135"/>
  <c r="C38" i="135"/>
  <c r="K37" i="135"/>
  <c r="I37" i="135"/>
  <c r="H37" i="135"/>
  <c r="G37" i="135"/>
  <c r="E37" i="135"/>
  <c r="D37" i="135"/>
  <c r="C37" i="135"/>
  <c r="J36" i="135"/>
  <c r="I36" i="135"/>
  <c r="H36" i="135"/>
  <c r="F36" i="135"/>
  <c r="E36" i="135"/>
  <c r="D36" i="135"/>
  <c r="C36" i="135"/>
  <c r="K35" i="135"/>
  <c r="J35" i="135"/>
  <c r="I35" i="135"/>
  <c r="G35" i="135"/>
  <c r="F35" i="135"/>
  <c r="E35" i="135"/>
  <c r="D35" i="135"/>
  <c r="C35" i="135"/>
  <c r="K34" i="135"/>
  <c r="J34" i="135"/>
  <c r="H34" i="135"/>
  <c r="G34" i="135"/>
  <c r="F34" i="135"/>
  <c r="K33" i="135"/>
  <c r="J33" i="135"/>
  <c r="I33" i="135"/>
  <c r="H33" i="135"/>
  <c r="G33" i="135"/>
  <c r="F33" i="135"/>
  <c r="E33" i="135"/>
  <c r="D33" i="135"/>
  <c r="K32" i="135"/>
  <c r="J32" i="135"/>
  <c r="I32" i="135"/>
  <c r="H32" i="135"/>
  <c r="G32" i="135"/>
  <c r="F32" i="135"/>
  <c r="E32" i="135"/>
  <c r="C32" i="135"/>
  <c r="K31" i="135"/>
  <c r="J31" i="135"/>
  <c r="I31" i="135"/>
  <c r="H31" i="135"/>
  <c r="G31" i="135"/>
  <c r="F31" i="135"/>
  <c r="D31" i="135"/>
  <c r="C31" i="135"/>
  <c r="K30" i="135"/>
  <c r="J30" i="135"/>
  <c r="I30" i="135"/>
  <c r="H30" i="135"/>
  <c r="G30" i="135"/>
  <c r="F30" i="135"/>
  <c r="E30" i="135"/>
  <c r="D30" i="135"/>
  <c r="C30" i="135"/>
  <c r="K29" i="135"/>
  <c r="J29" i="135"/>
  <c r="I29" i="135"/>
  <c r="H29" i="135"/>
  <c r="F29" i="135"/>
  <c r="K28" i="135"/>
  <c r="J28" i="135"/>
  <c r="I28" i="135"/>
  <c r="H28" i="135"/>
  <c r="G28" i="135"/>
  <c r="F28" i="135"/>
  <c r="K27" i="135"/>
  <c r="J27" i="135"/>
  <c r="I27" i="135"/>
  <c r="H27" i="135"/>
  <c r="F27" i="135"/>
  <c r="K26" i="135"/>
  <c r="J26" i="135"/>
  <c r="I26" i="135"/>
  <c r="H26" i="135"/>
  <c r="G26" i="135"/>
  <c r="F26" i="135"/>
  <c r="K25" i="135"/>
  <c r="J25" i="135"/>
  <c r="I25" i="135"/>
  <c r="H25" i="135"/>
  <c r="F25" i="135"/>
  <c r="K24" i="135"/>
  <c r="J24" i="135"/>
  <c r="I24" i="135"/>
  <c r="H24" i="135"/>
  <c r="G24" i="135"/>
  <c r="F24" i="135"/>
  <c r="K23" i="135"/>
  <c r="J23" i="135"/>
  <c r="I23" i="135"/>
  <c r="H23" i="135"/>
  <c r="F23" i="135"/>
  <c r="K22" i="135"/>
  <c r="J22" i="135"/>
  <c r="I22" i="135"/>
  <c r="H22" i="135"/>
  <c r="G22" i="135"/>
  <c r="F22" i="135"/>
  <c r="E22" i="135"/>
  <c r="D22" i="135"/>
  <c r="C22" i="135"/>
  <c r="K21" i="135"/>
  <c r="J21" i="135"/>
  <c r="I21" i="135"/>
  <c r="H21" i="135"/>
  <c r="G21" i="135"/>
  <c r="E21" i="135"/>
  <c r="D21" i="135"/>
  <c r="C21" i="135"/>
  <c r="K20" i="135"/>
  <c r="J20" i="135"/>
  <c r="I20" i="135"/>
  <c r="H20" i="135"/>
  <c r="F20" i="135"/>
  <c r="E20" i="135"/>
  <c r="D20" i="135"/>
  <c r="C20" i="135"/>
  <c r="K19" i="135"/>
  <c r="J19" i="135"/>
  <c r="I19" i="135"/>
  <c r="G19" i="135"/>
  <c r="F19" i="135"/>
  <c r="E19" i="135"/>
  <c r="D19" i="135"/>
  <c r="C19" i="135"/>
  <c r="K18" i="135"/>
  <c r="J18" i="135"/>
  <c r="H18" i="135"/>
  <c r="G18" i="135"/>
  <c r="F18" i="135"/>
  <c r="E18" i="135"/>
  <c r="D18" i="135"/>
  <c r="C18" i="135"/>
  <c r="K17" i="135"/>
  <c r="I17" i="135"/>
  <c r="H17" i="135"/>
  <c r="G17" i="135"/>
  <c r="E17" i="135"/>
  <c r="D17" i="135"/>
  <c r="C17" i="135"/>
  <c r="J16" i="135"/>
  <c r="I16" i="135"/>
  <c r="H16" i="135"/>
  <c r="F16" i="135"/>
  <c r="E16" i="135"/>
  <c r="D16" i="135"/>
  <c r="C16" i="135"/>
  <c r="K15" i="135"/>
  <c r="J15" i="135"/>
  <c r="I15" i="135"/>
  <c r="G15" i="135"/>
  <c r="F15" i="135"/>
  <c r="E15" i="135"/>
  <c r="D15" i="135"/>
  <c r="C15" i="135"/>
  <c r="K14" i="135"/>
  <c r="J14" i="135"/>
  <c r="G14" i="135"/>
  <c r="K13" i="135"/>
  <c r="J13" i="135"/>
  <c r="I13" i="135"/>
  <c r="H13" i="135"/>
  <c r="G13" i="135"/>
  <c r="F13" i="135"/>
  <c r="C13" i="135"/>
  <c r="K12" i="135"/>
  <c r="J12" i="135"/>
  <c r="H12" i="135"/>
  <c r="G12" i="135"/>
  <c r="F12" i="135"/>
  <c r="K11" i="135"/>
  <c r="J11" i="135"/>
  <c r="I11" i="135"/>
  <c r="G11" i="135"/>
  <c r="F11" i="135"/>
  <c r="E11" i="135"/>
  <c r="D11" i="135"/>
  <c r="C11" i="135"/>
  <c r="L10" i="135"/>
  <c r="K10" i="135"/>
  <c r="J10" i="135"/>
  <c r="I10" i="135"/>
  <c r="H10" i="135"/>
  <c r="G10" i="135"/>
  <c r="F10" i="135"/>
  <c r="E10" i="135"/>
  <c r="D10" i="135"/>
  <c r="C10" i="135"/>
  <c r="F6" i="135"/>
  <c r="D6" i="135"/>
  <c r="D5" i="135"/>
  <c r="D4" i="135"/>
  <c r="D2" i="135"/>
  <c r="B287" i="134"/>
  <c r="L10" i="134" s="1"/>
  <c r="F286" i="134"/>
  <c r="K59" i="134" s="1"/>
  <c r="F285" i="134"/>
  <c r="F284" i="134"/>
  <c r="F283" i="134"/>
  <c r="K58" i="134" s="1"/>
  <c r="F282" i="134"/>
  <c r="J58" i="134" s="1"/>
  <c r="F281" i="134"/>
  <c r="I58" i="134" s="1"/>
  <c r="F280" i="134"/>
  <c r="F279" i="134"/>
  <c r="J57" i="134" s="1"/>
  <c r="F278" i="134"/>
  <c r="I57" i="134" s="1"/>
  <c r="F277" i="134"/>
  <c r="K56" i="134" s="1"/>
  <c r="F276" i="134"/>
  <c r="F275" i="134"/>
  <c r="I56" i="134" s="1"/>
  <c r="F274" i="134"/>
  <c r="F273" i="134"/>
  <c r="J55" i="134" s="1"/>
  <c r="F272" i="134"/>
  <c r="F271" i="134"/>
  <c r="K54" i="134" s="1"/>
  <c r="F270" i="134"/>
  <c r="F269" i="134"/>
  <c r="I54" i="134" s="1"/>
  <c r="F268" i="134"/>
  <c r="F267" i="134"/>
  <c r="J53" i="134" s="1"/>
  <c r="F266" i="134"/>
  <c r="F265" i="134"/>
  <c r="K52" i="134" s="1"/>
  <c r="F264" i="134"/>
  <c r="F263" i="134"/>
  <c r="I52" i="134" s="1"/>
  <c r="F262" i="134"/>
  <c r="K51" i="134" s="1"/>
  <c r="F261" i="134"/>
  <c r="J51" i="134" s="1"/>
  <c r="F260" i="134"/>
  <c r="F259" i="134"/>
  <c r="K50" i="134" s="1"/>
  <c r="F258" i="134"/>
  <c r="F257" i="134"/>
  <c r="I50" i="134" s="1"/>
  <c r="F256" i="134"/>
  <c r="D256" i="134"/>
  <c r="K29" i="134" s="1"/>
  <c r="F255" i="134"/>
  <c r="D255" i="134"/>
  <c r="J29" i="134" s="1"/>
  <c r="F254" i="134"/>
  <c r="D254" i="134"/>
  <c r="I29" i="134" s="1"/>
  <c r="F253" i="134"/>
  <c r="D253" i="134"/>
  <c r="K28" i="134" s="1"/>
  <c r="F252" i="134"/>
  <c r="D252" i="134"/>
  <c r="J28" i="134" s="1"/>
  <c r="F251" i="134"/>
  <c r="I48" i="134" s="1"/>
  <c r="D251" i="134"/>
  <c r="I28" i="134" s="1"/>
  <c r="F250" i="134"/>
  <c r="D250" i="134"/>
  <c r="K27" i="134" s="1"/>
  <c r="F249" i="134"/>
  <c r="D249" i="134"/>
  <c r="J27" i="134" s="1"/>
  <c r="F248" i="134"/>
  <c r="D248" i="134"/>
  <c r="I27" i="134" s="1"/>
  <c r="F247" i="134"/>
  <c r="D247" i="134"/>
  <c r="K26" i="134" s="1"/>
  <c r="F246" i="134"/>
  <c r="D246" i="134"/>
  <c r="J26" i="134" s="1"/>
  <c r="F245" i="134"/>
  <c r="I46" i="134" s="1"/>
  <c r="D245" i="134"/>
  <c r="I26" i="134" s="1"/>
  <c r="F244" i="134"/>
  <c r="D244" i="134"/>
  <c r="K25" i="134" s="1"/>
  <c r="F243" i="134"/>
  <c r="D243" i="134"/>
  <c r="J25" i="134" s="1"/>
  <c r="F242" i="134"/>
  <c r="D242" i="134"/>
  <c r="I25" i="134" s="1"/>
  <c r="F241" i="134"/>
  <c r="D241" i="134"/>
  <c r="K24" i="134" s="1"/>
  <c r="F240" i="134"/>
  <c r="D240" i="134"/>
  <c r="J24" i="134" s="1"/>
  <c r="F239" i="134"/>
  <c r="D239" i="134"/>
  <c r="I24" i="134" s="1"/>
  <c r="F238" i="134"/>
  <c r="D238" i="134"/>
  <c r="K23" i="134" s="1"/>
  <c r="F237" i="134"/>
  <c r="D237" i="134"/>
  <c r="J23" i="134" s="1"/>
  <c r="F236" i="134"/>
  <c r="D236" i="134"/>
  <c r="I23" i="134" s="1"/>
  <c r="F235" i="134"/>
  <c r="D235" i="134"/>
  <c r="K22" i="134" s="1"/>
  <c r="F234" i="134"/>
  <c r="D234" i="134"/>
  <c r="J22" i="134" s="1"/>
  <c r="F233" i="134"/>
  <c r="I42" i="134" s="1"/>
  <c r="D233" i="134"/>
  <c r="I22" i="134" s="1"/>
  <c r="F232" i="134"/>
  <c r="D232" i="134"/>
  <c r="K21" i="134" s="1"/>
  <c r="F231" i="134"/>
  <c r="D231" i="134"/>
  <c r="J21" i="134" s="1"/>
  <c r="F230" i="134"/>
  <c r="D230" i="134"/>
  <c r="I21" i="134" s="1"/>
  <c r="F229" i="134"/>
  <c r="K40" i="134" s="1"/>
  <c r="D229" i="134"/>
  <c r="K20" i="134" s="1"/>
  <c r="F228" i="134"/>
  <c r="D228" i="134"/>
  <c r="J20" i="134" s="1"/>
  <c r="F227" i="134"/>
  <c r="D227" i="134"/>
  <c r="I20" i="134" s="1"/>
  <c r="G226" i="134"/>
  <c r="F226" i="134"/>
  <c r="K39" i="134" s="1"/>
  <c r="E226" i="134"/>
  <c r="K34" i="134" s="1"/>
  <c r="D226" i="134"/>
  <c r="K19" i="134" s="1"/>
  <c r="C226" i="134"/>
  <c r="G225" i="134"/>
  <c r="F225" i="134"/>
  <c r="J39" i="134" s="1"/>
  <c r="E225" i="134"/>
  <c r="D225" i="134"/>
  <c r="C225" i="134"/>
  <c r="J14" i="134" s="1"/>
  <c r="G224" i="134"/>
  <c r="F224" i="134"/>
  <c r="E224" i="134"/>
  <c r="D224" i="134"/>
  <c r="C224" i="134"/>
  <c r="I14" i="134" s="1"/>
  <c r="G223" i="134"/>
  <c r="K63" i="134" s="1"/>
  <c r="F223" i="134"/>
  <c r="E223" i="134"/>
  <c r="K33" i="134" s="1"/>
  <c r="D223" i="134"/>
  <c r="C223" i="134"/>
  <c r="K13" i="134" s="1"/>
  <c r="G222" i="134"/>
  <c r="F222" i="134"/>
  <c r="E222" i="134"/>
  <c r="D222" i="134"/>
  <c r="J18" i="134" s="1"/>
  <c r="C222" i="134"/>
  <c r="G221" i="134"/>
  <c r="I63" i="134" s="1"/>
  <c r="F221" i="134"/>
  <c r="E221" i="134"/>
  <c r="I33" i="134" s="1"/>
  <c r="D221" i="134"/>
  <c r="C221" i="134"/>
  <c r="I13" i="134" s="1"/>
  <c r="G220" i="134"/>
  <c r="F220" i="134"/>
  <c r="E220" i="134"/>
  <c r="D220" i="134"/>
  <c r="K17" i="134" s="1"/>
  <c r="C220" i="134"/>
  <c r="G219" i="134"/>
  <c r="J62" i="134" s="1"/>
  <c r="F219" i="134"/>
  <c r="E219" i="134"/>
  <c r="J32" i="134" s="1"/>
  <c r="D219" i="134"/>
  <c r="C219" i="134"/>
  <c r="J12" i="134" s="1"/>
  <c r="G218" i="134"/>
  <c r="F218" i="134"/>
  <c r="I37" i="134" s="1"/>
  <c r="E218" i="134"/>
  <c r="I32" i="134" s="1"/>
  <c r="D218" i="134"/>
  <c r="I17" i="134" s="1"/>
  <c r="C218" i="134"/>
  <c r="G217" i="134"/>
  <c r="K61" i="134" s="1"/>
  <c r="F217" i="134"/>
  <c r="E217" i="134"/>
  <c r="K31" i="134" s="1"/>
  <c r="D217" i="134"/>
  <c r="C217" i="134"/>
  <c r="K11" i="134" s="1"/>
  <c r="G216" i="134"/>
  <c r="F216" i="134"/>
  <c r="J36" i="134" s="1"/>
  <c r="E216" i="134"/>
  <c r="D216" i="134"/>
  <c r="J16" i="134" s="1"/>
  <c r="C216" i="134"/>
  <c r="G215" i="134"/>
  <c r="I61" i="134" s="1"/>
  <c r="F215" i="134"/>
  <c r="E215" i="134"/>
  <c r="I31" i="134" s="1"/>
  <c r="D215" i="134"/>
  <c r="C215" i="134"/>
  <c r="I11" i="134" s="1"/>
  <c r="G214" i="134"/>
  <c r="F214" i="134"/>
  <c r="K35" i="134" s="1"/>
  <c r="E214" i="134"/>
  <c r="K30" i="134" s="1"/>
  <c r="D214" i="134"/>
  <c r="C214" i="134"/>
  <c r="G213" i="134"/>
  <c r="J60" i="134" s="1"/>
  <c r="F213" i="134"/>
  <c r="E213" i="134"/>
  <c r="J30" i="134" s="1"/>
  <c r="D213" i="134"/>
  <c r="C213" i="134"/>
  <c r="G212" i="134"/>
  <c r="F212" i="134"/>
  <c r="I35" i="134" s="1"/>
  <c r="E212" i="134"/>
  <c r="D212" i="134"/>
  <c r="C212" i="134"/>
  <c r="I10" i="134" s="1"/>
  <c r="F207" i="134"/>
  <c r="F206" i="134"/>
  <c r="F205" i="134"/>
  <c r="F204" i="134"/>
  <c r="F203" i="134"/>
  <c r="G58" i="134" s="1"/>
  <c r="F202" i="134"/>
  <c r="F201" i="134"/>
  <c r="H57" i="134" s="1"/>
  <c r="F200" i="134"/>
  <c r="F199" i="134"/>
  <c r="F57" i="134" s="1"/>
  <c r="F198" i="134"/>
  <c r="F197" i="134"/>
  <c r="G56" i="134" s="1"/>
  <c r="F196" i="134"/>
  <c r="F56" i="134" s="1"/>
  <c r="F195" i="134"/>
  <c r="F194" i="134"/>
  <c r="F193" i="134"/>
  <c r="F55" i="134" s="1"/>
  <c r="F192" i="134"/>
  <c r="F191" i="134"/>
  <c r="G54" i="134" s="1"/>
  <c r="F190" i="134"/>
  <c r="F189" i="134"/>
  <c r="H53" i="134" s="1"/>
  <c r="F188" i="134"/>
  <c r="G53" i="134" s="1"/>
  <c r="F187" i="134"/>
  <c r="F53" i="134" s="1"/>
  <c r="F186" i="134"/>
  <c r="F185" i="134"/>
  <c r="G52" i="134" s="1"/>
  <c r="F184" i="134"/>
  <c r="F183" i="134"/>
  <c r="H51" i="134" s="1"/>
  <c r="F182" i="134"/>
  <c r="F181" i="134"/>
  <c r="F51" i="134" s="1"/>
  <c r="F180" i="134"/>
  <c r="H50" i="134" s="1"/>
  <c r="F179" i="134"/>
  <c r="G50" i="134" s="1"/>
  <c r="F178" i="134"/>
  <c r="F177" i="134"/>
  <c r="H49" i="134" s="1"/>
  <c r="D177" i="134"/>
  <c r="H29" i="134" s="1"/>
  <c r="F176" i="134"/>
  <c r="G49" i="134" s="1"/>
  <c r="D176" i="134"/>
  <c r="F175" i="134"/>
  <c r="F49" i="134" s="1"/>
  <c r="D175" i="134"/>
  <c r="F174" i="134"/>
  <c r="H48" i="134" s="1"/>
  <c r="D174" i="134"/>
  <c r="F173" i="134"/>
  <c r="G48" i="134" s="1"/>
  <c r="D173" i="134"/>
  <c r="G28" i="134" s="1"/>
  <c r="F172" i="134"/>
  <c r="F48" i="134" s="1"/>
  <c r="D172" i="134"/>
  <c r="F171" i="134"/>
  <c r="H47" i="134" s="1"/>
  <c r="D171" i="134"/>
  <c r="F170" i="134"/>
  <c r="G47" i="134" s="1"/>
  <c r="D170" i="134"/>
  <c r="F169" i="134"/>
  <c r="F47" i="134" s="1"/>
  <c r="D169" i="134"/>
  <c r="F27" i="134" s="1"/>
  <c r="F168" i="134"/>
  <c r="D168" i="134"/>
  <c r="F167" i="134"/>
  <c r="G46" i="134" s="1"/>
  <c r="D167" i="134"/>
  <c r="F166" i="134"/>
  <c r="F46" i="134" s="1"/>
  <c r="D166" i="134"/>
  <c r="F165" i="134"/>
  <c r="H45" i="134" s="1"/>
  <c r="D165" i="134"/>
  <c r="H25" i="134" s="1"/>
  <c r="F164" i="134"/>
  <c r="D164" i="134"/>
  <c r="F163" i="134"/>
  <c r="F45" i="134" s="1"/>
  <c r="D163" i="134"/>
  <c r="F25" i="134" s="1"/>
  <c r="F162" i="134"/>
  <c r="H44" i="134" s="1"/>
  <c r="D162" i="134"/>
  <c r="F161" i="134"/>
  <c r="G44" i="134" s="1"/>
  <c r="D161" i="134"/>
  <c r="G24" i="134" s="1"/>
  <c r="F160" i="134"/>
  <c r="F44" i="134" s="1"/>
  <c r="D160" i="134"/>
  <c r="F159" i="134"/>
  <c r="H43" i="134" s="1"/>
  <c r="D159" i="134"/>
  <c r="F158" i="134"/>
  <c r="G43" i="134" s="1"/>
  <c r="D158" i="134"/>
  <c r="F157" i="134"/>
  <c r="F43" i="134" s="1"/>
  <c r="D157" i="134"/>
  <c r="F23" i="134" s="1"/>
  <c r="F156" i="134"/>
  <c r="H42" i="134" s="1"/>
  <c r="D156" i="134"/>
  <c r="F155" i="134"/>
  <c r="G42" i="134" s="1"/>
  <c r="D155" i="134"/>
  <c r="F154" i="134"/>
  <c r="F42" i="134" s="1"/>
  <c r="D154" i="134"/>
  <c r="F153" i="134"/>
  <c r="H41" i="134" s="1"/>
  <c r="D153" i="134"/>
  <c r="H21" i="134" s="1"/>
  <c r="F152" i="134"/>
  <c r="G41" i="134" s="1"/>
  <c r="D152" i="134"/>
  <c r="F151" i="134"/>
  <c r="F41" i="134" s="1"/>
  <c r="D151" i="134"/>
  <c r="F150" i="134"/>
  <c r="H40" i="134" s="1"/>
  <c r="D150" i="134"/>
  <c r="F149" i="134"/>
  <c r="G40" i="134" s="1"/>
  <c r="D149" i="134"/>
  <c r="G20" i="134" s="1"/>
  <c r="F148" i="134"/>
  <c r="F40" i="134" s="1"/>
  <c r="D148" i="134"/>
  <c r="G147" i="134"/>
  <c r="F147" i="134"/>
  <c r="E147" i="134"/>
  <c r="D147" i="134"/>
  <c r="C147" i="134"/>
  <c r="H14" i="134" s="1"/>
  <c r="G146" i="134"/>
  <c r="G64" i="134" s="1"/>
  <c r="F146" i="134"/>
  <c r="E146" i="134"/>
  <c r="D146" i="134"/>
  <c r="G19" i="134" s="1"/>
  <c r="C146" i="134"/>
  <c r="G145" i="134"/>
  <c r="F64" i="134" s="1"/>
  <c r="F145" i="134"/>
  <c r="E145" i="134"/>
  <c r="D145" i="134"/>
  <c r="C145" i="134"/>
  <c r="F14" i="134" s="1"/>
  <c r="G144" i="134"/>
  <c r="F144" i="134"/>
  <c r="E144" i="134"/>
  <c r="D144" i="134"/>
  <c r="H18" i="134" s="1"/>
  <c r="C144" i="134"/>
  <c r="G143" i="134"/>
  <c r="G63" i="134" s="1"/>
  <c r="F143" i="134"/>
  <c r="G38" i="134" s="1"/>
  <c r="E143" i="134"/>
  <c r="G33" i="134" s="1"/>
  <c r="D143" i="134"/>
  <c r="C143" i="134"/>
  <c r="G13" i="134" s="1"/>
  <c r="G142" i="134"/>
  <c r="F63" i="134" s="1"/>
  <c r="F142" i="134"/>
  <c r="F38" i="134" s="1"/>
  <c r="E142" i="134"/>
  <c r="D142" i="134"/>
  <c r="F18" i="134" s="1"/>
  <c r="C142" i="134"/>
  <c r="F13" i="134" s="1"/>
  <c r="G141" i="134"/>
  <c r="H62" i="134" s="1"/>
  <c r="F141" i="134"/>
  <c r="E141" i="134"/>
  <c r="H32" i="134" s="1"/>
  <c r="D141" i="134"/>
  <c r="H17" i="134" s="1"/>
  <c r="C141" i="134"/>
  <c r="H12" i="134" s="1"/>
  <c r="G140" i="134"/>
  <c r="F140" i="134"/>
  <c r="E140" i="134"/>
  <c r="G32" i="134" s="1"/>
  <c r="D140" i="134"/>
  <c r="G17" i="134" s="1"/>
  <c r="C140" i="134"/>
  <c r="G139" i="134"/>
  <c r="F62" i="134" s="1"/>
  <c r="F139" i="134"/>
  <c r="F37" i="134" s="1"/>
  <c r="E139" i="134"/>
  <c r="F32" i="134" s="1"/>
  <c r="D139" i="134"/>
  <c r="C139" i="134"/>
  <c r="F12" i="134" s="1"/>
  <c r="G138" i="134"/>
  <c r="F138" i="134"/>
  <c r="H36" i="134" s="1"/>
  <c r="E138" i="134"/>
  <c r="D138" i="134"/>
  <c r="C138" i="134"/>
  <c r="H11" i="134" s="1"/>
  <c r="G137" i="134"/>
  <c r="G61" i="134" s="1"/>
  <c r="F137" i="134"/>
  <c r="E137" i="134"/>
  <c r="G31" i="134" s="1"/>
  <c r="D137" i="134"/>
  <c r="G16" i="134" s="1"/>
  <c r="C137" i="134"/>
  <c r="G11" i="134" s="1"/>
  <c r="G136" i="134"/>
  <c r="F136" i="134"/>
  <c r="F36" i="134" s="1"/>
  <c r="E136" i="134"/>
  <c r="D136" i="134"/>
  <c r="C136" i="134"/>
  <c r="G135" i="134"/>
  <c r="H60" i="134" s="1"/>
  <c r="F135" i="134"/>
  <c r="H35" i="134" s="1"/>
  <c r="E135" i="134"/>
  <c r="H30" i="134" s="1"/>
  <c r="D135" i="134"/>
  <c r="C135" i="134"/>
  <c r="H10" i="134" s="1"/>
  <c r="G134" i="134"/>
  <c r="G60" i="134" s="1"/>
  <c r="F134" i="134"/>
  <c r="G35" i="134" s="1"/>
  <c r="E134" i="134"/>
  <c r="D134" i="134"/>
  <c r="C134" i="134"/>
  <c r="G10" i="134" s="1"/>
  <c r="G133" i="134"/>
  <c r="F60" i="134" s="1"/>
  <c r="F133" i="134"/>
  <c r="E133" i="134"/>
  <c r="F30" i="134" s="1"/>
  <c r="D133" i="134"/>
  <c r="F15" i="134" s="1"/>
  <c r="C133" i="134"/>
  <c r="F10" i="134" s="1"/>
  <c r="F128" i="134"/>
  <c r="F127" i="134"/>
  <c r="D54" i="134" s="1"/>
  <c r="F126" i="134"/>
  <c r="F125" i="134"/>
  <c r="E53" i="134" s="1"/>
  <c r="F124" i="134"/>
  <c r="F123" i="134"/>
  <c r="C53" i="134" s="1"/>
  <c r="F122" i="134"/>
  <c r="F121" i="134"/>
  <c r="D52" i="134" s="1"/>
  <c r="F120" i="134"/>
  <c r="F119" i="134"/>
  <c r="E51" i="134" s="1"/>
  <c r="F118" i="134"/>
  <c r="F117" i="134"/>
  <c r="C51" i="134" s="1"/>
  <c r="F116" i="134"/>
  <c r="F115" i="134"/>
  <c r="D50" i="134" s="1"/>
  <c r="F114" i="134"/>
  <c r="C50" i="134" s="1"/>
  <c r="F113" i="134"/>
  <c r="E49" i="134" s="1"/>
  <c r="F112" i="134"/>
  <c r="F111" i="134"/>
  <c r="C49" i="134" s="1"/>
  <c r="F110" i="134"/>
  <c r="F109" i="134"/>
  <c r="D48" i="134" s="1"/>
  <c r="F108" i="134"/>
  <c r="F107" i="134"/>
  <c r="F106" i="134"/>
  <c r="D47" i="134" s="1"/>
  <c r="F105" i="134"/>
  <c r="C47" i="134" s="1"/>
  <c r="F104" i="134"/>
  <c r="F103" i="134"/>
  <c r="D46" i="134" s="1"/>
  <c r="F102" i="134"/>
  <c r="F101" i="134"/>
  <c r="E45" i="134" s="1"/>
  <c r="F100" i="134"/>
  <c r="F99" i="134"/>
  <c r="C45" i="134" s="1"/>
  <c r="F98" i="134"/>
  <c r="F97" i="134"/>
  <c r="F96" i="134"/>
  <c r="F95" i="134"/>
  <c r="E43" i="134" s="1"/>
  <c r="F94" i="134"/>
  <c r="D43" i="134" s="1"/>
  <c r="F93" i="134"/>
  <c r="F92" i="134"/>
  <c r="D92" i="134"/>
  <c r="E22" i="134" s="1"/>
  <c r="F91" i="134"/>
  <c r="D91" i="134"/>
  <c r="D22" i="134" s="1"/>
  <c r="F90" i="134"/>
  <c r="D90" i="134"/>
  <c r="C22" i="134" s="1"/>
  <c r="F89" i="134"/>
  <c r="D89" i="134"/>
  <c r="E21" i="134" s="1"/>
  <c r="F88" i="134"/>
  <c r="D88" i="134"/>
  <c r="D21" i="134" s="1"/>
  <c r="F87" i="134"/>
  <c r="D87" i="134"/>
  <c r="C21" i="134" s="1"/>
  <c r="F86" i="134"/>
  <c r="D86" i="134"/>
  <c r="E20" i="134" s="1"/>
  <c r="F85" i="134"/>
  <c r="D85" i="134"/>
  <c r="D20" i="134" s="1"/>
  <c r="F84" i="134"/>
  <c r="D84" i="134"/>
  <c r="C20" i="134" s="1"/>
  <c r="F83" i="134"/>
  <c r="D83" i="134"/>
  <c r="E19" i="134" s="1"/>
  <c r="F82" i="134"/>
  <c r="D82" i="134"/>
  <c r="D19" i="134" s="1"/>
  <c r="F81" i="134"/>
  <c r="D81" i="134"/>
  <c r="C19" i="134" s="1"/>
  <c r="G80" i="134"/>
  <c r="F80" i="134"/>
  <c r="E38" i="134" s="1"/>
  <c r="E80" i="134"/>
  <c r="D80" i="134"/>
  <c r="E18" i="134" s="1"/>
  <c r="C80" i="134"/>
  <c r="G79" i="134"/>
  <c r="D63" i="134" s="1"/>
  <c r="F79" i="134"/>
  <c r="E79" i="134"/>
  <c r="D33" i="134" s="1"/>
  <c r="D79" i="134"/>
  <c r="C79" i="134"/>
  <c r="D13" i="134" s="1"/>
  <c r="G78" i="134"/>
  <c r="C63" i="134" s="1"/>
  <c r="F78" i="134"/>
  <c r="C38" i="134" s="1"/>
  <c r="E78" i="134"/>
  <c r="D78" i="134"/>
  <c r="C18" i="134" s="1"/>
  <c r="C78" i="134"/>
  <c r="G77" i="134"/>
  <c r="E62" i="134" s="1"/>
  <c r="F77" i="134"/>
  <c r="E77" i="134"/>
  <c r="D77" i="134"/>
  <c r="C77" i="134"/>
  <c r="E12" i="134" s="1"/>
  <c r="G76" i="134"/>
  <c r="F76" i="134"/>
  <c r="D37" i="134" s="1"/>
  <c r="E76" i="134"/>
  <c r="D76" i="134"/>
  <c r="D17" i="134" s="1"/>
  <c r="C76" i="134"/>
  <c r="G75" i="134"/>
  <c r="C62" i="134" s="1"/>
  <c r="F75" i="134"/>
  <c r="C37" i="134" s="1"/>
  <c r="E75" i="134"/>
  <c r="C32" i="134" s="1"/>
  <c r="D75" i="134"/>
  <c r="C75" i="134"/>
  <c r="C12" i="134" s="1"/>
  <c r="G74" i="134"/>
  <c r="E61" i="134" s="1"/>
  <c r="F74" i="134"/>
  <c r="E36" i="134" s="1"/>
  <c r="E74" i="134"/>
  <c r="D74" i="134"/>
  <c r="E16" i="134" s="1"/>
  <c r="C74" i="134"/>
  <c r="E11" i="134" s="1"/>
  <c r="G73" i="134"/>
  <c r="D61" i="134" s="1"/>
  <c r="F73" i="134"/>
  <c r="E73" i="134"/>
  <c r="D31" i="134" s="1"/>
  <c r="D73" i="134"/>
  <c r="D16" i="134" s="1"/>
  <c r="C73" i="134"/>
  <c r="D11" i="134" s="1"/>
  <c r="G72" i="134"/>
  <c r="F72" i="134"/>
  <c r="C36" i="134" s="1"/>
  <c r="E72" i="134"/>
  <c r="D72" i="134"/>
  <c r="C16" i="134" s="1"/>
  <c r="C72" i="134"/>
  <c r="G71" i="134"/>
  <c r="E60" i="134" s="1"/>
  <c r="F71" i="134"/>
  <c r="E71" i="134"/>
  <c r="D71" i="134"/>
  <c r="C71" i="134"/>
  <c r="E10" i="134" s="1"/>
  <c r="G70" i="134"/>
  <c r="F70" i="134"/>
  <c r="D35" i="134" s="1"/>
  <c r="E70" i="134"/>
  <c r="D70" i="134"/>
  <c r="D15" i="134" s="1"/>
  <c r="C70" i="134"/>
  <c r="G69" i="134"/>
  <c r="C60" i="134" s="1"/>
  <c r="F69" i="134"/>
  <c r="E69" i="134"/>
  <c r="D69" i="134"/>
  <c r="C69" i="134"/>
  <c r="C10" i="134" s="1"/>
  <c r="K64" i="134"/>
  <c r="J64" i="134"/>
  <c r="I64" i="134"/>
  <c r="H64" i="134"/>
  <c r="J63" i="134"/>
  <c r="H63" i="134"/>
  <c r="E63" i="134"/>
  <c r="K62" i="134"/>
  <c r="I62" i="134"/>
  <c r="G62" i="134"/>
  <c r="D62" i="134"/>
  <c r="J61" i="134"/>
  <c r="H61" i="134"/>
  <c r="F61" i="134"/>
  <c r="C61" i="134"/>
  <c r="K60" i="134"/>
  <c r="I60" i="134"/>
  <c r="D60" i="134"/>
  <c r="J59" i="134"/>
  <c r="I59" i="134"/>
  <c r="H59" i="134"/>
  <c r="G59" i="134"/>
  <c r="F59" i="134"/>
  <c r="H58" i="134"/>
  <c r="F58" i="134"/>
  <c r="K57" i="134"/>
  <c r="G57" i="134"/>
  <c r="J56" i="134"/>
  <c r="H56" i="134"/>
  <c r="K55" i="134"/>
  <c r="I55" i="134"/>
  <c r="H55" i="134"/>
  <c r="G55" i="134"/>
  <c r="J54" i="134"/>
  <c r="H54" i="134"/>
  <c r="F54" i="134"/>
  <c r="E54" i="134"/>
  <c r="C54" i="134"/>
  <c r="K53" i="134"/>
  <c r="I53" i="134"/>
  <c r="D53" i="134"/>
  <c r="J52" i="134"/>
  <c r="H52" i="134"/>
  <c r="F52" i="134"/>
  <c r="E52" i="134"/>
  <c r="C52" i="134"/>
  <c r="I51" i="134"/>
  <c r="G51" i="134"/>
  <c r="D51" i="134"/>
  <c r="J50" i="134"/>
  <c r="F50" i="134"/>
  <c r="E50" i="134"/>
  <c r="K49" i="134"/>
  <c r="J49" i="134"/>
  <c r="I49" i="134"/>
  <c r="D49" i="134"/>
  <c r="K48" i="134"/>
  <c r="J48" i="134"/>
  <c r="E48" i="134"/>
  <c r="C48" i="134"/>
  <c r="K47" i="134"/>
  <c r="J47" i="134"/>
  <c r="I47" i="134"/>
  <c r="E47" i="134"/>
  <c r="K46" i="134"/>
  <c r="J46" i="134"/>
  <c r="H46" i="134"/>
  <c r="E46" i="134"/>
  <c r="C46" i="134"/>
  <c r="K45" i="134"/>
  <c r="J45" i="134"/>
  <c r="I45" i="134"/>
  <c r="G45" i="134"/>
  <c r="D45" i="134"/>
  <c r="K44" i="134"/>
  <c r="J44" i="134"/>
  <c r="I44" i="134"/>
  <c r="E44" i="134"/>
  <c r="D44" i="134"/>
  <c r="C44" i="134"/>
  <c r="K43" i="134"/>
  <c r="J43" i="134"/>
  <c r="I43" i="134"/>
  <c r="C43" i="134"/>
  <c r="K42" i="134"/>
  <c r="J42" i="134"/>
  <c r="E42" i="134"/>
  <c r="D42" i="134"/>
  <c r="C42" i="134"/>
  <c r="K41" i="134"/>
  <c r="J41" i="134"/>
  <c r="I41" i="134"/>
  <c r="E41" i="134"/>
  <c r="D41" i="134"/>
  <c r="C41" i="134"/>
  <c r="J40" i="134"/>
  <c r="I40" i="134"/>
  <c r="E40" i="134"/>
  <c r="D40" i="134"/>
  <c r="C40" i="134"/>
  <c r="I39" i="134"/>
  <c r="H39" i="134"/>
  <c r="G39" i="134"/>
  <c r="F39" i="134"/>
  <c r="E39" i="134"/>
  <c r="D39" i="134"/>
  <c r="C39" i="134"/>
  <c r="K38" i="134"/>
  <c r="J38" i="134"/>
  <c r="I38" i="134"/>
  <c r="H38" i="134"/>
  <c r="D38" i="134"/>
  <c r="K37" i="134"/>
  <c r="J37" i="134"/>
  <c r="H37" i="134"/>
  <c r="G37" i="134"/>
  <c r="E37" i="134"/>
  <c r="K36" i="134"/>
  <c r="I36" i="134"/>
  <c r="G36" i="134"/>
  <c r="D36" i="134"/>
  <c r="J35" i="134"/>
  <c r="F35" i="134"/>
  <c r="E35" i="134"/>
  <c r="C35" i="134"/>
  <c r="J34" i="134"/>
  <c r="I34" i="134"/>
  <c r="H34" i="134"/>
  <c r="G34" i="134"/>
  <c r="F34" i="134"/>
  <c r="J33" i="134"/>
  <c r="H33" i="134"/>
  <c r="F33" i="134"/>
  <c r="E33" i="134"/>
  <c r="C33" i="134"/>
  <c r="K32" i="134"/>
  <c r="E32" i="134"/>
  <c r="D32" i="134"/>
  <c r="J31" i="134"/>
  <c r="H31" i="134"/>
  <c r="F31" i="134"/>
  <c r="E31" i="134"/>
  <c r="C31" i="134"/>
  <c r="I30" i="134"/>
  <c r="G30" i="134"/>
  <c r="E30" i="134"/>
  <c r="D30" i="134"/>
  <c r="C30" i="134"/>
  <c r="G29" i="134"/>
  <c r="F29" i="134"/>
  <c r="H28" i="134"/>
  <c r="F28" i="134"/>
  <c r="H27" i="134"/>
  <c r="G27" i="134"/>
  <c r="H26" i="134"/>
  <c r="G26" i="134"/>
  <c r="F26" i="134"/>
  <c r="G25" i="134"/>
  <c r="H24" i="134"/>
  <c r="F24" i="134"/>
  <c r="H23" i="134"/>
  <c r="G23" i="134"/>
  <c r="H22" i="134"/>
  <c r="G22" i="134"/>
  <c r="F22" i="134"/>
  <c r="G21" i="134"/>
  <c r="F21" i="134"/>
  <c r="H20" i="134"/>
  <c r="F20" i="134"/>
  <c r="J19" i="134"/>
  <c r="I19" i="134"/>
  <c r="H19" i="134"/>
  <c r="F19" i="134"/>
  <c r="K18" i="134"/>
  <c r="I18" i="134"/>
  <c r="G18" i="134"/>
  <c r="D18" i="134"/>
  <c r="J17" i="134"/>
  <c r="F17" i="134"/>
  <c r="E17" i="134"/>
  <c r="C17" i="134"/>
  <c r="K16" i="134"/>
  <c r="I16" i="134"/>
  <c r="H16" i="134"/>
  <c r="F16" i="134"/>
  <c r="K15" i="134"/>
  <c r="J15" i="134"/>
  <c r="I15" i="134"/>
  <c r="H15" i="134"/>
  <c r="G15" i="134"/>
  <c r="E15" i="134"/>
  <c r="C15" i="134"/>
  <c r="K14" i="134"/>
  <c r="G14" i="134"/>
  <c r="J13" i="134"/>
  <c r="H13" i="134"/>
  <c r="E13" i="134"/>
  <c r="C13" i="134"/>
  <c r="K12" i="134"/>
  <c r="I12" i="134"/>
  <c r="G12" i="134"/>
  <c r="D12" i="134"/>
  <c r="J11" i="134"/>
  <c r="F11" i="134"/>
  <c r="C11" i="134"/>
  <c r="K10" i="134"/>
  <c r="J10" i="134"/>
  <c r="D10" i="134"/>
  <c r="F6" i="134"/>
  <c r="D6" i="134"/>
  <c r="D5" i="134"/>
  <c r="D4" i="134"/>
  <c r="D2" i="134"/>
  <c r="B287" i="133"/>
  <c r="L10" i="133" s="1"/>
  <c r="F286" i="133"/>
  <c r="F285" i="133"/>
  <c r="J59" i="133" s="1"/>
  <c r="F284" i="133"/>
  <c r="F283" i="133"/>
  <c r="K58" i="133" s="1"/>
  <c r="F282" i="133"/>
  <c r="J58" i="133" s="1"/>
  <c r="F281" i="133"/>
  <c r="F280" i="133"/>
  <c r="K57" i="133" s="1"/>
  <c r="F279" i="133"/>
  <c r="F278" i="133"/>
  <c r="I57" i="133" s="1"/>
  <c r="F277" i="133"/>
  <c r="K56" i="133" s="1"/>
  <c r="F276" i="133"/>
  <c r="J56" i="133" s="1"/>
  <c r="F275" i="133"/>
  <c r="F274" i="133"/>
  <c r="F273" i="133"/>
  <c r="J55" i="133" s="1"/>
  <c r="F272" i="133"/>
  <c r="I55" i="133" s="1"/>
  <c r="F271" i="133"/>
  <c r="F270" i="133"/>
  <c r="J54" i="133" s="1"/>
  <c r="F269" i="133"/>
  <c r="I54" i="133" s="1"/>
  <c r="F268" i="133"/>
  <c r="K53" i="133" s="1"/>
  <c r="F267" i="133"/>
  <c r="F266" i="133"/>
  <c r="I53" i="133" s="1"/>
  <c r="F265" i="133"/>
  <c r="F264" i="133"/>
  <c r="J52" i="133" s="1"/>
  <c r="F263" i="133"/>
  <c r="I52" i="133" s="1"/>
  <c r="F262" i="133"/>
  <c r="K51" i="133" s="1"/>
  <c r="F261" i="133"/>
  <c r="F260" i="133"/>
  <c r="I51" i="133" s="1"/>
  <c r="F259" i="133"/>
  <c r="F258" i="133"/>
  <c r="J50" i="133" s="1"/>
  <c r="F257" i="133"/>
  <c r="F256" i="133"/>
  <c r="K49" i="133" s="1"/>
  <c r="D256" i="133"/>
  <c r="F255" i="133"/>
  <c r="D255" i="133"/>
  <c r="F254" i="133"/>
  <c r="I49" i="133" s="1"/>
  <c r="D254" i="133"/>
  <c r="F253" i="133"/>
  <c r="K48" i="133" s="1"/>
  <c r="D253" i="133"/>
  <c r="K28" i="133" s="1"/>
  <c r="F252" i="133"/>
  <c r="J48" i="133" s="1"/>
  <c r="D252" i="133"/>
  <c r="F251" i="133"/>
  <c r="D251" i="133"/>
  <c r="F250" i="133"/>
  <c r="K47" i="133" s="1"/>
  <c r="D250" i="133"/>
  <c r="F249" i="133"/>
  <c r="J47" i="133" s="1"/>
  <c r="D249" i="133"/>
  <c r="J27" i="133" s="1"/>
  <c r="F248" i="133"/>
  <c r="I47" i="133" s="1"/>
  <c r="D248" i="133"/>
  <c r="F247" i="133"/>
  <c r="D247" i="133"/>
  <c r="F246" i="133"/>
  <c r="J46" i="133" s="1"/>
  <c r="D246" i="133"/>
  <c r="F245" i="133"/>
  <c r="I46" i="133" s="1"/>
  <c r="D245" i="133"/>
  <c r="I26" i="133" s="1"/>
  <c r="F244" i="133"/>
  <c r="K45" i="133" s="1"/>
  <c r="D244" i="133"/>
  <c r="F243" i="133"/>
  <c r="D243" i="133"/>
  <c r="F242" i="133"/>
  <c r="I45" i="133" s="1"/>
  <c r="D242" i="133"/>
  <c r="F241" i="133"/>
  <c r="K44" i="133" s="1"/>
  <c r="D241" i="133"/>
  <c r="K24" i="133" s="1"/>
  <c r="F240" i="133"/>
  <c r="J44" i="133" s="1"/>
  <c r="D240" i="133"/>
  <c r="F239" i="133"/>
  <c r="D239" i="133"/>
  <c r="F238" i="133"/>
  <c r="K43" i="133" s="1"/>
  <c r="D238" i="133"/>
  <c r="F237" i="133"/>
  <c r="J43" i="133" s="1"/>
  <c r="D237" i="133"/>
  <c r="J23" i="133" s="1"/>
  <c r="F236" i="133"/>
  <c r="I43" i="133" s="1"/>
  <c r="D236" i="133"/>
  <c r="F235" i="133"/>
  <c r="D235" i="133"/>
  <c r="F234" i="133"/>
  <c r="J42" i="133" s="1"/>
  <c r="D234" i="133"/>
  <c r="F233" i="133"/>
  <c r="I42" i="133" s="1"/>
  <c r="D233" i="133"/>
  <c r="I22" i="133" s="1"/>
  <c r="F232" i="133"/>
  <c r="K41" i="133" s="1"/>
  <c r="D232" i="133"/>
  <c r="K21" i="133" s="1"/>
  <c r="F231" i="133"/>
  <c r="J41" i="133" s="1"/>
  <c r="D231" i="133"/>
  <c r="F230" i="133"/>
  <c r="I41" i="133" s="1"/>
  <c r="D230" i="133"/>
  <c r="F229" i="133"/>
  <c r="D229" i="133"/>
  <c r="F228" i="133"/>
  <c r="J40" i="133" s="1"/>
  <c r="D228" i="133"/>
  <c r="J20" i="133" s="1"/>
  <c r="F227" i="133"/>
  <c r="I40" i="133" s="1"/>
  <c r="D227" i="133"/>
  <c r="G226" i="133"/>
  <c r="F226" i="133"/>
  <c r="E226" i="133"/>
  <c r="D226" i="133"/>
  <c r="C226" i="133"/>
  <c r="K14" i="133" s="1"/>
  <c r="G225" i="133"/>
  <c r="F225" i="133"/>
  <c r="E225" i="133"/>
  <c r="J34" i="133" s="1"/>
  <c r="D225" i="133"/>
  <c r="J19" i="133" s="1"/>
  <c r="C225" i="133"/>
  <c r="J14" i="133" s="1"/>
  <c r="G224" i="133"/>
  <c r="F224" i="133"/>
  <c r="I39" i="133" s="1"/>
  <c r="E224" i="133"/>
  <c r="D224" i="133"/>
  <c r="C224" i="133"/>
  <c r="I14" i="133" s="1"/>
  <c r="G223" i="133"/>
  <c r="K63" i="133" s="1"/>
  <c r="F223" i="133"/>
  <c r="K38" i="133" s="1"/>
  <c r="E223" i="133"/>
  <c r="D223" i="133"/>
  <c r="K18" i="133" s="1"/>
  <c r="C223" i="133"/>
  <c r="G222" i="133"/>
  <c r="J63" i="133" s="1"/>
  <c r="F222" i="133"/>
  <c r="J38" i="133" s="1"/>
  <c r="E222" i="133"/>
  <c r="J33" i="133" s="1"/>
  <c r="D222" i="133"/>
  <c r="J18" i="133" s="1"/>
  <c r="C222" i="133"/>
  <c r="J13" i="133" s="1"/>
  <c r="G221" i="133"/>
  <c r="I63" i="133" s="1"/>
  <c r="F221" i="133"/>
  <c r="E221" i="133"/>
  <c r="D221" i="133"/>
  <c r="I18" i="133" s="1"/>
  <c r="C221" i="133"/>
  <c r="I13" i="133" s="1"/>
  <c r="G220" i="133"/>
  <c r="K62" i="133" s="1"/>
  <c r="F220" i="133"/>
  <c r="E220" i="133"/>
  <c r="K32" i="133" s="1"/>
  <c r="D220" i="133"/>
  <c r="C220" i="133"/>
  <c r="K12" i="133" s="1"/>
  <c r="G219" i="133"/>
  <c r="J62" i="133" s="1"/>
  <c r="F219" i="133"/>
  <c r="J37" i="133" s="1"/>
  <c r="E219" i="133"/>
  <c r="D219" i="133"/>
  <c r="C219" i="133"/>
  <c r="G218" i="133"/>
  <c r="I62" i="133" s="1"/>
  <c r="F218" i="133"/>
  <c r="I37" i="133" s="1"/>
  <c r="E218" i="133"/>
  <c r="I32" i="133" s="1"/>
  <c r="D218" i="133"/>
  <c r="C218" i="133"/>
  <c r="I12" i="133" s="1"/>
  <c r="G217" i="133"/>
  <c r="F217" i="133"/>
  <c r="K36" i="133" s="1"/>
  <c r="E217" i="133"/>
  <c r="D217" i="133"/>
  <c r="K16" i="133" s="1"/>
  <c r="C217" i="133"/>
  <c r="K11" i="133" s="1"/>
  <c r="G216" i="133"/>
  <c r="J61" i="133" s="1"/>
  <c r="F216" i="133"/>
  <c r="E216" i="133"/>
  <c r="J31" i="133" s="1"/>
  <c r="D216" i="133"/>
  <c r="C216" i="133"/>
  <c r="J11" i="133" s="1"/>
  <c r="G215" i="133"/>
  <c r="I61" i="133" s="1"/>
  <c r="F215" i="133"/>
  <c r="I36" i="133" s="1"/>
  <c r="E215" i="133"/>
  <c r="I31" i="133" s="1"/>
  <c r="D215" i="133"/>
  <c r="C215" i="133"/>
  <c r="G214" i="133"/>
  <c r="K60" i="133" s="1"/>
  <c r="F214" i="133"/>
  <c r="K35" i="133" s="1"/>
  <c r="E214" i="133"/>
  <c r="K30" i="133" s="1"/>
  <c r="D214" i="133"/>
  <c r="K15" i="133" s="1"/>
  <c r="C214" i="133"/>
  <c r="G213" i="133"/>
  <c r="F213" i="133"/>
  <c r="E213" i="133"/>
  <c r="D213" i="133"/>
  <c r="J15" i="133" s="1"/>
  <c r="C213" i="133"/>
  <c r="J10" i="133" s="1"/>
  <c r="G212" i="133"/>
  <c r="I60" i="133" s="1"/>
  <c r="F212" i="133"/>
  <c r="E212" i="133"/>
  <c r="I30" i="133" s="1"/>
  <c r="D212" i="133"/>
  <c r="C212" i="133"/>
  <c r="F207" i="133"/>
  <c r="F206" i="133"/>
  <c r="G59" i="133" s="1"/>
  <c r="F205" i="133"/>
  <c r="F204" i="133"/>
  <c r="H58" i="133" s="1"/>
  <c r="F203" i="133"/>
  <c r="G58" i="133" s="1"/>
  <c r="F202" i="133"/>
  <c r="F58" i="133" s="1"/>
  <c r="F201" i="133"/>
  <c r="F200" i="133"/>
  <c r="G57" i="133" s="1"/>
  <c r="F199" i="133"/>
  <c r="F57" i="133" s="1"/>
  <c r="F198" i="133"/>
  <c r="H56" i="133" s="1"/>
  <c r="F197" i="133"/>
  <c r="F196" i="133"/>
  <c r="F56" i="133" s="1"/>
  <c r="F195" i="133"/>
  <c r="F194" i="133"/>
  <c r="F193" i="133"/>
  <c r="F55" i="133" s="1"/>
  <c r="F192" i="133"/>
  <c r="H54" i="133" s="1"/>
  <c r="F191" i="133"/>
  <c r="F190" i="133"/>
  <c r="F54" i="133" s="1"/>
  <c r="F189" i="133"/>
  <c r="F188" i="133"/>
  <c r="G53" i="133" s="1"/>
  <c r="F187" i="133"/>
  <c r="F53" i="133" s="1"/>
  <c r="F186" i="133"/>
  <c r="H52" i="133" s="1"/>
  <c r="F185" i="133"/>
  <c r="G52" i="133" s="1"/>
  <c r="F184" i="133"/>
  <c r="F52" i="133" s="1"/>
  <c r="F183" i="133"/>
  <c r="H51" i="133" s="1"/>
  <c r="F182" i="133"/>
  <c r="G51" i="133" s="1"/>
  <c r="F181" i="133"/>
  <c r="F180" i="133"/>
  <c r="H50" i="133" s="1"/>
  <c r="F179" i="133"/>
  <c r="G50" i="133" s="1"/>
  <c r="F178" i="133"/>
  <c r="F50" i="133" s="1"/>
  <c r="F177" i="133"/>
  <c r="D177" i="133"/>
  <c r="H29" i="133" s="1"/>
  <c r="F176" i="133"/>
  <c r="D176" i="133"/>
  <c r="G29" i="133" s="1"/>
  <c r="F175" i="133"/>
  <c r="F49" i="133" s="1"/>
  <c r="D175" i="133"/>
  <c r="F29" i="133" s="1"/>
  <c r="F174" i="133"/>
  <c r="H48" i="133" s="1"/>
  <c r="D174" i="133"/>
  <c r="H28" i="133" s="1"/>
  <c r="F173" i="133"/>
  <c r="D173" i="133"/>
  <c r="G28" i="133" s="1"/>
  <c r="F172" i="133"/>
  <c r="F48" i="133" s="1"/>
  <c r="D172" i="133"/>
  <c r="F28" i="133" s="1"/>
  <c r="F171" i="133"/>
  <c r="D171" i="133"/>
  <c r="H27" i="133" s="1"/>
  <c r="F170" i="133"/>
  <c r="G47" i="133" s="1"/>
  <c r="D170" i="133"/>
  <c r="G27" i="133" s="1"/>
  <c r="F169" i="133"/>
  <c r="F47" i="133" s="1"/>
  <c r="D169" i="133"/>
  <c r="F27" i="133" s="1"/>
  <c r="F168" i="133"/>
  <c r="D168" i="133"/>
  <c r="H26" i="133" s="1"/>
  <c r="F167" i="133"/>
  <c r="D167" i="133"/>
  <c r="G26" i="133" s="1"/>
  <c r="F166" i="133"/>
  <c r="D166" i="133"/>
  <c r="F26" i="133" s="1"/>
  <c r="F165" i="133"/>
  <c r="D165" i="133"/>
  <c r="H25" i="133" s="1"/>
  <c r="F164" i="133"/>
  <c r="D164" i="133"/>
  <c r="G25" i="133" s="1"/>
  <c r="F163" i="133"/>
  <c r="F45" i="133" s="1"/>
  <c r="D163" i="133"/>
  <c r="F25" i="133" s="1"/>
  <c r="F162" i="133"/>
  <c r="H44" i="133" s="1"/>
  <c r="D162" i="133"/>
  <c r="H24" i="133" s="1"/>
  <c r="F161" i="133"/>
  <c r="D161" i="133"/>
  <c r="G24" i="133" s="1"/>
  <c r="F160" i="133"/>
  <c r="D160" i="133"/>
  <c r="F24" i="133" s="1"/>
  <c r="F159" i="133"/>
  <c r="D159" i="133"/>
  <c r="H23" i="133" s="1"/>
  <c r="F158" i="133"/>
  <c r="D158" i="133"/>
  <c r="G23" i="133" s="1"/>
  <c r="F157" i="133"/>
  <c r="F43" i="133" s="1"/>
  <c r="D157" i="133"/>
  <c r="F23" i="133" s="1"/>
  <c r="F156" i="133"/>
  <c r="H42" i="133" s="1"/>
  <c r="D156" i="133"/>
  <c r="H22" i="133" s="1"/>
  <c r="F155" i="133"/>
  <c r="D155" i="133"/>
  <c r="G22" i="133" s="1"/>
  <c r="F154" i="133"/>
  <c r="D154" i="133"/>
  <c r="F22" i="133" s="1"/>
  <c r="F153" i="133"/>
  <c r="D153" i="133"/>
  <c r="F152" i="133"/>
  <c r="G41" i="133" s="1"/>
  <c r="D152" i="133"/>
  <c r="G21" i="133" s="1"/>
  <c r="F151" i="133"/>
  <c r="D151" i="133"/>
  <c r="F21" i="133" s="1"/>
  <c r="F150" i="133"/>
  <c r="D150" i="133"/>
  <c r="H20" i="133" s="1"/>
  <c r="F149" i="133"/>
  <c r="G40" i="133" s="1"/>
  <c r="D149" i="133"/>
  <c r="F148" i="133"/>
  <c r="D148" i="133"/>
  <c r="F20" i="133" s="1"/>
  <c r="G147" i="133"/>
  <c r="F147" i="133"/>
  <c r="E147" i="133"/>
  <c r="H34" i="133" s="1"/>
  <c r="D147" i="133"/>
  <c r="H19" i="133" s="1"/>
  <c r="C147" i="133"/>
  <c r="H14" i="133" s="1"/>
  <c r="G146" i="133"/>
  <c r="F146" i="133"/>
  <c r="E146" i="133"/>
  <c r="D146" i="133"/>
  <c r="G19" i="133" s="1"/>
  <c r="C146" i="133"/>
  <c r="G14" i="133" s="1"/>
  <c r="G145" i="133"/>
  <c r="F145" i="133"/>
  <c r="E145" i="133"/>
  <c r="F34" i="133" s="1"/>
  <c r="D145" i="133"/>
  <c r="F19" i="133" s="1"/>
  <c r="C145" i="133"/>
  <c r="F14" i="133" s="1"/>
  <c r="G144" i="133"/>
  <c r="H63" i="133" s="1"/>
  <c r="F144" i="133"/>
  <c r="E144" i="133"/>
  <c r="H33" i="133" s="1"/>
  <c r="D144" i="133"/>
  <c r="C144" i="133"/>
  <c r="H13" i="133" s="1"/>
  <c r="G143" i="133"/>
  <c r="F143" i="133"/>
  <c r="E143" i="133"/>
  <c r="G33" i="133" s="1"/>
  <c r="D143" i="133"/>
  <c r="G18" i="133" s="1"/>
  <c r="C143" i="133"/>
  <c r="G142" i="133"/>
  <c r="F63" i="133" s="1"/>
  <c r="F142" i="133"/>
  <c r="F38" i="133" s="1"/>
  <c r="E142" i="133"/>
  <c r="F33" i="133" s="1"/>
  <c r="D142" i="133"/>
  <c r="C142" i="133"/>
  <c r="F13" i="133" s="1"/>
  <c r="G141" i="133"/>
  <c r="F141" i="133"/>
  <c r="H37" i="133" s="1"/>
  <c r="E141" i="133"/>
  <c r="D141" i="133"/>
  <c r="C141" i="133"/>
  <c r="H12" i="133" s="1"/>
  <c r="G140" i="133"/>
  <c r="G62" i="133" s="1"/>
  <c r="F140" i="133"/>
  <c r="E140" i="133"/>
  <c r="G32" i="133" s="1"/>
  <c r="D140" i="133"/>
  <c r="C140" i="133"/>
  <c r="G12" i="133" s="1"/>
  <c r="G139" i="133"/>
  <c r="F62" i="133" s="1"/>
  <c r="F139" i="133"/>
  <c r="F37" i="133" s="1"/>
  <c r="E139" i="133"/>
  <c r="F32" i="133" s="1"/>
  <c r="D139" i="133"/>
  <c r="C139" i="133"/>
  <c r="G138" i="133"/>
  <c r="H61" i="133" s="1"/>
  <c r="F138" i="133"/>
  <c r="H36" i="133" s="1"/>
  <c r="E138" i="133"/>
  <c r="H31" i="133" s="1"/>
  <c r="D138" i="133"/>
  <c r="C138" i="133"/>
  <c r="H11" i="133" s="1"/>
  <c r="G137" i="133"/>
  <c r="G61" i="133" s="1"/>
  <c r="F137" i="133"/>
  <c r="G36" i="133" s="1"/>
  <c r="E137" i="133"/>
  <c r="D137" i="133"/>
  <c r="C137" i="133"/>
  <c r="G11" i="133" s="1"/>
  <c r="G136" i="133"/>
  <c r="F61" i="133" s="1"/>
  <c r="F136" i="133"/>
  <c r="E136" i="133"/>
  <c r="F31" i="133" s="1"/>
  <c r="D136" i="133"/>
  <c r="C136" i="133"/>
  <c r="F11" i="133" s="1"/>
  <c r="G135" i="133"/>
  <c r="F135" i="133"/>
  <c r="E135" i="133"/>
  <c r="H30" i="133" s="1"/>
  <c r="D135" i="133"/>
  <c r="H15" i="133" s="1"/>
  <c r="C135" i="133"/>
  <c r="H10" i="133" s="1"/>
  <c r="G134" i="133"/>
  <c r="G60" i="133" s="1"/>
  <c r="F134" i="133"/>
  <c r="G35" i="133" s="1"/>
  <c r="E134" i="133"/>
  <c r="G30" i="133" s="1"/>
  <c r="D134" i="133"/>
  <c r="C134" i="133"/>
  <c r="G133" i="133"/>
  <c r="F60" i="133" s="1"/>
  <c r="F133" i="133"/>
  <c r="F35" i="133" s="1"/>
  <c r="E133" i="133"/>
  <c r="D133" i="133"/>
  <c r="F15" i="133" s="1"/>
  <c r="C133" i="133"/>
  <c r="F10" i="133" s="1"/>
  <c r="F128" i="133"/>
  <c r="E54" i="133" s="1"/>
  <c r="F127" i="133"/>
  <c r="D54" i="133" s="1"/>
  <c r="F126" i="133"/>
  <c r="C54" i="133" s="1"/>
  <c r="F125" i="133"/>
  <c r="E53" i="133" s="1"/>
  <c r="F124" i="133"/>
  <c r="F123" i="133"/>
  <c r="C53" i="133" s="1"/>
  <c r="F122" i="133"/>
  <c r="E52" i="133" s="1"/>
  <c r="F121" i="133"/>
  <c r="F120" i="133"/>
  <c r="C52" i="133" s="1"/>
  <c r="F119" i="133"/>
  <c r="E51" i="133" s="1"/>
  <c r="F118" i="133"/>
  <c r="F117" i="133"/>
  <c r="C51" i="133" s="1"/>
  <c r="F116" i="133"/>
  <c r="E50" i="133" s="1"/>
  <c r="F115" i="133"/>
  <c r="D50" i="133" s="1"/>
  <c r="F114" i="133"/>
  <c r="C50" i="133" s="1"/>
  <c r="F113" i="133"/>
  <c r="E49" i="133" s="1"/>
  <c r="F112" i="133"/>
  <c r="D49" i="133" s="1"/>
  <c r="F111" i="133"/>
  <c r="F110" i="133"/>
  <c r="F109" i="133"/>
  <c r="D48" i="133" s="1"/>
  <c r="F108" i="133"/>
  <c r="F107" i="133"/>
  <c r="F106" i="133"/>
  <c r="F105" i="133"/>
  <c r="F104" i="133"/>
  <c r="E46" i="133" s="1"/>
  <c r="F103" i="133"/>
  <c r="D46" i="133" s="1"/>
  <c r="F102" i="133"/>
  <c r="C46" i="133" s="1"/>
  <c r="F101" i="133"/>
  <c r="F100" i="133"/>
  <c r="D45" i="133" s="1"/>
  <c r="F99" i="133"/>
  <c r="C45" i="133" s="1"/>
  <c r="F98" i="133"/>
  <c r="F97" i="133"/>
  <c r="D44" i="133" s="1"/>
  <c r="F96" i="133"/>
  <c r="F95" i="133"/>
  <c r="E43" i="133" s="1"/>
  <c r="F94" i="133"/>
  <c r="F93" i="133"/>
  <c r="F92" i="133"/>
  <c r="E42" i="133" s="1"/>
  <c r="D92" i="133"/>
  <c r="F91" i="133"/>
  <c r="D42" i="133" s="1"/>
  <c r="D91" i="133"/>
  <c r="F90" i="133"/>
  <c r="C42" i="133" s="1"/>
  <c r="D90" i="133"/>
  <c r="F89" i="133"/>
  <c r="E41" i="133" s="1"/>
  <c r="D89" i="133"/>
  <c r="E21" i="133" s="1"/>
  <c r="F88" i="133"/>
  <c r="D41" i="133" s="1"/>
  <c r="D88" i="133"/>
  <c r="F87" i="133"/>
  <c r="C41" i="133" s="1"/>
  <c r="D87" i="133"/>
  <c r="F86" i="133"/>
  <c r="E40" i="133" s="1"/>
  <c r="D86" i="133"/>
  <c r="F85" i="133"/>
  <c r="D40" i="133" s="1"/>
  <c r="D85" i="133"/>
  <c r="D20" i="133" s="1"/>
  <c r="F84" i="133"/>
  <c r="C40" i="133" s="1"/>
  <c r="D84" i="133"/>
  <c r="F83" i="133"/>
  <c r="E39" i="133" s="1"/>
  <c r="D83" i="133"/>
  <c r="F82" i="133"/>
  <c r="D39" i="133" s="1"/>
  <c r="D82" i="133"/>
  <c r="F81" i="133"/>
  <c r="C39" i="133" s="1"/>
  <c r="D81" i="133"/>
  <c r="G80" i="133"/>
  <c r="E63" i="133" s="1"/>
  <c r="F80" i="133"/>
  <c r="E38" i="133" s="1"/>
  <c r="E80" i="133"/>
  <c r="E33" i="133" s="1"/>
  <c r="D80" i="133"/>
  <c r="C80" i="133"/>
  <c r="G79" i="133"/>
  <c r="D63" i="133" s="1"/>
  <c r="F79" i="133"/>
  <c r="D38" i="133" s="1"/>
  <c r="E79" i="133"/>
  <c r="D79" i="133"/>
  <c r="D18" i="133" s="1"/>
  <c r="C79" i="133"/>
  <c r="D13" i="133" s="1"/>
  <c r="G78" i="133"/>
  <c r="C63" i="133" s="1"/>
  <c r="F78" i="133"/>
  <c r="E78" i="133"/>
  <c r="C33" i="133" s="1"/>
  <c r="D78" i="133"/>
  <c r="C18" i="133" s="1"/>
  <c r="C78" i="133"/>
  <c r="G77" i="133"/>
  <c r="F77" i="133"/>
  <c r="E37" i="133" s="1"/>
  <c r="E77" i="133"/>
  <c r="D77" i="133"/>
  <c r="E17" i="133" s="1"/>
  <c r="C77" i="133"/>
  <c r="E12" i="133" s="1"/>
  <c r="G76" i="133"/>
  <c r="D62" i="133" s="1"/>
  <c r="F76" i="133"/>
  <c r="D37" i="133" s="1"/>
  <c r="E76" i="133"/>
  <c r="D32" i="133" s="1"/>
  <c r="D76" i="133"/>
  <c r="C76" i="133"/>
  <c r="D12" i="133" s="1"/>
  <c r="G75" i="133"/>
  <c r="C62" i="133" s="1"/>
  <c r="F75" i="133"/>
  <c r="C37" i="133" s="1"/>
  <c r="E75" i="133"/>
  <c r="D75" i="133"/>
  <c r="C17" i="133" s="1"/>
  <c r="C75" i="133"/>
  <c r="C12" i="133" s="1"/>
  <c r="G74" i="133"/>
  <c r="E61" i="133" s="1"/>
  <c r="F74" i="133"/>
  <c r="E74" i="133"/>
  <c r="E31" i="133" s="1"/>
  <c r="D74" i="133"/>
  <c r="C74" i="133"/>
  <c r="G73" i="133"/>
  <c r="F73" i="133"/>
  <c r="D36" i="133" s="1"/>
  <c r="E73" i="133"/>
  <c r="D73" i="133"/>
  <c r="D16" i="133" s="1"/>
  <c r="C73" i="133"/>
  <c r="D11" i="133" s="1"/>
  <c r="G72" i="133"/>
  <c r="C61" i="133" s="1"/>
  <c r="F72" i="133"/>
  <c r="C36" i="133" s="1"/>
  <c r="E72" i="133"/>
  <c r="C31" i="133" s="1"/>
  <c r="D72" i="133"/>
  <c r="C72" i="133"/>
  <c r="G71" i="133"/>
  <c r="E60" i="133" s="1"/>
  <c r="F71" i="133"/>
  <c r="E35" i="133" s="1"/>
  <c r="E71" i="133"/>
  <c r="D71" i="133"/>
  <c r="E15" i="133" s="1"/>
  <c r="C71" i="133"/>
  <c r="E10" i="133" s="1"/>
  <c r="G70" i="133"/>
  <c r="F70" i="133"/>
  <c r="E70" i="133"/>
  <c r="D70" i="133"/>
  <c r="C70" i="133"/>
  <c r="D10" i="133" s="1"/>
  <c r="G69" i="133"/>
  <c r="C60" i="133" s="1"/>
  <c r="F69" i="133"/>
  <c r="C35" i="133" s="1"/>
  <c r="E69" i="133"/>
  <c r="C30" i="133" s="1"/>
  <c r="D69" i="133"/>
  <c r="C15" i="133" s="1"/>
  <c r="C69" i="133"/>
  <c r="C10" i="133" s="1"/>
  <c r="K64" i="133"/>
  <c r="J64" i="133"/>
  <c r="I64" i="133"/>
  <c r="H64" i="133"/>
  <c r="G64" i="133"/>
  <c r="F64" i="133"/>
  <c r="G63" i="133"/>
  <c r="H62" i="133"/>
  <c r="E62" i="133"/>
  <c r="K61" i="133"/>
  <c r="D61" i="133"/>
  <c r="J60" i="133"/>
  <c r="H60" i="133"/>
  <c r="D60" i="133"/>
  <c r="K59" i="133"/>
  <c r="I59" i="133"/>
  <c r="H59" i="133"/>
  <c r="F59" i="133"/>
  <c r="I58" i="133"/>
  <c r="J57" i="133"/>
  <c r="H57" i="133"/>
  <c r="I56" i="133"/>
  <c r="G56" i="133"/>
  <c r="K55" i="133"/>
  <c r="H55" i="133"/>
  <c r="G55" i="133"/>
  <c r="K54" i="133"/>
  <c r="G54" i="133"/>
  <c r="J53" i="133"/>
  <c r="H53" i="133"/>
  <c r="D53" i="133"/>
  <c r="K52" i="133"/>
  <c r="D52" i="133"/>
  <c r="J51" i="133"/>
  <c r="F51" i="133"/>
  <c r="D51" i="133"/>
  <c r="K50" i="133"/>
  <c r="I50" i="133"/>
  <c r="J49" i="133"/>
  <c r="H49" i="133"/>
  <c r="G49" i="133"/>
  <c r="C49" i="133"/>
  <c r="I48" i="133"/>
  <c r="G48" i="133"/>
  <c r="E48" i="133"/>
  <c r="C48" i="133"/>
  <c r="H47" i="133"/>
  <c r="E47" i="133"/>
  <c r="D47" i="133"/>
  <c r="C47" i="133"/>
  <c r="K46" i="133"/>
  <c r="H46" i="133"/>
  <c r="G46" i="133"/>
  <c r="F46" i="133"/>
  <c r="J45" i="133"/>
  <c r="H45" i="133"/>
  <c r="G45" i="133"/>
  <c r="E45" i="133"/>
  <c r="I44" i="133"/>
  <c r="G44" i="133"/>
  <c r="F44" i="133"/>
  <c r="E44" i="133"/>
  <c r="C44" i="133"/>
  <c r="H43" i="133"/>
  <c r="G43" i="133"/>
  <c r="D43" i="133"/>
  <c r="C43" i="133"/>
  <c r="K42" i="133"/>
  <c r="G42" i="133"/>
  <c r="F42" i="133"/>
  <c r="H41" i="133"/>
  <c r="F41" i="133"/>
  <c r="K40" i="133"/>
  <c r="H40" i="133"/>
  <c r="F40" i="133"/>
  <c r="K39" i="133"/>
  <c r="J39" i="133"/>
  <c r="H39" i="133"/>
  <c r="G39" i="133"/>
  <c r="F39" i="133"/>
  <c r="I38" i="133"/>
  <c r="H38" i="133"/>
  <c r="G38" i="133"/>
  <c r="C38" i="133"/>
  <c r="K37" i="133"/>
  <c r="G37" i="133"/>
  <c r="J36" i="133"/>
  <c r="F36" i="133"/>
  <c r="E36" i="133"/>
  <c r="J35" i="133"/>
  <c r="I35" i="133"/>
  <c r="H35" i="133"/>
  <c r="D35" i="133"/>
  <c r="K34" i="133"/>
  <c r="I34" i="133"/>
  <c r="G34" i="133"/>
  <c r="K33" i="133"/>
  <c r="I33" i="133"/>
  <c r="D33" i="133"/>
  <c r="J32" i="133"/>
  <c r="H32" i="133"/>
  <c r="E32" i="133"/>
  <c r="C32" i="133"/>
  <c r="K31" i="133"/>
  <c r="G31" i="133"/>
  <c r="D31" i="133"/>
  <c r="J30" i="133"/>
  <c r="F30" i="133"/>
  <c r="E30" i="133"/>
  <c r="D30" i="133"/>
  <c r="K29" i="133"/>
  <c r="J29" i="133"/>
  <c r="I29" i="133"/>
  <c r="J28" i="133"/>
  <c r="I28" i="133"/>
  <c r="K27" i="133"/>
  <c r="I27" i="133"/>
  <c r="K26" i="133"/>
  <c r="J26" i="133"/>
  <c r="K25" i="133"/>
  <c r="J25" i="133"/>
  <c r="I25" i="133"/>
  <c r="J24" i="133"/>
  <c r="I24" i="133"/>
  <c r="K23" i="133"/>
  <c r="I23" i="133"/>
  <c r="K22" i="133"/>
  <c r="J22" i="133"/>
  <c r="E22" i="133"/>
  <c r="D22" i="133"/>
  <c r="C22" i="133"/>
  <c r="J21" i="133"/>
  <c r="I21" i="133"/>
  <c r="H21" i="133"/>
  <c r="D21" i="133"/>
  <c r="C21" i="133"/>
  <c r="K20" i="133"/>
  <c r="I20" i="133"/>
  <c r="G20" i="133"/>
  <c r="E20" i="133"/>
  <c r="C20" i="133"/>
  <c r="K19" i="133"/>
  <c r="I19" i="133"/>
  <c r="E19" i="133"/>
  <c r="D19" i="133"/>
  <c r="C19" i="133"/>
  <c r="H18" i="133"/>
  <c r="F18" i="133"/>
  <c r="E18" i="133"/>
  <c r="K17" i="133"/>
  <c r="J17" i="133"/>
  <c r="I17" i="133"/>
  <c r="H17" i="133"/>
  <c r="G17" i="133"/>
  <c r="F17" i="133"/>
  <c r="D17" i="133"/>
  <c r="J16" i="133"/>
  <c r="I16" i="133"/>
  <c r="H16" i="133"/>
  <c r="G16" i="133"/>
  <c r="F16" i="133"/>
  <c r="E16" i="133"/>
  <c r="C16" i="133"/>
  <c r="I15" i="133"/>
  <c r="G15" i="133"/>
  <c r="D15" i="133"/>
  <c r="K13" i="133"/>
  <c r="G13" i="133"/>
  <c r="E13" i="133"/>
  <c r="C13" i="133"/>
  <c r="J12" i="133"/>
  <c r="F12" i="133"/>
  <c r="I11" i="133"/>
  <c r="E11" i="133"/>
  <c r="C11" i="133"/>
  <c r="K10" i="133"/>
  <c r="I10" i="133"/>
  <c r="G10" i="133"/>
  <c r="F6" i="133"/>
  <c r="D6" i="133"/>
  <c r="D5" i="133"/>
  <c r="D4" i="133"/>
  <c r="D2" i="133"/>
  <c r="B287" i="132"/>
  <c r="F286" i="132"/>
  <c r="F285" i="132"/>
  <c r="F284" i="132"/>
  <c r="F283" i="132"/>
  <c r="K58" i="132" s="1"/>
  <c r="F282" i="132"/>
  <c r="F281" i="132"/>
  <c r="I58" i="132" s="1"/>
  <c r="F280" i="132"/>
  <c r="F279" i="132"/>
  <c r="F278" i="132"/>
  <c r="I57" i="132" s="1"/>
  <c r="F277" i="132"/>
  <c r="K56" i="132" s="1"/>
  <c r="F276" i="132"/>
  <c r="J56" i="132" s="1"/>
  <c r="F275" i="132"/>
  <c r="I56" i="132" s="1"/>
  <c r="F274" i="132"/>
  <c r="F273" i="132"/>
  <c r="F272" i="132"/>
  <c r="F271" i="132"/>
  <c r="K54" i="132" s="1"/>
  <c r="F270" i="132"/>
  <c r="F269" i="132"/>
  <c r="I54" i="132" s="1"/>
  <c r="F268" i="132"/>
  <c r="F267" i="132"/>
  <c r="J53" i="132" s="1"/>
  <c r="F266" i="132"/>
  <c r="F265" i="132"/>
  <c r="K52" i="132" s="1"/>
  <c r="F264" i="132"/>
  <c r="F263" i="132"/>
  <c r="I52" i="132" s="1"/>
  <c r="F262" i="132"/>
  <c r="K51" i="132" s="1"/>
  <c r="F261" i="132"/>
  <c r="J51" i="132" s="1"/>
  <c r="F260" i="132"/>
  <c r="F259" i="132"/>
  <c r="K50" i="132" s="1"/>
  <c r="F258" i="132"/>
  <c r="F257" i="132"/>
  <c r="I50" i="132" s="1"/>
  <c r="F256" i="132"/>
  <c r="D256" i="132"/>
  <c r="K29" i="132" s="1"/>
  <c r="F255" i="132"/>
  <c r="D255" i="132"/>
  <c r="F254" i="132"/>
  <c r="I49" i="132" s="1"/>
  <c r="D254" i="132"/>
  <c r="I29" i="132" s="1"/>
  <c r="F253" i="132"/>
  <c r="D253" i="132"/>
  <c r="K28" i="132" s="1"/>
  <c r="F252" i="132"/>
  <c r="D252" i="132"/>
  <c r="J28" i="132" s="1"/>
  <c r="F251" i="132"/>
  <c r="D251" i="132"/>
  <c r="I28" i="132" s="1"/>
  <c r="F250" i="132"/>
  <c r="K47" i="132" s="1"/>
  <c r="D250" i="132"/>
  <c r="K27" i="132" s="1"/>
  <c r="F249" i="132"/>
  <c r="J47" i="132" s="1"/>
  <c r="D249" i="132"/>
  <c r="F248" i="132"/>
  <c r="D248" i="132"/>
  <c r="I27" i="132" s="1"/>
  <c r="F247" i="132"/>
  <c r="D247" i="132"/>
  <c r="K26" i="132" s="1"/>
  <c r="F246" i="132"/>
  <c r="D246" i="132"/>
  <c r="J26" i="132" s="1"/>
  <c r="F245" i="132"/>
  <c r="I46" i="132" s="1"/>
  <c r="D245" i="132"/>
  <c r="I26" i="132" s="1"/>
  <c r="F244" i="132"/>
  <c r="D244" i="132"/>
  <c r="K25" i="132" s="1"/>
  <c r="F243" i="132"/>
  <c r="D243" i="132"/>
  <c r="F242" i="132"/>
  <c r="D242" i="132"/>
  <c r="I25" i="132" s="1"/>
  <c r="F241" i="132"/>
  <c r="D241" i="132"/>
  <c r="K24" i="132" s="1"/>
  <c r="F240" i="132"/>
  <c r="J44" i="132" s="1"/>
  <c r="D240" i="132"/>
  <c r="J24" i="132" s="1"/>
  <c r="F239" i="132"/>
  <c r="I44" i="132" s="1"/>
  <c r="D239" i="132"/>
  <c r="I24" i="132" s="1"/>
  <c r="F238" i="132"/>
  <c r="D238" i="132"/>
  <c r="K23" i="132" s="1"/>
  <c r="F237" i="132"/>
  <c r="J43" i="132" s="1"/>
  <c r="D237" i="132"/>
  <c r="F236" i="132"/>
  <c r="D236" i="132"/>
  <c r="I23" i="132" s="1"/>
  <c r="F235" i="132"/>
  <c r="D235" i="132"/>
  <c r="K22" i="132" s="1"/>
  <c r="F234" i="132"/>
  <c r="D234" i="132"/>
  <c r="J22" i="132" s="1"/>
  <c r="F233" i="132"/>
  <c r="I42" i="132" s="1"/>
  <c r="D233" i="132"/>
  <c r="I22" i="132" s="1"/>
  <c r="F232" i="132"/>
  <c r="D232" i="132"/>
  <c r="K21" i="132" s="1"/>
  <c r="F231" i="132"/>
  <c r="D231" i="132"/>
  <c r="J21" i="132" s="1"/>
  <c r="F230" i="132"/>
  <c r="I41" i="132" s="1"/>
  <c r="D230" i="132"/>
  <c r="F229" i="132"/>
  <c r="K40" i="132" s="1"/>
  <c r="D229" i="132"/>
  <c r="K20" i="132" s="1"/>
  <c r="F228" i="132"/>
  <c r="D228" i="132"/>
  <c r="F227" i="132"/>
  <c r="D227" i="132"/>
  <c r="I20" i="132" s="1"/>
  <c r="G226" i="132"/>
  <c r="F226" i="132"/>
  <c r="E226" i="132"/>
  <c r="K34" i="132" s="1"/>
  <c r="D226" i="132"/>
  <c r="C226" i="132"/>
  <c r="G225" i="132"/>
  <c r="F225" i="132"/>
  <c r="E225" i="132"/>
  <c r="D225" i="132"/>
  <c r="C225" i="132"/>
  <c r="J14" i="132" s="1"/>
  <c r="G224" i="132"/>
  <c r="F224" i="132"/>
  <c r="E224" i="132"/>
  <c r="D224" i="132"/>
  <c r="C224" i="132"/>
  <c r="G223" i="132"/>
  <c r="K63" i="132" s="1"/>
  <c r="F223" i="132"/>
  <c r="E223" i="132"/>
  <c r="K33" i="132" s="1"/>
  <c r="D223" i="132"/>
  <c r="K18" i="132" s="1"/>
  <c r="C223" i="132"/>
  <c r="K13" i="132" s="1"/>
  <c r="G222" i="132"/>
  <c r="F222" i="132"/>
  <c r="E222" i="132"/>
  <c r="J33" i="132" s="1"/>
  <c r="D222" i="132"/>
  <c r="C222" i="132"/>
  <c r="G221" i="132"/>
  <c r="I63" i="132" s="1"/>
  <c r="F221" i="132"/>
  <c r="I38" i="132" s="1"/>
  <c r="E221" i="132"/>
  <c r="I33" i="132" s="1"/>
  <c r="D221" i="132"/>
  <c r="C221" i="132"/>
  <c r="I13" i="132" s="1"/>
  <c r="G220" i="132"/>
  <c r="K62" i="132" s="1"/>
  <c r="F220" i="132"/>
  <c r="E220" i="132"/>
  <c r="D220" i="132"/>
  <c r="C220" i="132"/>
  <c r="G219" i="132"/>
  <c r="J62" i="132" s="1"/>
  <c r="F219" i="132"/>
  <c r="E219" i="132"/>
  <c r="J32" i="132" s="1"/>
  <c r="D219" i="132"/>
  <c r="J17" i="132" s="1"/>
  <c r="C219" i="132"/>
  <c r="J12" i="132" s="1"/>
  <c r="G218" i="132"/>
  <c r="F218" i="132"/>
  <c r="E218" i="132"/>
  <c r="I32" i="132" s="1"/>
  <c r="D218" i="132"/>
  <c r="C218" i="132"/>
  <c r="G217" i="132"/>
  <c r="K61" i="132" s="1"/>
  <c r="F217" i="132"/>
  <c r="K36" i="132" s="1"/>
  <c r="E217" i="132"/>
  <c r="K31" i="132" s="1"/>
  <c r="D217" i="132"/>
  <c r="C217" i="132"/>
  <c r="K11" i="132" s="1"/>
  <c r="G216" i="132"/>
  <c r="J61" i="132" s="1"/>
  <c r="F216" i="132"/>
  <c r="E216" i="132"/>
  <c r="J31" i="132" s="1"/>
  <c r="D216" i="132"/>
  <c r="J16" i="132" s="1"/>
  <c r="C216" i="132"/>
  <c r="G215" i="132"/>
  <c r="I61" i="132" s="1"/>
  <c r="F215" i="132"/>
  <c r="E215" i="132"/>
  <c r="I31" i="132" s="1"/>
  <c r="D215" i="132"/>
  <c r="C215" i="132"/>
  <c r="I11" i="132" s="1"/>
  <c r="G214" i="132"/>
  <c r="F214" i="132"/>
  <c r="K35" i="132" s="1"/>
  <c r="E214" i="132"/>
  <c r="D214" i="132"/>
  <c r="C214" i="132"/>
  <c r="K10" i="132" s="1"/>
  <c r="G213" i="132"/>
  <c r="J60" i="132" s="1"/>
  <c r="F213" i="132"/>
  <c r="J35" i="132" s="1"/>
  <c r="E213" i="132"/>
  <c r="J30" i="132" s="1"/>
  <c r="D213" i="132"/>
  <c r="C213" i="132"/>
  <c r="G212" i="132"/>
  <c r="I60" i="132" s="1"/>
  <c r="F212" i="132"/>
  <c r="E212" i="132"/>
  <c r="D212" i="132"/>
  <c r="I15" i="132" s="1"/>
  <c r="C212" i="132"/>
  <c r="F207" i="132"/>
  <c r="F206" i="132"/>
  <c r="F205" i="132"/>
  <c r="F204" i="132"/>
  <c r="H58" i="132" s="1"/>
  <c r="F203" i="132"/>
  <c r="G58" i="132" s="1"/>
  <c r="F202" i="132"/>
  <c r="F201" i="132"/>
  <c r="F200" i="132"/>
  <c r="G57" i="132" s="1"/>
  <c r="F199" i="132"/>
  <c r="F198" i="132"/>
  <c r="F197" i="132"/>
  <c r="G56" i="132" s="1"/>
  <c r="F196" i="132"/>
  <c r="F56" i="132" s="1"/>
  <c r="F195" i="132"/>
  <c r="F194" i="132"/>
  <c r="F193" i="132"/>
  <c r="F55" i="132" s="1"/>
  <c r="F192" i="132"/>
  <c r="H54" i="132" s="1"/>
  <c r="F191" i="132"/>
  <c r="G54" i="132" s="1"/>
  <c r="F190" i="132"/>
  <c r="F189" i="132"/>
  <c r="H53" i="132" s="1"/>
  <c r="F188" i="132"/>
  <c r="G53" i="132" s="1"/>
  <c r="F187" i="132"/>
  <c r="F53" i="132" s="1"/>
  <c r="F186" i="132"/>
  <c r="H52" i="132" s="1"/>
  <c r="F185" i="132"/>
  <c r="G52" i="132" s="1"/>
  <c r="F184" i="132"/>
  <c r="F52" i="132" s="1"/>
  <c r="F183" i="132"/>
  <c r="H51" i="132" s="1"/>
  <c r="F182" i="132"/>
  <c r="F181" i="132"/>
  <c r="F51" i="132" s="1"/>
  <c r="F180" i="132"/>
  <c r="H50" i="132" s="1"/>
  <c r="F179" i="132"/>
  <c r="G50" i="132" s="1"/>
  <c r="F178" i="132"/>
  <c r="F177" i="132"/>
  <c r="H49" i="132" s="1"/>
  <c r="D177" i="132"/>
  <c r="H29" i="132" s="1"/>
  <c r="F176" i="132"/>
  <c r="D176" i="132"/>
  <c r="F175" i="132"/>
  <c r="F49" i="132" s="1"/>
  <c r="D175" i="132"/>
  <c r="F174" i="132"/>
  <c r="D174" i="132"/>
  <c r="F173" i="132"/>
  <c r="G48" i="132" s="1"/>
  <c r="D173" i="132"/>
  <c r="F172" i="132"/>
  <c r="D172" i="132"/>
  <c r="F171" i="132"/>
  <c r="H47" i="132" s="1"/>
  <c r="D171" i="132"/>
  <c r="H27" i="132" s="1"/>
  <c r="F170" i="132"/>
  <c r="D170" i="132"/>
  <c r="F169" i="132"/>
  <c r="F47" i="132" s="1"/>
  <c r="D169" i="132"/>
  <c r="F168" i="132"/>
  <c r="D168" i="132"/>
  <c r="F167" i="132"/>
  <c r="G46" i="132" s="1"/>
  <c r="D167" i="132"/>
  <c r="F166" i="132"/>
  <c r="D166" i="132"/>
  <c r="F165" i="132"/>
  <c r="H45" i="132" s="1"/>
  <c r="D165" i="132"/>
  <c r="H25" i="132" s="1"/>
  <c r="F164" i="132"/>
  <c r="D164" i="132"/>
  <c r="F163" i="132"/>
  <c r="F45" i="132" s="1"/>
  <c r="D163" i="132"/>
  <c r="F162" i="132"/>
  <c r="D162" i="132"/>
  <c r="F161" i="132"/>
  <c r="G44" i="132" s="1"/>
  <c r="D161" i="132"/>
  <c r="F160" i="132"/>
  <c r="D160" i="132"/>
  <c r="F159" i="132"/>
  <c r="H43" i="132" s="1"/>
  <c r="D159" i="132"/>
  <c r="F158" i="132"/>
  <c r="D158" i="132"/>
  <c r="F157" i="132"/>
  <c r="F43" i="132" s="1"/>
  <c r="D157" i="132"/>
  <c r="F156" i="132"/>
  <c r="D156" i="132"/>
  <c r="F155" i="132"/>
  <c r="G42" i="132" s="1"/>
  <c r="D155" i="132"/>
  <c r="F154" i="132"/>
  <c r="D154" i="132"/>
  <c r="F22" i="132" s="1"/>
  <c r="F153" i="132"/>
  <c r="H41" i="132" s="1"/>
  <c r="D153" i="132"/>
  <c r="F152" i="132"/>
  <c r="D152" i="132"/>
  <c r="F151" i="132"/>
  <c r="F41" i="132" s="1"/>
  <c r="D151" i="132"/>
  <c r="F21" i="132" s="1"/>
  <c r="F150" i="132"/>
  <c r="D150" i="132"/>
  <c r="H20" i="132" s="1"/>
  <c r="F149" i="132"/>
  <c r="G40" i="132" s="1"/>
  <c r="D149" i="132"/>
  <c r="F148" i="132"/>
  <c r="D148" i="132"/>
  <c r="G147" i="132"/>
  <c r="H64" i="132" s="1"/>
  <c r="F147" i="132"/>
  <c r="H39" i="132" s="1"/>
  <c r="E147" i="132"/>
  <c r="D147" i="132"/>
  <c r="C147" i="132"/>
  <c r="H14" i="132" s="1"/>
  <c r="G146" i="132"/>
  <c r="G64" i="132" s="1"/>
  <c r="F146" i="132"/>
  <c r="E146" i="132"/>
  <c r="G34" i="132" s="1"/>
  <c r="D146" i="132"/>
  <c r="G19" i="132" s="1"/>
  <c r="C146" i="132"/>
  <c r="G145" i="132"/>
  <c r="F145" i="132"/>
  <c r="E145" i="132"/>
  <c r="F34" i="132" s="1"/>
  <c r="D145" i="132"/>
  <c r="C145" i="132"/>
  <c r="G144" i="132"/>
  <c r="H63" i="132" s="1"/>
  <c r="F144" i="132"/>
  <c r="E144" i="132"/>
  <c r="H33" i="132" s="1"/>
  <c r="D144" i="132"/>
  <c r="C144" i="132"/>
  <c r="H13" i="132" s="1"/>
  <c r="G143" i="132"/>
  <c r="G63" i="132" s="1"/>
  <c r="F143" i="132"/>
  <c r="G38" i="132" s="1"/>
  <c r="E143" i="132"/>
  <c r="G33" i="132" s="1"/>
  <c r="D143" i="132"/>
  <c r="G18" i="132" s="1"/>
  <c r="C143" i="132"/>
  <c r="G13" i="132" s="1"/>
  <c r="G142" i="132"/>
  <c r="F63" i="132" s="1"/>
  <c r="F142" i="132"/>
  <c r="E142" i="132"/>
  <c r="D142" i="132"/>
  <c r="C142" i="132"/>
  <c r="G141" i="132"/>
  <c r="H62" i="132" s="1"/>
  <c r="F141" i="132"/>
  <c r="H37" i="132" s="1"/>
  <c r="E141" i="132"/>
  <c r="H32" i="132" s="1"/>
  <c r="D141" i="132"/>
  <c r="C141" i="132"/>
  <c r="H12" i="132" s="1"/>
  <c r="G140" i="132"/>
  <c r="F140" i="132"/>
  <c r="E140" i="132"/>
  <c r="G32" i="132" s="1"/>
  <c r="D140" i="132"/>
  <c r="C140" i="132"/>
  <c r="G139" i="132"/>
  <c r="F62" i="132" s="1"/>
  <c r="F139" i="132"/>
  <c r="F37" i="132" s="1"/>
  <c r="E139" i="132"/>
  <c r="F32" i="132" s="1"/>
  <c r="D139" i="132"/>
  <c r="F17" i="132" s="1"/>
  <c r="C139" i="132"/>
  <c r="F12" i="132" s="1"/>
  <c r="G138" i="132"/>
  <c r="F138" i="132"/>
  <c r="E138" i="132"/>
  <c r="D138" i="132"/>
  <c r="C138" i="132"/>
  <c r="G137" i="132"/>
  <c r="G61" i="132" s="1"/>
  <c r="F137" i="132"/>
  <c r="E137" i="132"/>
  <c r="G31" i="132" s="1"/>
  <c r="D137" i="132"/>
  <c r="C137" i="132"/>
  <c r="G11" i="132" s="1"/>
  <c r="G136" i="132"/>
  <c r="F61" i="132" s="1"/>
  <c r="F136" i="132"/>
  <c r="E136" i="132"/>
  <c r="F31" i="132" s="1"/>
  <c r="D136" i="132"/>
  <c r="C136" i="132"/>
  <c r="G135" i="132"/>
  <c r="H60" i="132" s="1"/>
  <c r="F135" i="132"/>
  <c r="E135" i="132"/>
  <c r="H30" i="132" s="1"/>
  <c r="D135" i="132"/>
  <c r="C135" i="132"/>
  <c r="G134" i="132"/>
  <c r="G60" i="132" s="1"/>
  <c r="F134" i="132"/>
  <c r="E134" i="132"/>
  <c r="G30" i="132" s="1"/>
  <c r="D134" i="132"/>
  <c r="C134" i="132"/>
  <c r="G10" i="132" s="1"/>
  <c r="G133" i="132"/>
  <c r="F60" i="132" s="1"/>
  <c r="F133" i="132"/>
  <c r="E133" i="132"/>
  <c r="F30" i="132" s="1"/>
  <c r="D133" i="132"/>
  <c r="C133" i="132"/>
  <c r="F128" i="132"/>
  <c r="E54" i="132" s="1"/>
  <c r="F127" i="132"/>
  <c r="D54" i="132" s="1"/>
  <c r="F126" i="132"/>
  <c r="C54" i="132" s="1"/>
  <c r="F125" i="132"/>
  <c r="E53" i="132" s="1"/>
  <c r="F124" i="132"/>
  <c r="F123" i="132"/>
  <c r="F122" i="132"/>
  <c r="E52" i="132" s="1"/>
  <c r="F121" i="132"/>
  <c r="D52" i="132" s="1"/>
  <c r="F120" i="132"/>
  <c r="F119" i="132"/>
  <c r="E51" i="132" s="1"/>
  <c r="F118" i="132"/>
  <c r="F117" i="132"/>
  <c r="F116" i="132"/>
  <c r="E50" i="132" s="1"/>
  <c r="F115" i="132"/>
  <c r="D50" i="132" s="1"/>
  <c r="F114" i="132"/>
  <c r="C50" i="132" s="1"/>
  <c r="F113" i="132"/>
  <c r="F112" i="132"/>
  <c r="F111" i="132"/>
  <c r="C49" i="132" s="1"/>
  <c r="F110" i="132"/>
  <c r="E48" i="132" s="1"/>
  <c r="F109" i="132"/>
  <c r="D48" i="132" s="1"/>
  <c r="F108" i="132"/>
  <c r="F107" i="132"/>
  <c r="E47" i="132" s="1"/>
  <c r="F106" i="132"/>
  <c r="D47" i="132" s="1"/>
  <c r="F105" i="132"/>
  <c r="F104" i="132"/>
  <c r="F103" i="132"/>
  <c r="D46" i="132" s="1"/>
  <c r="F102" i="132"/>
  <c r="C46" i="132" s="1"/>
  <c r="F101" i="132"/>
  <c r="E45" i="132" s="1"/>
  <c r="F100" i="132"/>
  <c r="F99" i="132"/>
  <c r="F98" i="132"/>
  <c r="E44" i="132" s="1"/>
  <c r="F97" i="132"/>
  <c r="F96" i="132"/>
  <c r="F95" i="132"/>
  <c r="F94" i="132"/>
  <c r="D43" i="132" s="1"/>
  <c r="F93" i="132"/>
  <c r="F92" i="132"/>
  <c r="D92" i="132"/>
  <c r="E22" i="132" s="1"/>
  <c r="F91" i="132"/>
  <c r="D42" i="132" s="1"/>
  <c r="D91" i="132"/>
  <c r="F90" i="132"/>
  <c r="D90" i="132"/>
  <c r="C22" i="132" s="1"/>
  <c r="F89" i="132"/>
  <c r="E41" i="132" s="1"/>
  <c r="D89" i="132"/>
  <c r="F88" i="132"/>
  <c r="D88" i="132"/>
  <c r="D21" i="132" s="1"/>
  <c r="F87" i="132"/>
  <c r="C41" i="132" s="1"/>
  <c r="D87" i="132"/>
  <c r="F86" i="132"/>
  <c r="D86" i="132"/>
  <c r="E20" i="132" s="1"/>
  <c r="F85" i="132"/>
  <c r="D85" i="132"/>
  <c r="F84" i="132"/>
  <c r="C40" i="132" s="1"/>
  <c r="D84" i="132"/>
  <c r="C20" i="132" s="1"/>
  <c r="F83" i="132"/>
  <c r="D83" i="132"/>
  <c r="F82" i="132"/>
  <c r="D39" i="132" s="1"/>
  <c r="D82" i="132"/>
  <c r="D19" i="132" s="1"/>
  <c r="F81" i="132"/>
  <c r="C39" i="132" s="1"/>
  <c r="D81" i="132"/>
  <c r="G80" i="132"/>
  <c r="F80" i="132"/>
  <c r="E38" i="132" s="1"/>
  <c r="E80" i="132"/>
  <c r="E33" i="132" s="1"/>
  <c r="D80" i="132"/>
  <c r="E18" i="132" s="1"/>
  <c r="C80" i="132"/>
  <c r="G79" i="132"/>
  <c r="D63" i="132" s="1"/>
  <c r="F79" i="132"/>
  <c r="D38" i="132" s="1"/>
  <c r="E79" i="132"/>
  <c r="D79" i="132"/>
  <c r="C79" i="132"/>
  <c r="D13" i="132" s="1"/>
  <c r="G78" i="132"/>
  <c r="F78" i="132"/>
  <c r="C38" i="132" s="1"/>
  <c r="E78" i="132"/>
  <c r="D78" i="132"/>
  <c r="C18" i="132" s="1"/>
  <c r="C78" i="132"/>
  <c r="C13" i="132" s="1"/>
  <c r="G77" i="132"/>
  <c r="F77" i="132"/>
  <c r="E77" i="132"/>
  <c r="D77" i="132"/>
  <c r="C77" i="132"/>
  <c r="E12" i="132" s="1"/>
  <c r="G76" i="132"/>
  <c r="D62" i="132" s="1"/>
  <c r="F76" i="132"/>
  <c r="D37" i="132" s="1"/>
  <c r="E76" i="132"/>
  <c r="D32" i="132" s="1"/>
  <c r="D76" i="132"/>
  <c r="D17" i="132" s="1"/>
  <c r="C76" i="132"/>
  <c r="D12" i="132" s="1"/>
  <c r="G75" i="132"/>
  <c r="C62" i="132" s="1"/>
  <c r="F75" i="132"/>
  <c r="C37" i="132" s="1"/>
  <c r="E75" i="132"/>
  <c r="D75" i="132"/>
  <c r="C75" i="132"/>
  <c r="C12" i="132" s="1"/>
  <c r="G74" i="132"/>
  <c r="E61" i="132" s="1"/>
  <c r="F74" i="132"/>
  <c r="E36" i="132" s="1"/>
  <c r="E74" i="132"/>
  <c r="D74" i="132"/>
  <c r="E16" i="132" s="1"/>
  <c r="C74" i="132"/>
  <c r="E11" i="132" s="1"/>
  <c r="G73" i="132"/>
  <c r="D61" i="132" s="1"/>
  <c r="F73" i="132"/>
  <c r="E73" i="132"/>
  <c r="D31" i="132" s="1"/>
  <c r="D73" i="132"/>
  <c r="C73" i="132"/>
  <c r="G72" i="132"/>
  <c r="F72" i="132"/>
  <c r="C36" i="132" s="1"/>
  <c r="E72" i="132"/>
  <c r="C31" i="132" s="1"/>
  <c r="D72" i="132"/>
  <c r="C16" i="132" s="1"/>
  <c r="C72" i="132"/>
  <c r="G71" i="132"/>
  <c r="F71" i="132"/>
  <c r="E35" i="132" s="1"/>
  <c r="E71" i="132"/>
  <c r="D71" i="132"/>
  <c r="E15" i="132" s="1"/>
  <c r="C71" i="132"/>
  <c r="E10" i="132" s="1"/>
  <c r="G70" i="132"/>
  <c r="F70" i="132"/>
  <c r="D35" i="132" s="1"/>
  <c r="E70" i="132"/>
  <c r="D70" i="132"/>
  <c r="D15" i="132" s="1"/>
  <c r="C70" i="132"/>
  <c r="G69" i="132"/>
  <c r="F69" i="132"/>
  <c r="E69" i="132"/>
  <c r="D69" i="132"/>
  <c r="C69" i="132"/>
  <c r="C10" i="132" s="1"/>
  <c r="K64" i="132"/>
  <c r="J64" i="132"/>
  <c r="I64" i="132"/>
  <c r="F64" i="132"/>
  <c r="J63" i="132"/>
  <c r="E63" i="132"/>
  <c r="C63" i="132"/>
  <c r="I62" i="132"/>
  <c r="G62" i="132"/>
  <c r="E62" i="132"/>
  <c r="H61" i="132"/>
  <c r="C61" i="132"/>
  <c r="K60" i="132"/>
  <c r="E60" i="132"/>
  <c r="D60" i="132"/>
  <c r="C60" i="132"/>
  <c r="K59" i="132"/>
  <c r="J59" i="132"/>
  <c r="I59" i="132"/>
  <c r="H59" i="132"/>
  <c r="G59" i="132"/>
  <c r="F59" i="132"/>
  <c r="J58" i="132"/>
  <c r="F58" i="132"/>
  <c r="K57" i="132"/>
  <c r="J57" i="132"/>
  <c r="H57" i="132"/>
  <c r="F57" i="132"/>
  <c r="H56" i="132"/>
  <c r="K55" i="132"/>
  <c r="J55" i="132"/>
  <c r="I55" i="132"/>
  <c r="H55" i="132"/>
  <c r="G55" i="132"/>
  <c r="J54" i="132"/>
  <c r="F54" i="132"/>
  <c r="K53" i="132"/>
  <c r="I53" i="132"/>
  <c r="D53" i="132"/>
  <c r="C53" i="132"/>
  <c r="J52" i="132"/>
  <c r="C52" i="132"/>
  <c r="I51" i="132"/>
  <c r="G51" i="132"/>
  <c r="D51" i="132"/>
  <c r="C51" i="132"/>
  <c r="J50" i="132"/>
  <c r="F50" i="132"/>
  <c r="K49" i="132"/>
  <c r="J49" i="132"/>
  <c r="G49" i="132"/>
  <c r="E49" i="132"/>
  <c r="D49" i="132"/>
  <c r="K48" i="132"/>
  <c r="J48" i="132"/>
  <c r="I48" i="132"/>
  <c r="H48" i="132"/>
  <c r="F48" i="132"/>
  <c r="C48" i="132"/>
  <c r="I47" i="132"/>
  <c r="G47" i="132"/>
  <c r="C47" i="132"/>
  <c r="K46" i="132"/>
  <c r="J46" i="132"/>
  <c r="H46" i="132"/>
  <c r="F46" i="132"/>
  <c r="E46" i="132"/>
  <c r="K45" i="132"/>
  <c r="J45" i="132"/>
  <c r="I45" i="132"/>
  <c r="G45" i="132"/>
  <c r="D45" i="132"/>
  <c r="C45" i="132"/>
  <c r="K44" i="132"/>
  <c r="H44" i="132"/>
  <c r="F44" i="132"/>
  <c r="D44" i="132"/>
  <c r="C44" i="132"/>
  <c r="K43" i="132"/>
  <c r="I43" i="132"/>
  <c r="G43" i="132"/>
  <c r="E43" i="132"/>
  <c r="C43" i="132"/>
  <c r="K42" i="132"/>
  <c r="J42" i="132"/>
  <c r="H42" i="132"/>
  <c r="F42" i="132"/>
  <c r="E42" i="132"/>
  <c r="C42" i="132"/>
  <c r="K41" i="132"/>
  <c r="J41" i="132"/>
  <c r="G41" i="132"/>
  <c r="D41" i="132"/>
  <c r="J40" i="132"/>
  <c r="I40" i="132"/>
  <c r="H40" i="132"/>
  <c r="F40" i="132"/>
  <c r="E40" i="132"/>
  <c r="D40" i="132"/>
  <c r="K39" i="132"/>
  <c r="J39" i="132"/>
  <c r="I39" i="132"/>
  <c r="G39" i="132"/>
  <c r="F39" i="132"/>
  <c r="E39" i="132"/>
  <c r="K38" i="132"/>
  <c r="J38" i="132"/>
  <c r="H38" i="132"/>
  <c r="F38" i="132"/>
  <c r="K37" i="132"/>
  <c r="J37" i="132"/>
  <c r="I37" i="132"/>
  <c r="G37" i="132"/>
  <c r="E37" i="132"/>
  <c r="J36" i="132"/>
  <c r="I36" i="132"/>
  <c r="H36" i="132"/>
  <c r="G36" i="132"/>
  <c r="F36" i="132"/>
  <c r="D36" i="132"/>
  <c r="I35" i="132"/>
  <c r="H35" i="132"/>
  <c r="G35" i="132"/>
  <c r="F35" i="132"/>
  <c r="C35" i="132"/>
  <c r="J34" i="132"/>
  <c r="I34" i="132"/>
  <c r="H34" i="132"/>
  <c r="F33" i="132"/>
  <c r="D33" i="132"/>
  <c r="C33" i="132"/>
  <c r="K32" i="132"/>
  <c r="E32" i="132"/>
  <c r="C32" i="132"/>
  <c r="H31" i="132"/>
  <c r="E31" i="132"/>
  <c r="K30" i="132"/>
  <c r="I30" i="132"/>
  <c r="E30" i="132"/>
  <c r="D30" i="132"/>
  <c r="C30" i="132"/>
  <c r="J29" i="132"/>
  <c r="G29" i="132"/>
  <c r="F29" i="132"/>
  <c r="H28" i="132"/>
  <c r="G28" i="132"/>
  <c r="F28" i="132"/>
  <c r="J27" i="132"/>
  <c r="G27" i="132"/>
  <c r="F27" i="132"/>
  <c r="H26" i="132"/>
  <c r="G26" i="132"/>
  <c r="F26" i="132"/>
  <c r="J25" i="132"/>
  <c r="G25" i="132"/>
  <c r="F25" i="132"/>
  <c r="H24" i="132"/>
  <c r="G24" i="132"/>
  <c r="F24" i="132"/>
  <c r="J23" i="132"/>
  <c r="H23" i="132"/>
  <c r="G23" i="132"/>
  <c r="F23" i="132"/>
  <c r="H22" i="132"/>
  <c r="G22" i="132"/>
  <c r="D22" i="132"/>
  <c r="I21" i="132"/>
  <c r="H21" i="132"/>
  <c r="G21" i="132"/>
  <c r="E21" i="132"/>
  <c r="C21" i="132"/>
  <c r="J20" i="132"/>
  <c r="G20" i="132"/>
  <c r="F20" i="132"/>
  <c r="D20" i="132"/>
  <c r="K19" i="132"/>
  <c r="J19" i="132"/>
  <c r="I19" i="132"/>
  <c r="H19" i="132"/>
  <c r="F19" i="132"/>
  <c r="E19" i="132"/>
  <c r="C19" i="132"/>
  <c r="J18" i="132"/>
  <c r="I18" i="132"/>
  <c r="H18" i="132"/>
  <c r="F18" i="132"/>
  <c r="D18" i="132"/>
  <c r="K17" i="132"/>
  <c r="I17" i="132"/>
  <c r="H17" i="132"/>
  <c r="G17" i="132"/>
  <c r="E17" i="132"/>
  <c r="C17" i="132"/>
  <c r="K16" i="132"/>
  <c r="I16" i="132"/>
  <c r="H16" i="132"/>
  <c r="G16" i="132"/>
  <c r="F16" i="132"/>
  <c r="D16" i="132"/>
  <c r="K15" i="132"/>
  <c r="J15" i="132"/>
  <c r="H15" i="132"/>
  <c r="G15" i="132"/>
  <c r="F15" i="132"/>
  <c r="C15" i="132"/>
  <c r="K14" i="132"/>
  <c r="I14" i="132"/>
  <c r="G14" i="132"/>
  <c r="F14" i="132"/>
  <c r="J13" i="132"/>
  <c r="F13" i="132"/>
  <c r="E13" i="132"/>
  <c r="K12" i="132"/>
  <c r="I12" i="132"/>
  <c r="G12" i="132"/>
  <c r="J11" i="132"/>
  <c r="H11" i="132"/>
  <c r="F11" i="132"/>
  <c r="D11" i="132"/>
  <c r="C11" i="132"/>
  <c r="L10" i="132"/>
  <c r="J10" i="132"/>
  <c r="I10" i="132"/>
  <c r="H10" i="132"/>
  <c r="F10" i="132"/>
  <c r="D10" i="132"/>
  <c r="F6" i="132"/>
  <c r="D6" i="132"/>
  <c r="D5" i="132"/>
  <c r="D4" i="132"/>
  <c r="D2" i="132"/>
  <c r="B287" i="131"/>
  <c r="F286" i="131"/>
  <c r="K59" i="131" s="1"/>
  <c r="F285" i="131"/>
  <c r="F284" i="131"/>
  <c r="I59" i="131" s="1"/>
  <c r="F283" i="131"/>
  <c r="F282" i="131"/>
  <c r="J58" i="131" s="1"/>
  <c r="F281" i="131"/>
  <c r="F280" i="131"/>
  <c r="F279" i="131"/>
  <c r="F278" i="131"/>
  <c r="F277" i="131"/>
  <c r="F276" i="131"/>
  <c r="J56" i="131" s="1"/>
  <c r="F275" i="131"/>
  <c r="F274" i="131"/>
  <c r="F273" i="131"/>
  <c r="F272" i="131"/>
  <c r="I55" i="131" s="1"/>
  <c r="F271" i="131"/>
  <c r="F270" i="131"/>
  <c r="J54" i="131" s="1"/>
  <c r="F269" i="131"/>
  <c r="F268" i="131"/>
  <c r="K53" i="131" s="1"/>
  <c r="F267" i="131"/>
  <c r="F266" i="131"/>
  <c r="I53" i="131" s="1"/>
  <c r="F265" i="131"/>
  <c r="K52" i="131" s="1"/>
  <c r="F264" i="131"/>
  <c r="J52" i="131" s="1"/>
  <c r="F263" i="131"/>
  <c r="F262" i="131"/>
  <c r="K51" i="131" s="1"/>
  <c r="F261" i="131"/>
  <c r="F260" i="131"/>
  <c r="I51" i="131" s="1"/>
  <c r="F259" i="131"/>
  <c r="F258" i="131"/>
  <c r="J50" i="131" s="1"/>
  <c r="F257" i="131"/>
  <c r="I50" i="131" s="1"/>
  <c r="F256" i="131"/>
  <c r="K49" i="131" s="1"/>
  <c r="D256" i="131"/>
  <c r="F255" i="131"/>
  <c r="J49" i="131" s="1"/>
  <c r="D255" i="131"/>
  <c r="F254" i="131"/>
  <c r="I49" i="131" s="1"/>
  <c r="D254" i="131"/>
  <c r="F253" i="131"/>
  <c r="K48" i="131" s="1"/>
  <c r="D253" i="131"/>
  <c r="F252" i="131"/>
  <c r="J48" i="131" s="1"/>
  <c r="D252" i="131"/>
  <c r="F251" i="131"/>
  <c r="D251" i="131"/>
  <c r="F250" i="131"/>
  <c r="K47" i="131" s="1"/>
  <c r="D250" i="131"/>
  <c r="F249" i="131"/>
  <c r="D249" i="131"/>
  <c r="F248" i="131"/>
  <c r="I47" i="131" s="1"/>
  <c r="D248" i="131"/>
  <c r="F247" i="131"/>
  <c r="D247" i="131"/>
  <c r="F246" i="131"/>
  <c r="J46" i="131" s="1"/>
  <c r="D246" i="131"/>
  <c r="F245" i="131"/>
  <c r="I46" i="131" s="1"/>
  <c r="D245" i="131"/>
  <c r="F244" i="131"/>
  <c r="K45" i="131" s="1"/>
  <c r="D244" i="131"/>
  <c r="F243" i="131"/>
  <c r="D243" i="131"/>
  <c r="F242" i="131"/>
  <c r="I45" i="131" s="1"/>
  <c r="D242" i="131"/>
  <c r="F241" i="131"/>
  <c r="K44" i="131" s="1"/>
  <c r="D241" i="131"/>
  <c r="F240" i="131"/>
  <c r="J44" i="131" s="1"/>
  <c r="D240" i="131"/>
  <c r="F239" i="131"/>
  <c r="D239" i="131"/>
  <c r="F238" i="131"/>
  <c r="K43" i="131" s="1"/>
  <c r="D238" i="131"/>
  <c r="F237" i="131"/>
  <c r="J43" i="131" s="1"/>
  <c r="D237" i="131"/>
  <c r="F236" i="131"/>
  <c r="I43" i="131" s="1"/>
  <c r="D236" i="131"/>
  <c r="F235" i="131"/>
  <c r="K42" i="131" s="1"/>
  <c r="D235" i="131"/>
  <c r="F234" i="131"/>
  <c r="J42" i="131" s="1"/>
  <c r="D234" i="131"/>
  <c r="F233" i="131"/>
  <c r="D233" i="131"/>
  <c r="F232" i="131"/>
  <c r="K41" i="131" s="1"/>
  <c r="D232" i="131"/>
  <c r="F231" i="131"/>
  <c r="D231" i="131"/>
  <c r="F230" i="131"/>
  <c r="I41" i="131" s="1"/>
  <c r="D230" i="131"/>
  <c r="F229" i="131"/>
  <c r="D229" i="131"/>
  <c r="F228" i="131"/>
  <c r="J40" i="131" s="1"/>
  <c r="D228" i="131"/>
  <c r="F227" i="131"/>
  <c r="I40" i="131" s="1"/>
  <c r="D227" i="131"/>
  <c r="G226" i="131"/>
  <c r="F226" i="131"/>
  <c r="E226" i="131"/>
  <c r="D226" i="131"/>
  <c r="C226" i="131"/>
  <c r="G225" i="131"/>
  <c r="F225" i="131"/>
  <c r="J39" i="131" s="1"/>
  <c r="E225" i="131"/>
  <c r="D225" i="131"/>
  <c r="C225" i="131"/>
  <c r="G224" i="131"/>
  <c r="F224" i="131"/>
  <c r="E224" i="131"/>
  <c r="D224" i="131"/>
  <c r="C224" i="131"/>
  <c r="G223" i="131"/>
  <c r="F223" i="131"/>
  <c r="E223" i="131"/>
  <c r="D223" i="131"/>
  <c r="C223" i="131"/>
  <c r="G222" i="131"/>
  <c r="J63" i="131" s="1"/>
  <c r="F222" i="131"/>
  <c r="E222" i="131"/>
  <c r="J33" i="131" s="1"/>
  <c r="D222" i="131"/>
  <c r="J18" i="131" s="1"/>
  <c r="C222" i="131"/>
  <c r="J13" i="131" s="1"/>
  <c r="G221" i="131"/>
  <c r="F221" i="131"/>
  <c r="E221" i="131"/>
  <c r="I33" i="131" s="1"/>
  <c r="D221" i="131"/>
  <c r="C221" i="131"/>
  <c r="G220" i="131"/>
  <c r="K62" i="131" s="1"/>
  <c r="F220" i="131"/>
  <c r="E220" i="131"/>
  <c r="K32" i="131" s="1"/>
  <c r="D220" i="131"/>
  <c r="C220" i="131"/>
  <c r="K12" i="131" s="1"/>
  <c r="G219" i="131"/>
  <c r="F219" i="131"/>
  <c r="J37" i="131" s="1"/>
  <c r="E219" i="131"/>
  <c r="D219" i="131"/>
  <c r="J17" i="131" s="1"/>
  <c r="C219" i="131"/>
  <c r="G218" i="131"/>
  <c r="I62" i="131" s="1"/>
  <c r="F218" i="131"/>
  <c r="E218" i="131"/>
  <c r="I32" i="131" s="1"/>
  <c r="D218" i="131"/>
  <c r="C218" i="131"/>
  <c r="I12" i="131" s="1"/>
  <c r="G217" i="131"/>
  <c r="F217" i="131"/>
  <c r="K36" i="131" s="1"/>
  <c r="E217" i="131"/>
  <c r="D217" i="131"/>
  <c r="K16" i="131" s="1"/>
  <c r="C217" i="131"/>
  <c r="G216" i="131"/>
  <c r="J61" i="131" s="1"/>
  <c r="F216" i="131"/>
  <c r="E216" i="131"/>
  <c r="J31" i="131" s="1"/>
  <c r="D216" i="131"/>
  <c r="C216" i="131"/>
  <c r="J11" i="131" s="1"/>
  <c r="G215" i="131"/>
  <c r="F215" i="131"/>
  <c r="I36" i="131" s="1"/>
  <c r="E215" i="131"/>
  <c r="D215" i="131"/>
  <c r="I16" i="131" s="1"/>
  <c r="C215" i="131"/>
  <c r="G214" i="131"/>
  <c r="K60" i="131" s="1"/>
  <c r="F214" i="131"/>
  <c r="E214" i="131"/>
  <c r="K30" i="131" s="1"/>
  <c r="D214" i="131"/>
  <c r="C214" i="131"/>
  <c r="G213" i="131"/>
  <c r="F213" i="131"/>
  <c r="E213" i="131"/>
  <c r="D213" i="131"/>
  <c r="C213" i="131"/>
  <c r="G212" i="131"/>
  <c r="I60" i="131" s="1"/>
  <c r="F212" i="131"/>
  <c r="I35" i="131" s="1"/>
  <c r="E212" i="131"/>
  <c r="I30" i="131" s="1"/>
  <c r="D212" i="131"/>
  <c r="C212" i="131"/>
  <c r="F207" i="131"/>
  <c r="F206" i="131"/>
  <c r="G59" i="131" s="1"/>
  <c r="F205" i="131"/>
  <c r="F204" i="131"/>
  <c r="H58" i="131" s="1"/>
  <c r="F203" i="131"/>
  <c r="G58" i="131" s="1"/>
  <c r="F202" i="131"/>
  <c r="F58" i="131" s="1"/>
  <c r="F201" i="131"/>
  <c r="F200" i="131"/>
  <c r="F199" i="131"/>
  <c r="F198" i="131"/>
  <c r="H56" i="131" s="1"/>
  <c r="F197" i="131"/>
  <c r="F196" i="131"/>
  <c r="F56" i="131" s="1"/>
  <c r="F195" i="131"/>
  <c r="F194" i="131"/>
  <c r="G55" i="131" s="1"/>
  <c r="F193" i="131"/>
  <c r="F192" i="131"/>
  <c r="H54" i="131" s="1"/>
  <c r="F191" i="131"/>
  <c r="F190" i="131"/>
  <c r="F54" i="131" s="1"/>
  <c r="F189" i="131"/>
  <c r="F188" i="131"/>
  <c r="G53" i="131" s="1"/>
  <c r="F187" i="131"/>
  <c r="F53" i="131" s="1"/>
  <c r="F186" i="131"/>
  <c r="H52" i="131" s="1"/>
  <c r="F185" i="131"/>
  <c r="F184" i="131"/>
  <c r="F52" i="131" s="1"/>
  <c r="F183" i="131"/>
  <c r="F182" i="131"/>
  <c r="G51" i="131" s="1"/>
  <c r="F181" i="131"/>
  <c r="F180" i="131"/>
  <c r="H50" i="131" s="1"/>
  <c r="F179" i="131"/>
  <c r="F178" i="131"/>
  <c r="F50" i="131" s="1"/>
  <c r="F177" i="131"/>
  <c r="D177" i="131"/>
  <c r="H29" i="131" s="1"/>
  <c r="F176" i="131"/>
  <c r="D176" i="131"/>
  <c r="G29" i="131" s="1"/>
  <c r="F175" i="131"/>
  <c r="D175" i="131"/>
  <c r="F29" i="131" s="1"/>
  <c r="F174" i="131"/>
  <c r="H48" i="131" s="1"/>
  <c r="D174" i="131"/>
  <c r="H28" i="131" s="1"/>
  <c r="F173" i="131"/>
  <c r="D173" i="131"/>
  <c r="G28" i="131" s="1"/>
  <c r="F172" i="131"/>
  <c r="D172" i="131"/>
  <c r="F28" i="131" s="1"/>
  <c r="F171" i="131"/>
  <c r="D171" i="131"/>
  <c r="H27" i="131" s="1"/>
  <c r="F170" i="131"/>
  <c r="D170" i="131"/>
  <c r="G27" i="131" s="1"/>
  <c r="F169" i="131"/>
  <c r="D169" i="131"/>
  <c r="F27" i="131" s="1"/>
  <c r="F168" i="131"/>
  <c r="D168" i="131"/>
  <c r="H26" i="131" s="1"/>
  <c r="F167" i="131"/>
  <c r="D167" i="131"/>
  <c r="G26" i="131" s="1"/>
  <c r="F166" i="131"/>
  <c r="D166" i="131"/>
  <c r="F26" i="131" s="1"/>
  <c r="F165" i="131"/>
  <c r="D165" i="131"/>
  <c r="H25" i="131" s="1"/>
  <c r="F164" i="131"/>
  <c r="D164" i="131"/>
  <c r="G25" i="131" s="1"/>
  <c r="F163" i="131"/>
  <c r="D163" i="131"/>
  <c r="F25" i="131" s="1"/>
  <c r="F162" i="131"/>
  <c r="H44" i="131" s="1"/>
  <c r="D162" i="131"/>
  <c r="H24" i="131" s="1"/>
  <c r="F161" i="131"/>
  <c r="D161" i="131"/>
  <c r="G24" i="131" s="1"/>
  <c r="F160" i="131"/>
  <c r="D160" i="131"/>
  <c r="F24" i="131" s="1"/>
  <c r="F159" i="131"/>
  <c r="D159" i="131"/>
  <c r="H23" i="131" s="1"/>
  <c r="F158" i="131"/>
  <c r="G43" i="131" s="1"/>
  <c r="D158" i="131"/>
  <c r="G23" i="131" s="1"/>
  <c r="F157" i="131"/>
  <c r="D157" i="131"/>
  <c r="F23" i="131" s="1"/>
  <c r="F156" i="131"/>
  <c r="D156" i="131"/>
  <c r="H22" i="131" s="1"/>
  <c r="F155" i="131"/>
  <c r="D155" i="131"/>
  <c r="G22" i="131" s="1"/>
  <c r="F154" i="131"/>
  <c r="F42" i="131" s="1"/>
  <c r="D154" i="131"/>
  <c r="F22" i="131" s="1"/>
  <c r="F153" i="131"/>
  <c r="D153" i="131"/>
  <c r="F152" i="131"/>
  <c r="D152" i="131"/>
  <c r="G21" i="131" s="1"/>
  <c r="F151" i="131"/>
  <c r="D151" i="131"/>
  <c r="F21" i="131" s="1"/>
  <c r="F150" i="131"/>
  <c r="D150" i="131"/>
  <c r="H20" i="131" s="1"/>
  <c r="F149" i="131"/>
  <c r="D149" i="131"/>
  <c r="G20" i="131" s="1"/>
  <c r="F148" i="131"/>
  <c r="D148" i="131"/>
  <c r="F20" i="131" s="1"/>
  <c r="G147" i="131"/>
  <c r="F147" i="131"/>
  <c r="H39" i="131" s="1"/>
  <c r="E147" i="131"/>
  <c r="H34" i="131" s="1"/>
  <c r="D147" i="131"/>
  <c r="C147" i="131"/>
  <c r="G146" i="131"/>
  <c r="F146" i="131"/>
  <c r="E146" i="131"/>
  <c r="D146" i="131"/>
  <c r="C146" i="131"/>
  <c r="G145" i="131"/>
  <c r="F64" i="131" s="1"/>
  <c r="F145" i="131"/>
  <c r="F39" i="131" s="1"/>
  <c r="E145" i="131"/>
  <c r="D145" i="131"/>
  <c r="C145" i="131"/>
  <c r="G144" i="131"/>
  <c r="H63" i="131" s="1"/>
  <c r="F144" i="131"/>
  <c r="E144" i="131"/>
  <c r="H33" i="131" s="1"/>
  <c r="D144" i="131"/>
  <c r="C144" i="131"/>
  <c r="H13" i="131" s="1"/>
  <c r="G143" i="131"/>
  <c r="F143" i="131"/>
  <c r="E143" i="131"/>
  <c r="D143" i="131"/>
  <c r="C143" i="131"/>
  <c r="G142" i="131"/>
  <c r="F63" i="131" s="1"/>
  <c r="F142" i="131"/>
  <c r="F38" i="131" s="1"/>
  <c r="E142" i="131"/>
  <c r="F33" i="131" s="1"/>
  <c r="D142" i="131"/>
  <c r="C142" i="131"/>
  <c r="F13" i="131" s="1"/>
  <c r="G141" i="131"/>
  <c r="H62" i="131" s="1"/>
  <c r="F141" i="131"/>
  <c r="H37" i="131" s="1"/>
  <c r="E141" i="131"/>
  <c r="D141" i="131"/>
  <c r="H17" i="131" s="1"/>
  <c r="C141" i="131"/>
  <c r="G140" i="131"/>
  <c r="G62" i="131" s="1"/>
  <c r="F140" i="131"/>
  <c r="E140" i="131"/>
  <c r="G32" i="131" s="1"/>
  <c r="D140" i="131"/>
  <c r="C140" i="131"/>
  <c r="G12" i="131" s="1"/>
  <c r="G139" i="131"/>
  <c r="F139" i="131"/>
  <c r="F37" i="131" s="1"/>
  <c r="E139" i="131"/>
  <c r="D139" i="131"/>
  <c r="F17" i="131" s="1"/>
  <c r="C139" i="131"/>
  <c r="G138" i="131"/>
  <c r="H61" i="131" s="1"/>
  <c r="F138" i="131"/>
  <c r="E138" i="131"/>
  <c r="H31" i="131" s="1"/>
  <c r="D138" i="131"/>
  <c r="C138" i="131"/>
  <c r="H11" i="131" s="1"/>
  <c r="G137" i="131"/>
  <c r="F137" i="131"/>
  <c r="G36" i="131" s="1"/>
  <c r="E137" i="131"/>
  <c r="D137" i="131"/>
  <c r="G16" i="131" s="1"/>
  <c r="C137" i="131"/>
  <c r="G11" i="131" s="1"/>
  <c r="G136" i="131"/>
  <c r="F61" i="131" s="1"/>
  <c r="F136" i="131"/>
  <c r="E136" i="131"/>
  <c r="F31" i="131" s="1"/>
  <c r="D136" i="131"/>
  <c r="C136" i="131"/>
  <c r="F11" i="131" s="1"/>
  <c r="G135" i="131"/>
  <c r="F135" i="131"/>
  <c r="E135" i="131"/>
  <c r="H30" i="131" s="1"/>
  <c r="D135" i="131"/>
  <c r="C135" i="131"/>
  <c r="G134" i="131"/>
  <c r="G60" i="131" s="1"/>
  <c r="F134" i="131"/>
  <c r="E134" i="131"/>
  <c r="G30" i="131" s="1"/>
  <c r="D134" i="131"/>
  <c r="C134" i="131"/>
  <c r="G133" i="131"/>
  <c r="F60" i="131" s="1"/>
  <c r="F133" i="131"/>
  <c r="E133" i="131"/>
  <c r="D133" i="131"/>
  <c r="C133" i="131"/>
  <c r="F128" i="131"/>
  <c r="F127" i="131"/>
  <c r="F126" i="131"/>
  <c r="F125" i="131"/>
  <c r="F124" i="131"/>
  <c r="D53" i="131" s="1"/>
  <c r="F123" i="131"/>
  <c r="F122" i="131"/>
  <c r="F121" i="131"/>
  <c r="D52" i="131" s="1"/>
  <c r="F120" i="131"/>
  <c r="F119" i="131"/>
  <c r="F118" i="131"/>
  <c r="D51" i="131" s="1"/>
  <c r="F117" i="131"/>
  <c r="F116" i="131"/>
  <c r="E50" i="131" s="1"/>
  <c r="F115" i="131"/>
  <c r="F114" i="131"/>
  <c r="C50" i="131" s="1"/>
  <c r="F113" i="131"/>
  <c r="E49" i="131" s="1"/>
  <c r="F112" i="131"/>
  <c r="D49" i="131" s="1"/>
  <c r="F111" i="131"/>
  <c r="F110" i="131"/>
  <c r="E48" i="131" s="1"/>
  <c r="F109" i="131"/>
  <c r="F108" i="131"/>
  <c r="C48" i="131" s="1"/>
  <c r="F107" i="131"/>
  <c r="F106" i="131"/>
  <c r="D47" i="131" s="1"/>
  <c r="F105" i="131"/>
  <c r="F104" i="131"/>
  <c r="E46" i="131" s="1"/>
  <c r="F103" i="131"/>
  <c r="F102" i="131"/>
  <c r="C46" i="131" s="1"/>
  <c r="F101" i="131"/>
  <c r="F100" i="131"/>
  <c r="D45" i="131" s="1"/>
  <c r="F99" i="131"/>
  <c r="F98" i="131"/>
  <c r="F97" i="131"/>
  <c r="D44" i="131" s="1"/>
  <c r="F96" i="131"/>
  <c r="F95" i="131"/>
  <c r="F94" i="131"/>
  <c r="D43" i="131" s="1"/>
  <c r="F93" i="131"/>
  <c r="F92" i="131"/>
  <c r="D92" i="131"/>
  <c r="F91" i="131"/>
  <c r="D42" i="131" s="1"/>
  <c r="D91" i="131"/>
  <c r="F90" i="131"/>
  <c r="C42" i="131" s="1"/>
  <c r="D90" i="131"/>
  <c r="F89" i="131"/>
  <c r="E41" i="131" s="1"/>
  <c r="D89" i="131"/>
  <c r="E21" i="131" s="1"/>
  <c r="F88" i="131"/>
  <c r="D41" i="131" s="1"/>
  <c r="D88" i="131"/>
  <c r="F87" i="131"/>
  <c r="C41" i="131" s="1"/>
  <c r="D87" i="131"/>
  <c r="F86" i="131"/>
  <c r="E40" i="131" s="1"/>
  <c r="D86" i="131"/>
  <c r="F85" i="131"/>
  <c r="D40" i="131" s="1"/>
  <c r="D85" i="131"/>
  <c r="D20" i="131" s="1"/>
  <c r="F84" i="131"/>
  <c r="C40" i="131" s="1"/>
  <c r="D84" i="131"/>
  <c r="F83" i="131"/>
  <c r="E39" i="131" s="1"/>
  <c r="D83" i="131"/>
  <c r="E19" i="131" s="1"/>
  <c r="F82" i="131"/>
  <c r="D39" i="131" s="1"/>
  <c r="D82" i="131"/>
  <c r="F81" i="131"/>
  <c r="C39" i="131" s="1"/>
  <c r="D81" i="131"/>
  <c r="G80" i="131"/>
  <c r="E63" i="131" s="1"/>
  <c r="F80" i="131"/>
  <c r="E80" i="131"/>
  <c r="E33" i="131" s="1"/>
  <c r="D80" i="131"/>
  <c r="C80" i="131"/>
  <c r="E13" i="131" s="1"/>
  <c r="G79" i="131"/>
  <c r="F79" i="131"/>
  <c r="D38" i="131" s="1"/>
  <c r="E79" i="131"/>
  <c r="D79" i="131"/>
  <c r="D18" i="131" s="1"/>
  <c r="C79" i="131"/>
  <c r="G78" i="131"/>
  <c r="C63" i="131" s="1"/>
  <c r="F78" i="131"/>
  <c r="E78" i="131"/>
  <c r="D78" i="131"/>
  <c r="C78" i="131"/>
  <c r="C13" i="131" s="1"/>
  <c r="G77" i="131"/>
  <c r="F77" i="131"/>
  <c r="E37" i="131" s="1"/>
  <c r="E77" i="131"/>
  <c r="D77" i="131"/>
  <c r="E17" i="131" s="1"/>
  <c r="C77" i="131"/>
  <c r="E12" i="131" s="1"/>
  <c r="G76" i="131"/>
  <c r="F76" i="131"/>
  <c r="E76" i="131"/>
  <c r="D32" i="131" s="1"/>
  <c r="D76" i="131"/>
  <c r="C76" i="131"/>
  <c r="D12" i="131" s="1"/>
  <c r="G75" i="131"/>
  <c r="F75" i="131"/>
  <c r="C37" i="131" s="1"/>
  <c r="E75" i="131"/>
  <c r="D75" i="131"/>
  <c r="C17" i="131" s="1"/>
  <c r="C75" i="131"/>
  <c r="G74" i="131"/>
  <c r="E61" i="131" s="1"/>
  <c r="F74" i="131"/>
  <c r="E36" i="131" s="1"/>
  <c r="E74" i="131"/>
  <c r="E31" i="131" s="1"/>
  <c r="D74" i="131"/>
  <c r="C74" i="131"/>
  <c r="G73" i="131"/>
  <c r="F73" i="131"/>
  <c r="D36" i="131" s="1"/>
  <c r="E73" i="131"/>
  <c r="D73" i="131"/>
  <c r="D16" i="131" s="1"/>
  <c r="C73" i="131"/>
  <c r="G72" i="131"/>
  <c r="C61" i="131" s="1"/>
  <c r="F72" i="131"/>
  <c r="E72" i="131"/>
  <c r="C31" i="131" s="1"/>
  <c r="D72" i="131"/>
  <c r="C72" i="131"/>
  <c r="G71" i="131"/>
  <c r="F71" i="131"/>
  <c r="E35" i="131" s="1"/>
  <c r="E71" i="131"/>
  <c r="D71" i="131"/>
  <c r="E15" i="131" s="1"/>
  <c r="C71" i="131"/>
  <c r="G70" i="131"/>
  <c r="D60" i="131" s="1"/>
  <c r="F70" i="131"/>
  <c r="D35" i="131" s="1"/>
  <c r="E70" i="131"/>
  <c r="D70" i="131"/>
  <c r="C70" i="131"/>
  <c r="D10" i="131" s="1"/>
  <c r="G69" i="131"/>
  <c r="F69" i="131"/>
  <c r="C35" i="131" s="1"/>
  <c r="E69" i="131"/>
  <c r="D69" i="131"/>
  <c r="C15" i="131" s="1"/>
  <c r="C69" i="131"/>
  <c r="C10" i="131" s="1"/>
  <c r="K64" i="131"/>
  <c r="J64" i="131"/>
  <c r="I64" i="131"/>
  <c r="H64" i="131"/>
  <c r="G64" i="131"/>
  <c r="K63" i="131"/>
  <c r="I63" i="131"/>
  <c r="G63" i="131"/>
  <c r="D63" i="131"/>
  <c r="J62" i="131"/>
  <c r="F62" i="131"/>
  <c r="E62" i="131"/>
  <c r="D62" i="131"/>
  <c r="C62" i="131"/>
  <c r="K61" i="131"/>
  <c r="I61" i="131"/>
  <c r="G61" i="131"/>
  <c r="D61" i="131"/>
  <c r="J60" i="131"/>
  <c r="H60" i="131"/>
  <c r="E60" i="131"/>
  <c r="C60" i="131"/>
  <c r="J59" i="131"/>
  <c r="H59" i="131"/>
  <c r="F59" i="131"/>
  <c r="K58" i="131"/>
  <c r="I58" i="131"/>
  <c r="K57" i="131"/>
  <c r="J57" i="131"/>
  <c r="I57" i="131"/>
  <c r="H57" i="131"/>
  <c r="G57" i="131"/>
  <c r="F57" i="131"/>
  <c r="K56" i="131"/>
  <c r="I56" i="131"/>
  <c r="G56" i="131"/>
  <c r="K55" i="131"/>
  <c r="J55" i="131"/>
  <c r="H55" i="131"/>
  <c r="F55" i="131"/>
  <c r="K54" i="131"/>
  <c r="I54" i="131"/>
  <c r="G54" i="131"/>
  <c r="E54" i="131"/>
  <c r="D54" i="131"/>
  <c r="C54" i="131"/>
  <c r="J53" i="131"/>
  <c r="H53" i="131"/>
  <c r="E53" i="131"/>
  <c r="C53" i="131"/>
  <c r="I52" i="131"/>
  <c r="G52" i="131"/>
  <c r="E52" i="131"/>
  <c r="C52" i="131"/>
  <c r="J51" i="131"/>
  <c r="H51" i="131"/>
  <c r="F51" i="131"/>
  <c r="E51" i="131"/>
  <c r="C51" i="131"/>
  <c r="K50" i="131"/>
  <c r="G50" i="131"/>
  <c r="D50" i="131"/>
  <c r="H49" i="131"/>
  <c r="G49" i="131"/>
  <c r="F49" i="131"/>
  <c r="C49" i="131"/>
  <c r="I48" i="131"/>
  <c r="G48" i="131"/>
  <c r="F48" i="131"/>
  <c r="D48" i="131"/>
  <c r="J47" i="131"/>
  <c r="H47" i="131"/>
  <c r="G47" i="131"/>
  <c r="F47" i="131"/>
  <c r="E47" i="131"/>
  <c r="C47" i="131"/>
  <c r="K46" i="131"/>
  <c r="H46" i="131"/>
  <c r="G46" i="131"/>
  <c r="F46" i="131"/>
  <c r="D46" i="131"/>
  <c r="J45" i="131"/>
  <c r="H45" i="131"/>
  <c r="G45" i="131"/>
  <c r="F45" i="131"/>
  <c r="E45" i="131"/>
  <c r="C45" i="131"/>
  <c r="I44" i="131"/>
  <c r="G44" i="131"/>
  <c r="F44" i="131"/>
  <c r="E44" i="131"/>
  <c r="C44" i="131"/>
  <c r="H43" i="131"/>
  <c r="F43" i="131"/>
  <c r="E43" i="131"/>
  <c r="C43" i="131"/>
  <c r="I42" i="131"/>
  <c r="H42" i="131"/>
  <c r="G42" i="131"/>
  <c r="E42" i="131"/>
  <c r="J41" i="131"/>
  <c r="H41" i="131"/>
  <c r="G41" i="131"/>
  <c r="F41" i="131"/>
  <c r="K40" i="131"/>
  <c r="H40" i="131"/>
  <c r="G40" i="131"/>
  <c r="F40" i="131"/>
  <c r="K39" i="131"/>
  <c r="I39" i="131"/>
  <c r="G39" i="131"/>
  <c r="K38" i="131"/>
  <c r="J38" i="131"/>
  <c r="I38" i="131"/>
  <c r="H38" i="131"/>
  <c r="G38" i="131"/>
  <c r="E38" i="131"/>
  <c r="C38" i="131"/>
  <c r="K37" i="131"/>
  <c r="I37" i="131"/>
  <c r="G37" i="131"/>
  <c r="D37" i="131"/>
  <c r="J36" i="131"/>
  <c r="H36" i="131"/>
  <c r="F36" i="131"/>
  <c r="C36" i="131"/>
  <c r="K35" i="131"/>
  <c r="J35" i="131"/>
  <c r="H35" i="131"/>
  <c r="G35" i="131"/>
  <c r="F35" i="131"/>
  <c r="K34" i="131"/>
  <c r="J34" i="131"/>
  <c r="I34" i="131"/>
  <c r="G34" i="131"/>
  <c r="F34" i="131"/>
  <c r="K33" i="131"/>
  <c r="G33" i="131"/>
  <c r="D33" i="131"/>
  <c r="C33" i="131"/>
  <c r="J32" i="131"/>
  <c r="H32" i="131"/>
  <c r="F32" i="131"/>
  <c r="E32" i="131"/>
  <c r="C32" i="131"/>
  <c r="K31" i="131"/>
  <c r="I31" i="131"/>
  <c r="G31" i="131"/>
  <c r="D31" i="131"/>
  <c r="J30" i="131"/>
  <c r="F30" i="131"/>
  <c r="E30" i="131"/>
  <c r="D30" i="131"/>
  <c r="C30" i="131"/>
  <c r="K29" i="131"/>
  <c r="J29" i="131"/>
  <c r="I29" i="131"/>
  <c r="K28" i="131"/>
  <c r="J28" i="131"/>
  <c r="I28" i="131"/>
  <c r="K27" i="131"/>
  <c r="J27" i="131"/>
  <c r="I27" i="131"/>
  <c r="K26" i="131"/>
  <c r="J26" i="131"/>
  <c r="I26" i="131"/>
  <c r="K25" i="131"/>
  <c r="J25" i="131"/>
  <c r="I25" i="131"/>
  <c r="K24" i="131"/>
  <c r="J24" i="131"/>
  <c r="I24" i="131"/>
  <c r="K23" i="131"/>
  <c r="J23" i="131"/>
  <c r="I23" i="131"/>
  <c r="K22" i="131"/>
  <c r="J22" i="131"/>
  <c r="I22" i="131"/>
  <c r="E22" i="131"/>
  <c r="D22" i="131"/>
  <c r="C22" i="131"/>
  <c r="K21" i="131"/>
  <c r="J21" i="131"/>
  <c r="I21" i="131"/>
  <c r="H21" i="131"/>
  <c r="D21" i="131"/>
  <c r="C21" i="131"/>
  <c r="K20" i="131"/>
  <c r="J20" i="131"/>
  <c r="I20" i="131"/>
  <c r="E20" i="131"/>
  <c r="C20" i="131"/>
  <c r="K19" i="131"/>
  <c r="J19" i="131"/>
  <c r="I19" i="131"/>
  <c r="H19" i="131"/>
  <c r="G19" i="131"/>
  <c r="F19" i="131"/>
  <c r="D19" i="131"/>
  <c r="C19" i="131"/>
  <c r="K18" i="131"/>
  <c r="I18" i="131"/>
  <c r="H18" i="131"/>
  <c r="G18" i="131"/>
  <c r="F18" i="131"/>
  <c r="E18" i="131"/>
  <c r="C18" i="131"/>
  <c r="K17" i="131"/>
  <c r="I17" i="131"/>
  <c r="G17" i="131"/>
  <c r="D17" i="131"/>
  <c r="J16" i="131"/>
  <c r="H16" i="131"/>
  <c r="F16" i="131"/>
  <c r="E16" i="131"/>
  <c r="C16" i="131"/>
  <c r="K15" i="131"/>
  <c r="J15" i="131"/>
  <c r="I15" i="131"/>
  <c r="H15" i="131"/>
  <c r="G15" i="131"/>
  <c r="F15" i="131"/>
  <c r="D15" i="131"/>
  <c r="K14" i="131"/>
  <c r="J14" i="131"/>
  <c r="I14" i="131"/>
  <c r="H14" i="131"/>
  <c r="G14" i="131"/>
  <c r="F14" i="131"/>
  <c r="K13" i="131"/>
  <c r="I13" i="131"/>
  <c r="G13" i="131"/>
  <c r="D13" i="131"/>
  <c r="J12" i="131"/>
  <c r="H12" i="131"/>
  <c r="F12" i="131"/>
  <c r="C12" i="131"/>
  <c r="K11" i="131"/>
  <c r="I11" i="131"/>
  <c r="E11" i="131"/>
  <c r="D11" i="131"/>
  <c r="C11" i="131"/>
  <c r="L10" i="131"/>
  <c r="K10" i="131"/>
  <c r="J10" i="131"/>
  <c r="I10" i="131"/>
  <c r="H10" i="131"/>
  <c r="G10" i="131"/>
  <c r="F10" i="131"/>
  <c r="E10" i="131"/>
  <c r="F6" i="131"/>
  <c r="D6" i="131"/>
  <c r="D5" i="131"/>
  <c r="D4" i="131"/>
  <c r="D2" i="131"/>
  <c r="B287" i="130"/>
  <c r="F286" i="130"/>
  <c r="F285" i="130"/>
  <c r="F284" i="130"/>
  <c r="F283" i="130"/>
  <c r="K58" i="130" s="1"/>
  <c r="F282" i="130"/>
  <c r="F281" i="130"/>
  <c r="I58" i="130" s="1"/>
  <c r="F280" i="130"/>
  <c r="K57" i="130" s="1"/>
  <c r="F279" i="130"/>
  <c r="J57" i="130" s="1"/>
  <c r="F278" i="130"/>
  <c r="F277" i="130"/>
  <c r="K56" i="130" s="1"/>
  <c r="F276" i="130"/>
  <c r="F275" i="130"/>
  <c r="I56" i="130" s="1"/>
  <c r="F274" i="130"/>
  <c r="K55" i="130" s="1"/>
  <c r="F273" i="130"/>
  <c r="F272" i="130"/>
  <c r="I55" i="130" s="1"/>
  <c r="F271" i="130"/>
  <c r="K54" i="130" s="1"/>
  <c r="F270" i="130"/>
  <c r="J54" i="130" s="1"/>
  <c r="F269" i="130"/>
  <c r="I54" i="130" s="1"/>
  <c r="F268" i="130"/>
  <c r="F267" i="130"/>
  <c r="J53" i="130" s="1"/>
  <c r="F266" i="130"/>
  <c r="I53" i="130" s="1"/>
  <c r="F265" i="130"/>
  <c r="K52" i="130" s="1"/>
  <c r="F264" i="130"/>
  <c r="F263" i="130"/>
  <c r="I52" i="130" s="1"/>
  <c r="F262" i="130"/>
  <c r="K51" i="130" s="1"/>
  <c r="F261" i="130"/>
  <c r="J51" i="130" s="1"/>
  <c r="F260" i="130"/>
  <c r="F259" i="130"/>
  <c r="K50" i="130" s="1"/>
  <c r="F258" i="130"/>
  <c r="J50" i="130" s="1"/>
  <c r="F257" i="130"/>
  <c r="I50" i="130" s="1"/>
  <c r="F256" i="130"/>
  <c r="D256" i="130"/>
  <c r="K29" i="130" s="1"/>
  <c r="F255" i="130"/>
  <c r="J49" i="130" s="1"/>
  <c r="D255" i="130"/>
  <c r="J29" i="130" s="1"/>
  <c r="F254" i="130"/>
  <c r="D254" i="130"/>
  <c r="I29" i="130" s="1"/>
  <c r="F253" i="130"/>
  <c r="K48" i="130" s="1"/>
  <c r="D253" i="130"/>
  <c r="K28" i="130" s="1"/>
  <c r="F252" i="130"/>
  <c r="D252" i="130"/>
  <c r="J28" i="130" s="1"/>
  <c r="F251" i="130"/>
  <c r="I48" i="130" s="1"/>
  <c r="D251" i="130"/>
  <c r="I28" i="130" s="1"/>
  <c r="F250" i="130"/>
  <c r="K47" i="130" s="1"/>
  <c r="D250" i="130"/>
  <c r="K27" i="130" s="1"/>
  <c r="F249" i="130"/>
  <c r="D249" i="130"/>
  <c r="J27" i="130" s="1"/>
  <c r="F248" i="130"/>
  <c r="I47" i="130" s="1"/>
  <c r="D248" i="130"/>
  <c r="I27" i="130" s="1"/>
  <c r="F247" i="130"/>
  <c r="K46" i="130" s="1"/>
  <c r="D247" i="130"/>
  <c r="K26" i="130" s="1"/>
  <c r="F246" i="130"/>
  <c r="D246" i="130"/>
  <c r="J26" i="130" s="1"/>
  <c r="F245" i="130"/>
  <c r="I46" i="130" s="1"/>
  <c r="D245" i="130"/>
  <c r="I26" i="130" s="1"/>
  <c r="F244" i="130"/>
  <c r="K45" i="130" s="1"/>
  <c r="D244" i="130"/>
  <c r="K25" i="130" s="1"/>
  <c r="F243" i="130"/>
  <c r="D243" i="130"/>
  <c r="J25" i="130" s="1"/>
  <c r="F242" i="130"/>
  <c r="I45" i="130" s="1"/>
  <c r="D242" i="130"/>
  <c r="I25" i="130" s="1"/>
  <c r="F241" i="130"/>
  <c r="D241" i="130"/>
  <c r="K24" i="130" s="1"/>
  <c r="F240" i="130"/>
  <c r="J44" i="130" s="1"/>
  <c r="D240" i="130"/>
  <c r="J24" i="130" s="1"/>
  <c r="F239" i="130"/>
  <c r="D239" i="130"/>
  <c r="I24" i="130" s="1"/>
  <c r="F238" i="130"/>
  <c r="D238" i="130"/>
  <c r="K23" i="130" s="1"/>
  <c r="F237" i="130"/>
  <c r="J43" i="130" s="1"/>
  <c r="D237" i="130"/>
  <c r="J23" i="130" s="1"/>
  <c r="F236" i="130"/>
  <c r="D236" i="130"/>
  <c r="I23" i="130" s="1"/>
  <c r="F235" i="130"/>
  <c r="K42" i="130" s="1"/>
  <c r="D235" i="130"/>
  <c r="K22" i="130" s="1"/>
  <c r="F234" i="130"/>
  <c r="D234" i="130"/>
  <c r="J22" i="130" s="1"/>
  <c r="F233" i="130"/>
  <c r="I42" i="130" s="1"/>
  <c r="D233" i="130"/>
  <c r="I22" i="130" s="1"/>
  <c r="F232" i="130"/>
  <c r="D232" i="130"/>
  <c r="F231" i="130"/>
  <c r="J41" i="130" s="1"/>
  <c r="D231" i="130"/>
  <c r="J21" i="130" s="1"/>
  <c r="F230" i="130"/>
  <c r="D230" i="130"/>
  <c r="I21" i="130" s="1"/>
  <c r="F229" i="130"/>
  <c r="K40" i="130" s="1"/>
  <c r="D229" i="130"/>
  <c r="K20" i="130" s="1"/>
  <c r="F228" i="130"/>
  <c r="D228" i="130"/>
  <c r="J20" i="130" s="1"/>
  <c r="F227" i="130"/>
  <c r="I40" i="130" s="1"/>
  <c r="D227" i="130"/>
  <c r="I20" i="130" s="1"/>
  <c r="G226" i="130"/>
  <c r="F226" i="130"/>
  <c r="E226" i="130"/>
  <c r="K34" i="130" s="1"/>
  <c r="D226" i="130"/>
  <c r="C226" i="130"/>
  <c r="G225" i="130"/>
  <c r="F225" i="130"/>
  <c r="J39" i="130" s="1"/>
  <c r="E225" i="130"/>
  <c r="D225" i="130"/>
  <c r="J19" i="130" s="1"/>
  <c r="C225" i="130"/>
  <c r="J14" i="130" s="1"/>
  <c r="G224" i="130"/>
  <c r="F224" i="130"/>
  <c r="E224" i="130"/>
  <c r="I34" i="130" s="1"/>
  <c r="D224" i="130"/>
  <c r="C224" i="130"/>
  <c r="I14" i="130" s="1"/>
  <c r="G223" i="130"/>
  <c r="K63" i="130" s="1"/>
  <c r="F223" i="130"/>
  <c r="K38" i="130" s="1"/>
  <c r="E223" i="130"/>
  <c r="K33" i="130" s="1"/>
  <c r="D223" i="130"/>
  <c r="K18" i="130" s="1"/>
  <c r="C223" i="130"/>
  <c r="K13" i="130" s="1"/>
  <c r="G222" i="130"/>
  <c r="F222" i="130"/>
  <c r="E222" i="130"/>
  <c r="J33" i="130" s="1"/>
  <c r="D222" i="130"/>
  <c r="J18" i="130" s="1"/>
  <c r="C222" i="130"/>
  <c r="J13" i="130" s="1"/>
  <c r="G221" i="130"/>
  <c r="I63" i="130" s="1"/>
  <c r="F221" i="130"/>
  <c r="I38" i="130" s="1"/>
  <c r="E221" i="130"/>
  <c r="I33" i="130" s="1"/>
  <c r="D221" i="130"/>
  <c r="C221" i="130"/>
  <c r="I13" i="130" s="1"/>
  <c r="G220" i="130"/>
  <c r="K62" i="130" s="1"/>
  <c r="F220" i="130"/>
  <c r="E220" i="130"/>
  <c r="D220" i="130"/>
  <c r="K17" i="130" s="1"/>
  <c r="C220" i="130"/>
  <c r="K12" i="130" s="1"/>
  <c r="G219" i="130"/>
  <c r="J62" i="130" s="1"/>
  <c r="F219" i="130"/>
  <c r="J37" i="130" s="1"/>
  <c r="E219" i="130"/>
  <c r="J32" i="130" s="1"/>
  <c r="D219" i="130"/>
  <c r="J17" i="130" s="1"/>
  <c r="C219" i="130"/>
  <c r="J12" i="130" s="1"/>
  <c r="G218" i="130"/>
  <c r="F218" i="130"/>
  <c r="E218" i="130"/>
  <c r="I32" i="130" s="1"/>
  <c r="D218" i="130"/>
  <c r="I17" i="130" s="1"/>
  <c r="C218" i="130"/>
  <c r="G217" i="130"/>
  <c r="K61" i="130" s="1"/>
  <c r="F217" i="130"/>
  <c r="E217" i="130"/>
  <c r="K31" i="130" s="1"/>
  <c r="D217" i="130"/>
  <c r="C217" i="130"/>
  <c r="K11" i="130" s="1"/>
  <c r="G216" i="130"/>
  <c r="F216" i="130"/>
  <c r="J36" i="130" s="1"/>
  <c r="E216" i="130"/>
  <c r="D216" i="130"/>
  <c r="C216" i="130"/>
  <c r="J11" i="130" s="1"/>
  <c r="G215" i="130"/>
  <c r="I61" i="130" s="1"/>
  <c r="F215" i="130"/>
  <c r="I36" i="130" s="1"/>
  <c r="E215" i="130"/>
  <c r="I31" i="130" s="1"/>
  <c r="D215" i="130"/>
  <c r="C215" i="130"/>
  <c r="I11" i="130" s="1"/>
  <c r="G214" i="130"/>
  <c r="K60" i="130" s="1"/>
  <c r="F214" i="130"/>
  <c r="K35" i="130" s="1"/>
  <c r="E214" i="130"/>
  <c r="K30" i="130" s="1"/>
  <c r="D214" i="130"/>
  <c r="C214" i="130"/>
  <c r="G213" i="130"/>
  <c r="J60" i="130" s="1"/>
  <c r="F213" i="130"/>
  <c r="E213" i="130"/>
  <c r="J30" i="130" s="1"/>
  <c r="D213" i="130"/>
  <c r="J15" i="130" s="1"/>
  <c r="C213" i="130"/>
  <c r="G212" i="130"/>
  <c r="F212" i="130"/>
  <c r="I35" i="130" s="1"/>
  <c r="E212" i="130"/>
  <c r="D212" i="130"/>
  <c r="C212" i="130"/>
  <c r="F207" i="130"/>
  <c r="F206" i="130"/>
  <c r="F205" i="130"/>
  <c r="F59" i="130" s="1"/>
  <c r="F204" i="130"/>
  <c r="H58" i="130" s="1"/>
  <c r="F203" i="130"/>
  <c r="G58" i="130" s="1"/>
  <c r="F202" i="130"/>
  <c r="F201" i="130"/>
  <c r="H57" i="130" s="1"/>
  <c r="F200" i="130"/>
  <c r="G57" i="130" s="1"/>
  <c r="F199" i="130"/>
  <c r="F57" i="130" s="1"/>
  <c r="F198" i="130"/>
  <c r="H56" i="130" s="1"/>
  <c r="F197" i="130"/>
  <c r="G56" i="130" s="1"/>
  <c r="F196" i="130"/>
  <c r="F195" i="130"/>
  <c r="F194" i="130"/>
  <c r="G55" i="130" s="1"/>
  <c r="F193" i="130"/>
  <c r="F192" i="130"/>
  <c r="F191" i="130"/>
  <c r="G54" i="130" s="1"/>
  <c r="F190" i="130"/>
  <c r="F54" i="130" s="1"/>
  <c r="F189" i="130"/>
  <c r="H53" i="130" s="1"/>
  <c r="F188" i="130"/>
  <c r="F187" i="130"/>
  <c r="F53" i="130" s="1"/>
  <c r="F186" i="130"/>
  <c r="H52" i="130" s="1"/>
  <c r="F185" i="130"/>
  <c r="G52" i="130" s="1"/>
  <c r="F184" i="130"/>
  <c r="F183" i="130"/>
  <c r="H51" i="130" s="1"/>
  <c r="F182" i="130"/>
  <c r="G51" i="130" s="1"/>
  <c r="F181" i="130"/>
  <c r="F51" i="130" s="1"/>
  <c r="F180" i="130"/>
  <c r="F179" i="130"/>
  <c r="G50" i="130" s="1"/>
  <c r="F178" i="130"/>
  <c r="F50" i="130" s="1"/>
  <c r="F177" i="130"/>
  <c r="H49" i="130" s="1"/>
  <c r="D177" i="130"/>
  <c r="H29" i="130" s="1"/>
  <c r="F176" i="130"/>
  <c r="D176" i="130"/>
  <c r="F175" i="130"/>
  <c r="F49" i="130" s="1"/>
  <c r="D175" i="130"/>
  <c r="F29" i="130" s="1"/>
  <c r="F174" i="130"/>
  <c r="H48" i="130" s="1"/>
  <c r="D174" i="130"/>
  <c r="F173" i="130"/>
  <c r="G48" i="130" s="1"/>
  <c r="D173" i="130"/>
  <c r="G28" i="130" s="1"/>
  <c r="F172" i="130"/>
  <c r="D172" i="130"/>
  <c r="F171" i="130"/>
  <c r="H47" i="130" s="1"/>
  <c r="D171" i="130"/>
  <c r="H27" i="130" s="1"/>
  <c r="F170" i="130"/>
  <c r="G47" i="130" s="1"/>
  <c r="D170" i="130"/>
  <c r="F169" i="130"/>
  <c r="F47" i="130" s="1"/>
  <c r="D169" i="130"/>
  <c r="F27" i="130" s="1"/>
  <c r="F168" i="130"/>
  <c r="D168" i="130"/>
  <c r="F167" i="130"/>
  <c r="G46" i="130" s="1"/>
  <c r="D167" i="130"/>
  <c r="G26" i="130" s="1"/>
  <c r="F166" i="130"/>
  <c r="F46" i="130" s="1"/>
  <c r="D166" i="130"/>
  <c r="F165" i="130"/>
  <c r="H45" i="130" s="1"/>
  <c r="D165" i="130"/>
  <c r="H25" i="130" s="1"/>
  <c r="F164" i="130"/>
  <c r="D164" i="130"/>
  <c r="F163" i="130"/>
  <c r="F45" i="130" s="1"/>
  <c r="D163" i="130"/>
  <c r="F25" i="130" s="1"/>
  <c r="F162" i="130"/>
  <c r="H44" i="130" s="1"/>
  <c r="D162" i="130"/>
  <c r="F161" i="130"/>
  <c r="G44" i="130" s="1"/>
  <c r="D161" i="130"/>
  <c r="G24" i="130" s="1"/>
  <c r="F160" i="130"/>
  <c r="D160" i="130"/>
  <c r="F159" i="130"/>
  <c r="H43" i="130" s="1"/>
  <c r="D159" i="130"/>
  <c r="H23" i="130" s="1"/>
  <c r="F158" i="130"/>
  <c r="G43" i="130" s="1"/>
  <c r="D158" i="130"/>
  <c r="F157" i="130"/>
  <c r="F43" i="130" s="1"/>
  <c r="D157" i="130"/>
  <c r="F23" i="130" s="1"/>
  <c r="F156" i="130"/>
  <c r="D156" i="130"/>
  <c r="F155" i="130"/>
  <c r="G42" i="130" s="1"/>
  <c r="D155" i="130"/>
  <c r="G22" i="130" s="1"/>
  <c r="F154" i="130"/>
  <c r="F42" i="130" s="1"/>
  <c r="D154" i="130"/>
  <c r="F153" i="130"/>
  <c r="H41" i="130" s="1"/>
  <c r="D153" i="130"/>
  <c r="F152" i="130"/>
  <c r="D152" i="130"/>
  <c r="G21" i="130" s="1"/>
  <c r="F151" i="130"/>
  <c r="F41" i="130" s="1"/>
  <c r="D151" i="130"/>
  <c r="F21" i="130" s="1"/>
  <c r="F150" i="130"/>
  <c r="H40" i="130" s="1"/>
  <c r="D150" i="130"/>
  <c r="H20" i="130" s="1"/>
  <c r="F149" i="130"/>
  <c r="G40" i="130" s="1"/>
  <c r="D149" i="130"/>
  <c r="F148" i="130"/>
  <c r="D148" i="130"/>
  <c r="F20" i="130" s="1"/>
  <c r="G147" i="130"/>
  <c r="H64" i="130" s="1"/>
  <c r="F147" i="130"/>
  <c r="H39" i="130" s="1"/>
  <c r="E147" i="130"/>
  <c r="D147" i="130"/>
  <c r="H19" i="130" s="1"/>
  <c r="C147" i="130"/>
  <c r="H14" i="130" s="1"/>
  <c r="G146" i="130"/>
  <c r="F146" i="130"/>
  <c r="E146" i="130"/>
  <c r="G34" i="130" s="1"/>
  <c r="D146" i="130"/>
  <c r="C146" i="130"/>
  <c r="G145" i="130"/>
  <c r="F145" i="130"/>
  <c r="F39" i="130" s="1"/>
  <c r="E145" i="130"/>
  <c r="D145" i="130"/>
  <c r="F19" i="130" s="1"/>
  <c r="C145" i="130"/>
  <c r="F14" i="130" s="1"/>
  <c r="G144" i="130"/>
  <c r="H63" i="130" s="1"/>
  <c r="F144" i="130"/>
  <c r="E144" i="130"/>
  <c r="D144" i="130"/>
  <c r="H18" i="130" s="1"/>
  <c r="C144" i="130"/>
  <c r="G143" i="130"/>
  <c r="G63" i="130" s="1"/>
  <c r="F143" i="130"/>
  <c r="G38" i="130" s="1"/>
  <c r="E143" i="130"/>
  <c r="G33" i="130" s="1"/>
  <c r="D143" i="130"/>
  <c r="G18" i="130" s="1"/>
  <c r="C143" i="130"/>
  <c r="G13" i="130" s="1"/>
  <c r="G142" i="130"/>
  <c r="F142" i="130"/>
  <c r="E142" i="130"/>
  <c r="F33" i="130" s="1"/>
  <c r="D142" i="130"/>
  <c r="F18" i="130" s="1"/>
  <c r="C142" i="130"/>
  <c r="F13" i="130" s="1"/>
  <c r="G141" i="130"/>
  <c r="H62" i="130" s="1"/>
  <c r="F141" i="130"/>
  <c r="H37" i="130" s="1"/>
  <c r="E141" i="130"/>
  <c r="H32" i="130" s="1"/>
  <c r="D141" i="130"/>
  <c r="C141" i="130"/>
  <c r="H12" i="130" s="1"/>
  <c r="G140" i="130"/>
  <c r="G62" i="130" s="1"/>
  <c r="F140" i="130"/>
  <c r="E140" i="130"/>
  <c r="D140" i="130"/>
  <c r="G17" i="130" s="1"/>
  <c r="C140" i="130"/>
  <c r="G12" i="130" s="1"/>
  <c r="G139" i="130"/>
  <c r="F62" i="130" s="1"/>
  <c r="F139" i="130"/>
  <c r="F37" i="130" s="1"/>
  <c r="E139" i="130"/>
  <c r="F32" i="130" s="1"/>
  <c r="D139" i="130"/>
  <c r="F17" i="130" s="1"/>
  <c r="C139" i="130"/>
  <c r="F12" i="130" s="1"/>
  <c r="G138" i="130"/>
  <c r="H61" i="130" s="1"/>
  <c r="F138" i="130"/>
  <c r="H36" i="130" s="1"/>
  <c r="E138" i="130"/>
  <c r="H31" i="130" s="1"/>
  <c r="D138" i="130"/>
  <c r="H16" i="130" s="1"/>
  <c r="C138" i="130"/>
  <c r="G137" i="130"/>
  <c r="G61" i="130" s="1"/>
  <c r="F137" i="130"/>
  <c r="E137" i="130"/>
  <c r="G31" i="130" s="1"/>
  <c r="D137" i="130"/>
  <c r="C137" i="130"/>
  <c r="G11" i="130" s="1"/>
  <c r="G136" i="130"/>
  <c r="F136" i="130"/>
  <c r="F36" i="130" s="1"/>
  <c r="E136" i="130"/>
  <c r="D136" i="130"/>
  <c r="C136" i="130"/>
  <c r="F11" i="130" s="1"/>
  <c r="G135" i="130"/>
  <c r="H60" i="130" s="1"/>
  <c r="F135" i="130"/>
  <c r="H35" i="130" s="1"/>
  <c r="E135" i="130"/>
  <c r="H30" i="130" s="1"/>
  <c r="D135" i="130"/>
  <c r="H15" i="130" s="1"/>
  <c r="C135" i="130"/>
  <c r="G134" i="130"/>
  <c r="G60" i="130" s="1"/>
  <c r="F134" i="130"/>
  <c r="G35" i="130" s="1"/>
  <c r="E134" i="130"/>
  <c r="G30" i="130" s="1"/>
  <c r="D134" i="130"/>
  <c r="C134" i="130"/>
  <c r="G133" i="130"/>
  <c r="F60" i="130" s="1"/>
  <c r="F133" i="130"/>
  <c r="E133" i="130"/>
  <c r="F30" i="130" s="1"/>
  <c r="D133" i="130"/>
  <c r="F15" i="130" s="1"/>
  <c r="C133" i="130"/>
  <c r="F128" i="130"/>
  <c r="F127" i="130"/>
  <c r="D54" i="130" s="1"/>
  <c r="F126" i="130"/>
  <c r="C54" i="130" s="1"/>
  <c r="F125" i="130"/>
  <c r="F124" i="130"/>
  <c r="F123" i="130"/>
  <c r="F122" i="130"/>
  <c r="E52" i="130" s="1"/>
  <c r="F121" i="130"/>
  <c r="D52" i="130" s="1"/>
  <c r="F120" i="130"/>
  <c r="F119" i="130"/>
  <c r="E51" i="130" s="1"/>
  <c r="F118" i="130"/>
  <c r="D51" i="130" s="1"/>
  <c r="F117" i="130"/>
  <c r="F116" i="130"/>
  <c r="F115" i="130"/>
  <c r="D50" i="130" s="1"/>
  <c r="F114" i="130"/>
  <c r="C50" i="130" s="1"/>
  <c r="F113" i="130"/>
  <c r="E49" i="130" s="1"/>
  <c r="F112" i="130"/>
  <c r="F111" i="130"/>
  <c r="C49" i="130" s="1"/>
  <c r="F110" i="130"/>
  <c r="E48" i="130" s="1"/>
  <c r="F109" i="130"/>
  <c r="D48" i="130" s="1"/>
  <c r="F108" i="130"/>
  <c r="F107" i="130"/>
  <c r="F106" i="130"/>
  <c r="D47" i="130" s="1"/>
  <c r="F105" i="130"/>
  <c r="F104" i="130"/>
  <c r="E46" i="130" s="1"/>
  <c r="F103" i="130"/>
  <c r="D46" i="130" s="1"/>
  <c r="F102" i="130"/>
  <c r="F101" i="130"/>
  <c r="E45" i="130" s="1"/>
  <c r="F100" i="130"/>
  <c r="D45" i="130" s="1"/>
  <c r="F99" i="130"/>
  <c r="C45" i="130" s="1"/>
  <c r="F98" i="130"/>
  <c r="F97" i="130"/>
  <c r="D44" i="130" s="1"/>
  <c r="F96" i="130"/>
  <c r="C44" i="130" s="1"/>
  <c r="F95" i="130"/>
  <c r="E43" i="130" s="1"/>
  <c r="F94" i="130"/>
  <c r="D43" i="130" s="1"/>
  <c r="F93" i="130"/>
  <c r="F92" i="130"/>
  <c r="E42" i="130" s="1"/>
  <c r="D92" i="130"/>
  <c r="E22" i="130" s="1"/>
  <c r="F91" i="130"/>
  <c r="D91" i="130"/>
  <c r="D22" i="130" s="1"/>
  <c r="F90" i="130"/>
  <c r="C42" i="130" s="1"/>
  <c r="D90" i="130"/>
  <c r="C22" i="130" s="1"/>
  <c r="F89" i="130"/>
  <c r="D89" i="130"/>
  <c r="E21" i="130" s="1"/>
  <c r="F88" i="130"/>
  <c r="D41" i="130" s="1"/>
  <c r="D88" i="130"/>
  <c r="D21" i="130" s="1"/>
  <c r="F87" i="130"/>
  <c r="D87" i="130"/>
  <c r="F86" i="130"/>
  <c r="E40" i="130" s="1"/>
  <c r="D86" i="130"/>
  <c r="E20" i="130" s="1"/>
  <c r="F85" i="130"/>
  <c r="D85" i="130"/>
  <c r="D20" i="130" s="1"/>
  <c r="F84" i="130"/>
  <c r="C40" i="130" s="1"/>
  <c r="D84" i="130"/>
  <c r="C20" i="130" s="1"/>
  <c r="F83" i="130"/>
  <c r="D83" i="130"/>
  <c r="F82" i="130"/>
  <c r="D39" i="130" s="1"/>
  <c r="D82" i="130"/>
  <c r="D19" i="130" s="1"/>
  <c r="F81" i="130"/>
  <c r="D81" i="130"/>
  <c r="C19" i="130" s="1"/>
  <c r="G80" i="130"/>
  <c r="E63" i="130" s="1"/>
  <c r="F80" i="130"/>
  <c r="E38" i="130" s="1"/>
  <c r="E80" i="130"/>
  <c r="D80" i="130"/>
  <c r="E18" i="130" s="1"/>
  <c r="C80" i="130"/>
  <c r="G79" i="130"/>
  <c r="D63" i="130" s="1"/>
  <c r="F79" i="130"/>
  <c r="D38" i="130" s="1"/>
  <c r="E79" i="130"/>
  <c r="D33" i="130" s="1"/>
  <c r="D79" i="130"/>
  <c r="C79" i="130"/>
  <c r="G78" i="130"/>
  <c r="F78" i="130"/>
  <c r="C38" i="130" s="1"/>
  <c r="E78" i="130"/>
  <c r="C33" i="130" s="1"/>
  <c r="D78" i="130"/>
  <c r="C18" i="130" s="1"/>
  <c r="C78" i="130"/>
  <c r="G77" i="130"/>
  <c r="E62" i="130" s="1"/>
  <c r="F77" i="130"/>
  <c r="E77" i="130"/>
  <c r="E32" i="130" s="1"/>
  <c r="D77" i="130"/>
  <c r="C77" i="130"/>
  <c r="E12" i="130" s="1"/>
  <c r="G76" i="130"/>
  <c r="F76" i="130"/>
  <c r="D37" i="130" s="1"/>
  <c r="E76" i="130"/>
  <c r="D76" i="130"/>
  <c r="D17" i="130" s="1"/>
  <c r="C76" i="130"/>
  <c r="G75" i="130"/>
  <c r="C62" i="130" s="1"/>
  <c r="F75" i="130"/>
  <c r="C37" i="130" s="1"/>
  <c r="E75" i="130"/>
  <c r="D75" i="130"/>
  <c r="C17" i="130" s="1"/>
  <c r="C75" i="130"/>
  <c r="C12" i="130" s="1"/>
  <c r="G74" i="130"/>
  <c r="E61" i="130" s="1"/>
  <c r="F74" i="130"/>
  <c r="E36" i="130" s="1"/>
  <c r="E74" i="130"/>
  <c r="E31" i="130" s="1"/>
  <c r="D74" i="130"/>
  <c r="E16" i="130" s="1"/>
  <c r="C74" i="130"/>
  <c r="G73" i="130"/>
  <c r="D61" i="130" s="1"/>
  <c r="F73" i="130"/>
  <c r="D36" i="130" s="1"/>
  <c r="E73" i="130"/>
  <c r="D31" i="130" s="1"/>
  <c r="D73" i="130"/>
  <c r="D16" i="130" s="1"/>
  <c r="C73" i="130"/>
  <c r="G72" i="130"/>
  <c r="F72" i="130"/>
  <c r="C36" i="130" s="1"/>
  <c r="E72" i="130"/>
  <c r="D72" i="130"/>
  <c r="C16" i="130" s="1"/>
  <c r="C72" i="130"/>
  <c r="G71" i="130"/>
  <c r="F71" i="130"/>
  <c r="E35" i="130" s="1"/>
  <c r="E71" i="130"/>
  <c r="D71" i="130"/>
  <c r="C71" i="130"/>
  <c r="E10" i="130" s="1"/>
  <c r="G70" i="130"/>
  <c r="D60" i="130" s="1"/>
  <c r="F70" i="130"/>
  <c r="D35" i="130" s="1"/>
  <c r="E70" i="130"/>
  <c r="D30" i="130" s="1"/>
  <c r="D70" i="130"/>
  <c r="D15" i="130" s="1"/>
  <c r="C70" i="130"/>
  <c r="G69" i="130"/>
  <c r="C60" i="130" s="1"/>
  <c r="F69" i="130"/>
  <c r="E69" i="130"/>
  <c r="D69" i="130"/>
  <c r="C15" i="130" s="1"/>
  <c r="C69" i="130"/>
  <c r="C10" i="130" s="1"/>
  <c r="K64" i="130"/>
  <c r="J64" i="130"/>
  <c r="I64" i="130"/>
  <c r="G64" i="130"/>
  <c r="F64" i="130"/>
  <c r="J63" i="130"/>
  <c r="F63" i="130"/>
  <c r="C63" i="130"/>
  <c r="I62" i="130"/>
  <c r="D62" i="130"/>
  <c r="J61" i="130"/>
  <c r="F61" i="130"/>
  <c r="C61" i="130"/>
  <c r="I60" i="130"/>
  <c r="E60" i="130"/>
  <c r="K59" i="130"/>
  <c r="J59" i="130"/>
  <c r="I59" i="130"/>
  <c r="H59" i="130"/>
  <c r="G59" i="130"/>
  <c r="J58" i="130"/>
  <c r="F58" i="130"/>
  <c r="I57" i="130"/>
  <c r="J56" i="130"/>
  <c r="F56" i="130"/>
  <c r="J55" i="130"/>
  <c r="H55" i="130"/>
  <c r="F55" i="130"/>
  <c r="H54" i="130"/>
  <c r="E54" i="130"/>
  <c r="K53" i="130"/>
  <c r="G53" i="130"/>
  <c r="E53" i="130"/>
  <c r="D53" i="130"/>
  <c r="C53" i="130"/>
  <c r="J52" i="130"/>
  <c r="F52" i="130"/>
  <c r="C52" i="130"/>
  <c r="I51" i="130"/>
  <c r="C51" i="130"/>
  <c r="H50" i="130"/>
  <c r="E50" i="130"/>
  <c r="K49" i="130"/>
  <c r="I49" i="130"/>
  <c r="G49" i="130"/>
  <c r="D49" i="130"/>
  <c r="J48" i="130"/>
  <c r="F48" i="130"/>
  <c r="C48" i="130"/>
  <c r="J47" i="130"/>
  <c r="E47" i="130"/>
  <c r="C47" i="130"/>
  <c r="J46" i="130"/>
  <c r="H46" i="130"/>
  <c r="C46" i="130"/>
  <c r="J45" i="130"/>
  <c r="G45" i="130"/>
  <c r="K44" i="130"/>
  <c r="I44" i="130"/>
  <c r="F44" i="130"/>
  <c r="E44" i="130"/>
  <c r="K43" i="130"/>
  <c r="I43" i="130"/>
  <c r="C43" i="130"/>
  <c r="J42" i="130"/>
  <c r="H42" i="130"/>
  <c r="D42" i="130"/>
  <c r="K41" i="130"/>
  <c r="I41" i="130"/>
  <c r="G41" i="130"/>
  <c r="E41" i="130"/>
  <c r="C41" i="130"/>
  <c r="J40" i="130"/>
  <c r="F40" i="130"/>
  <c r="D40" i="130"/>
  <c r="K39" i="130"/>
  <c r="I39" i="130"/>
  <c r="G39" i="130"/>
  <c r="E39" i="130"/>
  <c r="C39" i="130"/>
  <c r="J38" i="130"/>
  <c r="H38" i="130"/>
  <c r="F38" i="130"/>
  <c r="K37" i="130"/>
  <c r="I37" i="130"/>
  <c r="G37" i="130"/>
  <c r="E37" i="130"/>
  <c r="K36" i="130"/>
  <c r="G36" i="130"/>
  <c r="J35" i="130"/>
  <c r="F35" i="130"/>
  <c r="C35" i="130"/>
  <c r="J34" i="130"/>
  <c r="H34" i="130"/>
  <c r="F34" i="130"/>
  <c r="H33" i="130"/>
  <c r="E33" i="130"/>
  <c r="K32" i="130"/>
  <c r="G32" i="130"/>
  <c r="D32" i="130"/>
  <c r="C32" i="130"/>
  <c r="J31" i="130"/>
  <c r="F31" i="130"/>
  <c r="C31" i="130"/>
  <c r="I30" i="130"/>
  <c r="E30" i="130"/>
  <c r="C30" i="130"/>
  <c r="G29" i="130"/>
  <c r="H28" i="130"/>
  <c r="F28" i="130"/>
  <c r="G27" i="130"/>
  <c r="H26" i="130"/>
  <c r="F26" i="130"/>
  <c r="G25" i="130"/>
  <c r="H24" i="130"/>
  <c r="F24" i="130"/>
  <c r="G23" i="130"/>
  <c r="H22" i="130"/>
  <c r="F22" i="130"/>
  <c r="K21" i="130"/>
  <c r="H21" i="130"/>
  <c r="C21" i="130"/>
  <c r="G20" i="130"/>
  <c r="K19" i="130"/>
  <c r="I19" i="130"/>
  <c r="G19" i="130"/>
  <c r="E19" i="130"/>
  <c r="I18" i="130"/>
  <c r="D18" i="130"/>
  <c r="H17" i="130"/>
  <c r="E17" i="130"/>
  <c r="K16" i="130"/>
  <c r="J16" i="130"/>
  <c r="I16" i="130"/>
  <c r="G16" i="130"/>
  <c r="F16" i="130"/>
  <c r="K15" i="130"/>
  <c r="I15" i="130"/>
  <c r="G15" i="130"/>
  <c r="E15" i="130"/>
  <c r="K14" i="130"/>
  <c r="G14" i="130"/>
  <c r="H13" i="130"/>
  <c r="E13" i="130"/>
  <c r="D13" i="130"/>
  <c r="C13" i="130"/>
  <c r="I12" i="130"/>
  <c r="D12" i="130"/>
  <c r="H11" i="130"/>
  <c r="E11" i="130"/>
  <c r="D11" i="130"/>
  <c r="C11" i="130"/>
  <c r="L10" i="130"/>
  <c r="K10" i="130"/>
  <c r="J10" i="130"/>
  <c r="I10" i="130"/>
  <c r="H10" i="130"/>
  <c r="G10" i="130"/>
  <c r="F10" i="130"/>
  <c r="D10" i="130"/>
  <c r="F6" i="130"/>
  <c r="D6" i="130"/>
  <c r="D5" i="130"/>
  <c r="D4" i="130"/>
  <c r="D2" i="130"/>
  <c r="B287" i="129"/>
  <c r="F286" i="129"/>
  <c r="F285" i="129"/>
  <c r="F284" i="129"/>
  <c r="F283" i="129"/>
  <c r="K58" i="129" s="1"/>
  <c r="F282" i="129"/>
  <c r="J58" i="129" s="1"/>
  <c r="F281" i="129"/>
  <c r="F280" i="129"/>
  <c r="K57" i="129" s="1"/>
  <c r="F279" i="129"/>
  <c r="F278" i="129"/>
  <c r="I57" i="129" s="1"/>
  <c r="F277" i="129"/>
  <c r="F276" i="129"/>
  <c r="J56" i="129" s="1"/>
  <c r="F275" i="129"/>
  <c r="F274" i="129"/>
  <c r="F273" i="129"/>
  <c r="F272" i="129"/>
  <c r="F271" i="129"/>
  <c r="F270" i="129"/>
  <c r="J54" i="129" s="1"/>
  <c r="F269" i="129"/>
  <c r="I54" i="129" s="1"/>
  <c r="F268" i="129"/>
  <c r="K53" i="129" s="1"/>
  <c r="F267" i="129"/>
  <c r="F266" i="129"/>
  <c r="I53" i="129" s="1"/>
  <c r="F265" i="129"/>
  <c r="F264" i="129"/>
  <c r="J52" i="129" s="1"/>
  <c r="F263" i="129"/>
  <c r="F262" i="129"/>
  <c r="K51" i="129" s="1"/>
  <c r="F261" i="129"/>
  <c r="F260" i="129"/>
  <c r="I51" i="129" s="1"/>
  <c r="F259" i="129"/>
  <c r="F258" i="129"/>
  <c r="J50" i="129" s="1"/>
  <c r="F257" i="129"/>
  <c r="F256" i="129"/>
  <c r="K49" i="129" s="1"/>
  <c r="D256" i="129"/>
  <c r="K29" i="129" s="1"/>
  <c r="F255" i="129"/>
  <c r="D255" i="129"/>
  <c r="F254" i="129"/>
  <c r="I49" i="129" s="1"/>
  <c r="D254" i="129"/>
  <c r="F253" i="129"/>
  <c r="K48" i="129" s="1"/>
  <c r="D253" i="129"/>
  <c r="F252" i="129"/>
  <c r="J48" i="129" s="1"/>
  <c r="D252" i="129"/>
  <c r="J28" i="129" s="1"/>
  <c r="F251" i="129"/>
  <c r="D251" i="129"/>
  <c r="F250" i="129"/>
  <c r="K47" i="129" s="1"/>
  <c r="D250" i="129"/>
  <c r="F249" i="129"/>
  <c r="J47" i="129" s="1"/>
  <c r="D249" i="129"/>
  <c r="F248" i="129"/>
  <c r="I47" i="129" s="1"/>
  <c r="D248" i="129"/>
  <c r="I27" i="129" s="1"/>
  <c r="F247" i="129"/>
  <c r="D247" i="129"/>
  <c r="F246" i="129"/>
  <c r="J46" i="129" s="1"/>
  <c r="D246" i="129"/>
  <c r="F245" i="129"/>
  <c r="I46" i="129" s="1"/>
  <c r="D245" i="129"/>
  <c r="F244" i="129"/>
  <c r="K45" i="129" s="1"/>
  <c r="D244" i="129"/>
  <c r="K25" i="129" s="1"/>
  <c r="F243" i="129"/>
  <c r="D243" i="129"/>
  <c r="F242" i="129"/>
  <c r="I45" i="129" s="1"/>
  <c r="D242" i="129"/>
  <c r="F241" i="129"/>
  <c r="K44" i="129" s="1"/>
  <c r="D241" i="129"/>
  <c r="F240" i="129"/>
  <c r="J44" i="129" s="1"/>
  <c r="D240" i="129"/>
  <c r="J24" i="129" s="1"/>
  <c r="F239" i="129"/>
  <c r="D239" i="129"/>
  <c r="F238" i="129"/>
  <c r="K43" i="129" s="1"/>
  <c r="D238" i="129"/>
  <c r="F237" i="129"/>
  <c r="J43" i="129" s="1"/>
  <c r="D237" i="129"/>
  <c r="F236" i="129"/>
  <c r="I43" i="129" s="1"/>
  <c r="D236" i="129"/>
  <c r="I23" i="129" s="1"/>
  <c r="F235" i="129"/>
  <c r="D235" i="129"/>
  <c r="F234" i="129"/>
  <c r="J42" i="129" s="1"/>
  <c r="D234" i="129"/>
  <c r="F233" i="129"/>
  <c r="I42" i="129" s="1"/>
  <c r="D233" i="129"/>
  <c r="F232" i="129"/>
  <c r="K41" i="129" s="1"/>
  <c r="D232" i="129"/>
  <c r="F231" i="129"/>
  <c r="J41" i="129" s="1"/>
  <c r="D231" i="129"/>
  <c r="J21" i="129" s="1"/>
  <c r="F230" i="129"/>
  <c r="I41" i="129" s="1"/>
  <c r="D230" i="129"/>
  <c r="F229" i="129"/>
  <c r="D229" i="129"/>
  <c r="F228" i="129"/>
  <c r="J40" i="129" s="1"/>
  <c r="D228" i="129"/>
  <c r="J20" i="129" s="1"/>
  <c r="F227" i="129"/>
  <c r="I40" i="129" s="1"/>
  <c r="D227" i="129"/>
  <c r="G226" i="129"/>
  <c r="F226" i="129"/>
  <c r="K39" i="129" s="1"/>
  <c r="E226" i="129"/>
  <c r="D226" i="129"/>
  <c r="K19" i="129" s="1"/>
  <c r="C226" i="129"/>
  <c r="K14" i="129" s="1"/>
  <c r="G225" i="129"/>
  <c r="F225" i="129"/>
  <c r="E225" i="129"/>
  <c r="J34" i="129" s="1"/>
  <c r="D225" i="129"/>
  <c r="J19" i="129" s="1"/>
  <c r="C225" i="129"/>
  <c r="G224" i="129"/>
  <c r="F224" i="129"/>
  <c r="E224" i="129"/>
  <c r="D224" i="129"/>
  <c r="C224" i="129"/>
  <c r="I14" i="129" s="1"/>
  <c r="G223" i="129"/>
  <c r="K63" i="129" s="1"/>
  <c r="F223" i="129"/>
  <c r="E223" i="129"/>
  <c r="D223" i="129"/>
  <c r="K18" i="129" s="1"/>
  <c r="C223" i="129"/>
  <c r="G222" i="129"/>
  <c r="J63" i="129" s="1"/>
  <c r="F222" i="129"/>
  <c r="E222" i="129"/>
  <c r="J33" i="129" s="1"/>
  <c r="D222" i="129"/>
  <c r="C222" i="129"/>
  <c r="J13" i="129" s="1"/>
  <c r="G221" i="129"/>
  <c r="F221" i="129"/>
  <c r="E221" i="129"/>
  <c r="D221" i="129"/>
  <c r="I18" i="129" s="1"/>
  <c r="C221" i="129"/>
  <c r="G220" i="129"/>
  <c r="K62" i="129" s="1"/>
  <c r="F220" i="129"/>
  <c r="E220" i="129"/>
  <c r="K32" i="129" s="1"/>
  <c r="D220" i="129"/>
  <c r="C220" i="129"/>
  <c r="K12" i="129" s="1"/>
  <c r="G219" i="129"/>
  <c r="J62" i="129" s="1"/>
  <c r="F219" i="129"/>
  <c r="J37" i="129" s="1"/>
  <c r="E219" i="129"/>
  <c r="D219" i="129"/>
  <c r="C219" i="129"/>
  <c r="G218" i="129"/>
  <c r="I62" i="129" s="1"/>
  <c r="F218" i="129"/>
  <c r="E218" i="129"/>
  <c r="I32" i="129" s="1"/>
  <c r="D218" i="129"/>
  <c r="C218" i="129"/>
  <c r="I12" i="129" s="1"/>
  <c r="G217" i="129"/>
  <c r="F217" i="129"/>
  <c r="K36" i="129" s="1"/>
  <c r="E217" i="129"/>
  <c r="D217" i="129"/>
  <c r="C217" i="129"/>
  <c r="K11" i="129" s="1"/>
  <c r="G216" i="129"/>
  <c r="J61" i="129" s="1"/>
  <c r="F216" i="129"/>
  <c r="E216" i="129"/>
  <c r="J31" i="129" s="1"/>
  <c r="D216" i="129"/>
  <c r="C216" i="129"/>
  <c r="J11" i="129" s="1"/>
  <c r="G215" i="129"/>
  <c r="I61" i="129" s="1"/>
  <c r="F215" i="129"/>
  <c r="I36" i="129" s="1"/>
  <c r="E215" i="129"/>
  <c r="I31" i="129" s="1"/>
  <c r="D215" i="129"/>
  <c r="C215" i="129"/>
  <c r="G214" i="129"/>
  <c r="K60" i="129" s="1"/>
  <c r="F214" i="129"/>
  <c r="E214" i="129"/>
  <c r="K30" i="129" s="1"/>
  <c r="D214" i="129"/>
  <c r="C214" i="129"/>
  <c r="G213" i="129"/>
  <c r="F213" i="129"/>
  <c r="E213" i="129"/>
  <c r="D213" i="129"/>
  <c r="J15" i="129" s="1"/>
  <c r="C213" i="129"/>
  <c r="J10" i="129" s="1"/>
  <c r="G212" i="129"/>
  <c r="I60" i="129" s="1"/>
  <c r="F212" i="129"/>
  <c r="E212" i="129"/>
  <c r="I30" i="129" s="1"/>
  <c r="D212" i="129"/>
  <c r="C212" i="129"/>
  <c r="F207" i="129"/>
  <c r="F206" i="129"/>
  <c r="F205" i="129"/>
  <c r="F204" i="129"/>
  <c r="H58" i="129" s="1"/>
  <c r="F203" i="129"/>
  <c r="F202" i="129"/>
  <c r="F58" i="129" s="1"/>
  <c r="F201" i="129"/>
  <c r="H57" i="129" s="1"/>
  <c r="F200" i="129"/>
  <c r="G57" i="129" s="1"/>
  <c r="F199" i="129"/>
  <c r="F198" i="129"/>
  <c r="H56" i="129" s="1"/>
  <c r="F197" i="129"/>
  <c r="G56" i="129" s="1"/>
  <c r="F196" i="129"/>
  <c r="F56" i="129" s="1"/>
  <c r="F195" i="129"/>
  <c r="H55" i="129" s="1"/>
  <c r="F194" i="129"/>
  <c r="F193" i="129"/>
  <c r="F192" i="129"/>
  <c r="H54" i="129" s="1"/>
  <c r="F191" i="129"/>
  <c r="F190" i="129"/>
  <c r="F54" i="129" s="1"/>
  <c r="F189" i="129"/>
  <c r="H53" i="129" s="1"/>
  <c r="F188" i="129"/>
  <c r="G53" i="129" s="1"/>
  <c r="F187" i="129"/>
  <c r="F186" i="129"/>
  <c r="H52" i="129" s="1"/>
  <c r="F185" i="129"/>
  <c r="F184" i="129"/>
  <c r="F52" i="129" s="1"/>
  <c r="F183" i="129"/>
  <c r="F182" i="129"/>
  <c r="G51" i="129" s="1"/>
  <c r="F181" i="129"/>
  <c r="F180" i="129"/>
  <c r="H50" i="129" s="1"/>
  <c r="F179" i="129"/>
  <c r="G50" i="129" s="1"/>
  <c r="F178" i="129"/>
  <c r="F50" i="129" s="1"/>
  <c r="F177" i="129"/>
  <c r="D177" i="129"/>
  <c r="H29" i="129" s="1"/>
  <c r="F176" i="129"/>
  <c r="G49" i="129" s="1"/>
  <c r="D176" i="129"/>
  <c r="G29" i="129" s="1"/>
  <c r="F175" i="129"/>
  <c r="D175" i="129"/>
  <c r="F29" i="129" s="1"/>
  <c r="F174" i="129"/>
  <c r="D174" i="129"/>
  <c r="H28" i="129" s="1"/>
  <c r="F173" i="129"/>
  <c r="D173" i="129"/>
  <c r="G28" i="129" s="1"/>
  <c r="F172" i="129"/>
  <c r="D172" i="129"/>
  <c r="F28" i="129" s="1"/>
  <c r="F171" i="129"/>
  <c r="D171" i="129"/>
  <c r="H27" i="129" s="1"/>
  <c r="F170" i="129"/>
  <c r="G47" i="129" s="1"/>
  <c r="D170" i="129"/>
  <c r="G27" i="129" s="1"/>
  <c r="F169" i="129"/>
  <c r="D169" i="129"/>
  <c r="F27" i="129" s="1"/>
  <c r="F168" i="129"/>
  <c r="D168" i="129"/>
  <c r="H26" i="129" s="1"/>
  <c r="F167" i="129"/>
  <c r="D167" i="129"/>
  <c r="G26" i="129" s="1"/>
  <c r="F166" i="129"/>
  <c r="F46" i="129" s="1"/>
  <c r="D166" i="129"/>
  <c r="F26" i="129" s="1"/>
  <c r="F165" i="129"/>
  <c r="D165" i="129"/>
  <c r="H25" i="129" s="1"/>
  <c r="F164" i="129"/>
  <c r="G45" i="129" s="1"/>
  <c r="D164" i="129"/>
  <c r="G25" i="129" s="1"/>
  <c r="F163" i="129"/>
  <c r="D163" i="129"/>
  <c r="F25" i="129" s="1"/>
  <c r="F162" i="129"/>
  <c r="D162" i="129"/>
  <c r="H24" i="129" s="1"/>
  <c r="F161" i="129"/>
  <c r="D161" i="129"/>
  <c r="G24" i="129" s="1"/>
  <c r="F160" i="129"/>
  <c r="D160" i="129"/>
  <c r="F24" i="129" s="1"/>
  <c r="F159" i="129"/>
  <c r="D159" i="129"/>
  <c r="H23" i="129" s="1"/>
  <c r="F158" i="129"/>
  <c r="D158" i="129"/>
  <c r="G23" i="129" s="1"/>
  <c r="F157" i="129"/>
  <c r="F43" i="129" s="1"/>
  <c r="D157" i="129"/>
  <c r="F23" i="129" s="1"/>
  <c r="F156" i="129"/>
  <c r="H42" i="129" s="1"/>
  <c r="D156" i="129"/>
  <c r="H22" i="129" s="1"/>
  <c r="F155" i="129"/>
  <c r="D155" i="129"/>
  <c r="G22" i="129" s="1"/>
  <c r="F154" i="129"/>
  <c r="D154" i="129"/>
  <c r="F22" i="129" s="1"/>
  <c r="F153" i="129"/>
  <c r="H41" i="129" s="1"/>
  <c r="D153" i="129"/>
  <c r="F152" i="129"/>
  <c r="D152" i="129"/>
  <c r="G21" i="129" s="1"/>
  <c r="F151" i="129"/>
  <c r="D151" i="129"/>
  <c r="F21" i="129" s="1"/>
  <c r="F150" i="129"/>
  <c r="H40" i="129" s="1"/>
  <c r="D150" i="129"/>
  <c r="H20" i="129" s="1"/>
  <c r="F149" i="129"/>
  <c r="D149" i="129"/>
  <c r="F148" i="129"/>
  <c r="D148" i="129"/>
  <c r="F20" i="129" s="1"/>
  <c r="G147" i="129"/>
  <c r="F147" i="129"/>
  <c r="E147" i="129"/>
  <c r="H34" i="129" s="1"/>
  <c r="D147" i="129"/>
  <c r="H19" i="129" s="1"/>
  <c r="C147" i="129"/>
  <c r="G146" i="129"/>
  <c r="F146" i="129"/>
  <c r="G39" i="129" s="1"/>
  <c r="E146" i="129"/>
  <c r="G34" i="129" s="1"/>
  <c r="D146" i="129"/>
  <c r="C146" i="129"/>
  <c r="G14" i="129" s="1"/>
  <c r="G145" i="129"/>
  <c r="F64" i="129" s="1"/>
  <c r="F145" i="129"/>
  <c r="E145" i="129"/>
  <c r="D145" i="129"/>
  <c r="F19" i="129" s="1"/>
  <c r="C145" i="129"/>
  <c r="F14" i="129" s="1"/>
  <c r="G144" i="129"/>
  <c r="H63" i="129" s="1"/>
  <c r="F144" i="129"/>
  <c r="E144" i="129"/>
  <c r="H33" i="129" s="1"/>
  <c r="D144" i="129"/>
  <c r="C144" i="129"/>
  <c r="H13" i="129" s="1"/>
  <c r="G143" i="129"/>
  <c r="F143" i="129"/>
  <c r="E143" i="129"/>
  <c r="G33" i="129" s="1"/>
  <c r="D143" i="129"/>
  <c r="G18" i="129" s="1"/>
  <c r="C143" i="129"/>
  <c r="G142" i="129"/>
  <c r="F63" i="129" s="1"/>
  <c r="F142" i="129"/>
  <c r="E142" i="129"/>
  <c r="F33" i="129" s="1"/>
  <c r="D142" i="129"/>
  <c r="F18" i="129" s="1"/>
  <c r="C142" i="129"/>
  <c r="F13" i="129" s="1"/>
  <c r="G141" i="129"/>
  <c r="F141" i="129"/>
  <c r="H37" i="129" s="1"/>
  <c r="E141" i="129"/>
  <c r="D141" i="129"/>
  <c r="C141" i="129"/>
  <c r="H12" i="129" s="1"/>
  <c r="G140" i="129"/>
  <c r="G62" i="129" s="1"/>
  <c r="F140" i="129"/>
  <c r="G37" i="129" s="1"/>
  <c r="E140" i="129"/>
  <c r="G32" i="129" s="1"/>
  <c r="D140" i="129"/>
  <c r="C140" i="129"/>
  <c r="G12" i="129" s="1"/>
  <c r="G139" i="129"/>
  <c r="F139" i="129"/>
  <c r="F37" i="129" s="1"/>
  <c r="E139" i="129"/>
  <c r="F32" i="129" s="1"/>
  <c r="D139" i="129"/>
  <c r="F17" i="129" s="1"/>
  <c r="C139" i="129"/>
  <c r="G138" i="129"/>
  <c r="H61" i="129" s="1"/>
  <c r="F138" i="129"/>
  <c r="E138" i="129"/>
  <c r="H31" i="129" s="1"/>
  <c r="D138" i="129"/>
  <c r="C138" i="129"/>
  <c r="H11" i="129" s="1"/>
  <c r="G137" i="129"/>
  <c r="G61" i="129" s="1"/>
  <c r="F137" i="129"/>
  <c r="G36" i="129" s="1"/>
  <c r="E137" i="129"/>
  <c r="D137" i="129"/>
  <c r="C137" i="129"/>
  <c r="G136" i="129"/>
  <c r="F61" i="129" s="1"/>
  <c r="F136" i="129"/>
  <c r="F36" i="129" s="1"/>
  <c r="E136" i="129"/>
  <c r="F31" i="129" s="1"/>
  <c r="D136" i="129"/>
  <c r="C136" i="129"/>
  <c r="F11" i="129" s="1"/>
  <c r="G135" i="129"/>
  <c r="F135" i="129"/>
  <c r="E135" i="129"/>
  <c r="H30" i="129" s="1"/>
  <c r="D135" i="129"/>
  <c r="H15" i="129" s="1"/>
  <c r="C135" i="129"/>
  <c r="G134" i="129"/>
  <c r="G60" i="129" s="1"/>
  <c r="F134" i="129"/>
  <c r="E134" i="129"/>
  <c r="G30" i="129" s="1"/>
  <c r="D134" i="129"/>
  <c r="G15" i="129" s="1"/>
  <c r="C134" i="129"/>
  <c r="G133" i="129"/>
  <c r="F60" i="129" s="1"/>
  <c r="F133" i="129"/>
  <c r="F35" i="129" s="1"/>
  <c r="E133" i="129"/>
  <c r="D133" i="129"/>
  <c r="F15" i="129" s="1"/>
  <c r="C133" i="129"/>
  <c r="F10" i="129" s="1"/>
  <c r="F128" i="129"/>
  <c r="E54" i="129" s="1"/>
  <c r="F127" i="129"/>
  <c r="F126" i="129"/>
  <c r="C54" i="129" s="1"/>
  <c r="F125" i="129"/>
  <c r="F124" i="129"/>
  <c r="F123" i="129"/>
  <c r="C53" i="129" s="1"/>
  <c r="F122" i="129"/>
  <c r="E52" i="129" s="1"/>
  <c r="F121" i="129"/>
  <c r="D52" i="129" s="1"/>
  <c r="F120" i="129"/>
  <c r="C52" i="129" s="1"/>
  <c r="F119" i="129"/>
  <c r="E51" i="129" s="1"/>
  <c r="F118" i="129"/>
  <c r="D51" i="129" s="1"/>
  <c r="F117" i="129"/>
  <c r="F116" i="129"/>
  <c r="E50" i="129" s="1"/>
  <c r="F115" i="129"/>
  <c r="F114" i="129"/>
  <c r="C50" i="129" s="1"/>
  <c r="F113" i="129"/>
  <c r="F112" i="129"/>
  <c r="D49" i="129" s="1"/>
  <c r="F111" i="129"/>
  <c r="F110" i="129"/>
  <c r="F109" i="129"/>
  <c r="F108" i="129"/>
  <c r="F107" i="129"/>
  <c r="F106" i="129"/>
  <c r="F105" i="129"/>
  <c r="C47" i="129" s="1"/>
  <c r="F104" i="129"/>
  <c r="E46" i="129" s="1"/>
  <c r="F103" i="129"/>
  <c r="F102" i="129"/>
  <c r="C46" i="129" s="1"/>
  <c r="F101" i="129"/>
  <c r="F100" i="129"/>
  <c r="D45" i="129" s="1"/>
  <c r="F99" i="129"/>
  <c r="F98" i="129"/>
  <c r="F97" i="129"/>
  <c r="D44" i="129" s="1"/>
  <c r="F96" i="129"/>
  <c r="F95" i="129"/>
  <c r="F94" i="129"/>
  <c r="D43" i="129" s="1"/>
  <c r="F93" i="129"/>
  <c r="F92" i="129"/>
  <c r="E42" i="129" s="1"/>
  <c r="D92" i="129"/>
  <c r="E22" i="129" s="1"/>
  <c r="F91" i="129"/>
  <c r="D42" i="129" s="1"/>
  <c r="D91" i="129"/>
  <c r="F90" i="129"/>
  <c r="D90" i="129"/>
  <c r="F89" i="129"/>
  <c r="E41" i="129" s="1"/>
  <c r="D89" i="129"/>
  <c r="F88" i="129"/>
  <c r="D41" i="129" s="1"/>
  <c r="D88" i="129"/>
  <c r="D21" i="129" s="1"/>
  <c r="F87" i="129"/>
  <c r="C41" i="129" s="1"/>
  <c r="D87" i="129"/>
  <c r="F86" i="129"/>
  <c r="E40" i="129" s="1"/>
  <c r="D86" i="129"/>
  <c r="F85" i="129"/>
  <c r="D40" i="129" s="1"/>
  <c r="D85" i="129"/>
  <c r="F84" i="129"/>
  <c r="D84" i="129"/>
  <c r="F83" i="129"/>
  <c r="E39" i="129" s="1"/>
  <c r="D83" i="129"/>
  <c r="F82" i="129"/>
  <c r="D39" i="129" s="1"/>
  <c r="D82" i="129"/>
  <c r="D19" i="129" s="1"/>
  <c r="F81" i="129"/>
  <c r="C39" i="129" s="1"/>
  <c r="D81" i="129"/>
  <c r="G80" i="129"/>
  <c r="E63" i="129" s="1"/>
  <c r="F80" i="129"/>
  <c r="E38" i="129" s="1"/>
  <c r="E80" i="129"/>
  <c r="E33" i="129" s="1"/>
  <c r="D80" i="129"/>
  <c r="C80" i="129"/>
  <c r="E13" i="129" s="1"/>
  <c r="G79" i="129"/>
  <c r="F79" i="129"/>
  <c r="D38" i="129" s="1"/>
  <c r="E79" i="129"/>
  <c r="D79" i="129"/>
  <c r="D18" i="129" s="1"/>
  <c r="C79" i="129"/>
  <c r="G78" i="129"/>
  <c r="C63" i="129" s="1"/>
  <c r="F78" i="129"/>
  <c r="E78" i="129"/>
  <c r="C33" i="129" s="1"/>
  <c r="D78" i="129"/>
  <c r="C78" i="129"/>
  <c r="G77" i="129"/>
  <c r="E62" i="129" s="1"/>
  <c r="F77" i="129"/>
  <c r="E37" i="129" s="1"/>
  <c r="E77" i="129"/>
  <c r="D77" i="129"/>
  <c r="E17" i="129" s="1"/>
  <c r="C77" i="129"/>
  <c r="G76" i="129"/>
  <c r="D62" i="129" s="1"/>
  <c r="F76" i="129"/>
  <c r="E76" i="129"/>
  <c r="D32" i="129" s="1"/>
  <c r="D76" i="129"/>
  <c r="C76" i="129"/>
  <c r="D12" i="129" s="1"/>
  <c r="G75" i="129"/>
  <c r="F75" i="129"/>
  <c r="C37" i="129" s="1"/>
  <c r="E75" i="129"/>
  <c r="D75" i="129"/>
  <c r="C17" i="129" s="1"/>
  <c r="C75" i="129"/>
  <c r="G74" i="129"/>
  <c r="E61" i="129" s="1"/>
  <c r="F74" i="129"/>
  <c r="E74" i="129"/>
  <c r="E31" i="129" s="1"/>
  <c r="D74" i="129"/>
  <c r="E16" i="129" s="1"/>
  <c r="C74" i="129"/>
  <c r="G73" i="129"/>
  <c r="F73" i="129"/>
  <c r="D36" i="129" s="1"/>
  <c r="E73" i="129"/>
  <c r="D73" i="129"/>
  <c r="D16" i="129" s="1"/>
  <c r="C73" i="129"/>
  <c r="D11" i="129" s="1"/>
  <c r="G72" i="129"/>
  <c r="C61" i="129" s="1"/>
  <c r="F72" i="129"/>
  <c r="E72" i="129"/>
  <c r="C31" i="129" s="1"/>
  <c r="D72" i="129"/>
  <c r="C72" i="129"/>
  <c r="G71" i="129"/>
  <c r="E60" i="129" s="1"/>
  <c r="F71" i="129"/>
  <c r="E35" i="129" s="1"/>
  <c r="E71" i="129"/>
  <c r="D71" i="129"/>
  <c r="E15" i="129" s="1"/>
  <c r="C71" i="129"/>
  <c r="G70" i="129"/>
  <c r="D60" i="129" s="1"/>
  <c r="F70" i="129"/>
  <c r="E70" i="129"/>
  <c r="D30" i="129" s="1"/>
  <c r="D70" i="129"/>
  <c r="C70" i="129"/>
  <c r="D10" i="129" s="1"/>
  <c r="G69" i="129"/>
  <c r="F69" i="129"/>
  <c r="C35" i="129" s="1"/>
  <c r="E69" i="129"/>
  <c r="D69" i="129"/>
  <c r="C15" i="129" s="1"/>
  <c r="C69" i="129"/>
  <c r="K64" i="129"/>
  <c r="J64" i="129"/>
  <c r="I64" i="129"/>
  <c r="H64" i="129"/>
  <c r="G64" i="129"/>
  <c r="I63" i="129"/>
  <c r="G63" i="129"/>
  <c r="D63" i="129"/>
  <c r="H62" i="129"/>
  <c r="F62" i="129"/>
  <c r="C62" i="129"/>
  <c r="K61" i="129"/>
  <c r="D61" i="129"/>
  <c r="J60" i="129"/>
  <c r="H60" i="129"/>
  <c r="C60" i="129"/>
  <c r="K59" i="129"/>
  <c r="J59" i="129"/>
  <c r="I59" i="129"/>
  <c r="H59" i="129"/>
  <c r="G59" i="129"/>
  <c r="F59" i="129"/>
  <c r="I58" i="129"/>
  <c r="G58" i="129"/>
  <c r="J57" i="129"/>
  <c r="F57" i="129"/>
  <c r="K56" i="129"/>
  <c r="I56" i="129"/>
  <c r="K55" i="129"/>
  <c r="J55" i="129"/>
  <c r="I55" i="129"/>
  <c r="G55" i="129"/>
  <c r="F55" i="129"/>
  <c r="K54" i="129"/>
  <c r="G54" i="129"/>
  <c r="D54" i="129"/>
  <c r="J53" i="129"/>
  <c r="F53" i="129"/>
  <c r="E53" i="129"/>
  <c r="D53" i="129"/>
  <c r="K52" i="129"/>
  <c r="I52" i="129"/>
  <c r="G52" i="129"/>
  <c r="J51" i="129"/>
  <c r="H51" i="129"/>
  <c r="F51" i="129"/>
  <c r="C51" i="129"/>
  <c r="K50" i="129"/>
  <c r="I50" i="129"/>
  <c r="D50" i="129"/>
  <c r="J49" i="129"/>
  <c r="H49" i="129"/>
  <c r="F49" i="129"/>
  <c r="E49" i="129"/>
  <c r="C49" i="129"/>
  <c r="I48" i="129"/>
  <c r="H48" i="129"/>
  <c r="G48" i="129"/>
  <c r="F48" i="129"/>
  <c r="E48" i="129"/>
  <c r="D48" i="129"/>
  <c r="C48" i="129"/>
  <c r="H47" i="129"/>
  <c r="F47" i="129"/>
  <c r="E47" i="129"/>
  <c r="D47" i="129"/>
  <c r="K46" i="129"/>
  <c r="H46" i="129"/>
  <c r="G46" i="129"/>
  <c r="D46" i="129"/>
  <c r="J45" i="129"/>
  <c r="H45" i="129"/>
  <c r="F45" i="129"/>
  <c r="E45" i="129"/>
  <c r="C45" i="129"/>
  <c r="I44" i="129"/>
  <c r="H44" i="129"/>
  <c r="G44" i="129"/>
  <c r="F44" i="129"/>
  <c r="E44" i="129"/>
  <c r="C44" i="129"/>
  <c r="H43" i="129"/>
  <c r="G43" i="129"/>
  <c r="E43" i="129"/>
  <c r="C43" i="129"/>
  <c r="K42" i="129"/>
  <c r="G42" i="129"/>
  <c r="F42" i="129"/>
  <c r="C42" i="129"/>
  <c r="G41" i="129"/>
  <c r="F41" i="129"/>
  <c r="K40" i="129"/>
  <c r="G40" i="129"/>
  <c r="F40" i="129"/>
  <c r="C40" i="129"/>
  <c r="J39" i="129"/>
  <c r="I39" i="129"/>
  <c r="H39" i="129"/>
  <c r="F39" i="129"/>
  <c r="K38" i="129"/>
  <c r="J38" i="129"/>
  <c r="I38" i="129"/>
  <c r="H38" i="129"/>
  <c r="G38" i="129"/>
  <c r="F38" i="129"/>
  <c r="C38" i="129"/>
  <c r="K37" i="129"/>
  <c r="I37" i="129"/>
  <c r="D37" i="129"/>
  <c r="J36" i="129"/>
  <c r="H36" i="129"/>
  <c r="E36" i="129"/>
  <c r="C36" i="129"/>
  <c r="K35" i="129"/>
  <c r="J35" i="129"/>
  <c r="I35" i="129"/>
  <c r="H35" i="129"/>
  <c r="G35" i="129"/>
  <c r="D35" i="129"/>
  <c r="K34" i="129"/>
  <c r="I34" i="129"/>
  <c r="F34" i="129"/>
  <c r="K33" i="129"/>
  <c r="I33" i="129"/>
  <c r="D33" i="129"/>
  <c r="J32" i="129"/>
  <c r="H32" i="129"/>
  <c r="E32" i="129"/>
  <c r="C32" i="129"/>
  <c r="K31" i="129"/>
  <c r="G31" i="129"/>
  <c r="D31" i="129"/>
  <c r="J30" i="129"/>
  <c r="F30" i="129"/>
  <c r="E30" i="129"/>
  <c r="C30" i="129"/>
  <c r="J29" i="129"/>
  <c r="I29" i="129"/>
  <c r="K28" i="129"/>
  <c r="I28" i="129"/>
  <c r="K27" i="129"/>
  <c r="J27" i="129"/>
  <c r="K26" i="129"/>
  <c r="J26" i="129"/>
  <c r="I26" i="129"/>
  <c r="J25" i="129"/>
  <c r="I25" i="129"/>
  <c r="K24" i="129"/>
  <c r="I24" i="129"/>
  <c r="K23" i="129"/>
  <c r="J23" i="129"/>
  <c r="K22" i="129"/>
  <c r="J22" i="129"/>
  <c r="I22" i="129"/>
  <c r="D22" i="129"/>
  <c r="C22" i="129"/>
  <c r="K21" i="129"/>
  <c r="I21" i="129"/>
  <c r="H21" i="129"/>
  <c r="E21" i="129"/>
  <c r="C21" i="129"/>
  <c r="K20" i="129"/>
  <c r="I20" i="129"/>
  <c r="G20" i="129"/>
  <c r="E20" i="129"/>
  <c r="D20" i="129"/>
  <c r="C20" i="129"/>
  <c r="I19" i="129"/>
  <c r="G19" i="129"/>
  <c r="E19" i="129"/>
  <c r="C19" i="129"/>
  <c r="J18" i="129"/>
  <c r="H18" i="129"/>
  <c r="E18" i="129"/>
  <c r="C18" i="129"/>
  <c r="K17" i="129"/>
  <c r="J17" i="129"/>
  <c r="I17" i="129"/>
  <c r="H17" i="129"/>
  <c r="G17" i="129"/>
  <c r="D17" i="129"/>
  <c r="K16" i="129"/>
  <c r="J16" i="129"/>
  <c r="I16" i="129"/>
  <c r="H16" i="129"/>
  <c r="G16" i="129"/>
  <c r="F16" i="129"/>
  <c r="C16" i="129"/>
  <c r="K15" i="129"/>
  <c r="I15" i="129"/>
  <c r="D15" i="129"/>
  <c r="J14" i="129"/>
  <c r="H14" i="129"/>
  <c r="K13" i="129"/>
  <c r="I13" i="129"/>
  <c r="G13" i="129"/>
  <c r="D13" i="129"/>
  <c r="C13" i="129"/>
  <c r="J12" i="129"/>
  <c r="F12" i="129"/>
  <c r="E12" i="129"/>
  <c r="C12" i="129"/>
  <c r="I11" i="129"/>
  <c r="G11" i="129"/>
  <c r="E11" i="129"/>
  <c r="C11" i="129"/>
  <c r="L10" i="129"/>
  <c r="K10" i="129"/>
  <c r="I10" i="129"/>
  <c r="H10" i="129"/>
  <c r="G10" i="129"/>
  <c r="E10" i="129"/>
  <c r="C10" i="129"/>
  <c r="F6" i="129"/>
  <c r="D6" i="129"/>
  <c r="D5" i="129"/>
  <c r="D4" i="129"/>
  <c r="D2" i="129"/>
  <c r="B287" i="128"/>
  <c r="F286" i="128"/>
  <c r="K59" i="128" s="1"/>
  <c r="F285" i="128"/>
  <c r="F284" i="128"/>
  <c r="F283" i="128"/>
  <c r="K58" i="128" s="1"/>
  <c r="F282" i="128"/>
  <c r="J58" i="128" s="1"/>
  <c r="F281" i="128"/>
  <c r="I58" i="128" s="1"/>
  <c r="F280" i="128"/>
  <c r="F279" i="128"/>
  <c r="F278" i="128"/>
  <c r="I57" i="128" s="1"/>
  <c r="F277" i="128"/>
  <c r="K56" i="128" s="1"/>
  <c r="F276" i="128"/>
  <c r="J56" i="128" s="1"/>
  <c r="F275" i="128"/>
  <c r="I56" i="128" s="1"/>
  <c r="F274" i="128"/>
  <c r="K55" i="128" s="1"/>
  <c r="F273" i="128"/>
  <c r="J55" i="128" s="1"/>
  <c r="F272" i="128"/>
  <c r="F271" i="128"/>
  <c r="K54" i="128" s="1"/>
  <c r="F270" i="128"/>
  <c r="J54" i="128" s="1"/>
  <c r="F269" i="128"/>
  <c r="I54" i="128" s="1"/>
  <c r="F268" i="128"/>
  <c r="F267" i="128"/>
  <c r="J53" i="128" s="1"/>
  <c r="F266" i="128"/>
  <c r="I53" i="128" s="1"/>
  <c r="F265" i="128"/>
  <c r="K52" i="128" s="1"/>
  <c r="F264" i="128"/>
  <c r="F263" i="128"/>
  <c r="I52" i="128" s="1"/>
  <c r="F262" i="128"/>
  <c r="F261" i="128"/>
  <c r="J51" i="128" s="1"/>
  <c r="F260" i="128"/>
  <c r="F259" i="128"/>
  <c r="K50" i="128" s="1"/>
  <c r="F258" i="128"/>
  <c r="J50" i="128" s="1"/>
  <c r="F257" i="128"/>
  <c r="I50" i="128" s="1"/>
  <c r="F256" i="128"/>
  <c r="D256" i="128"/>
  <c r="K29" i="128" s="1"/>
  <c r="F255" i="128"/>
  <c r="D255" i="128"/>
  <c r="F254" i="128"/>
  <c r="D254" i="128"/>
  <c r="I29" i="128" s="1"/>
  <c r="F253" i="128"/>
  <c r="K48" i="128" s="1"/>
  <c r="D253" i="128"/>
  <c r="K28" i="128" s="1"/>
  <c r="F252" i="128"/>
  <c r="D252" i="128"/>
  <c r="F251" i="128"/>
  <c r="I48" i="128" s="1"/>
  <c r="D251" i="128"/>
  <c r="I28" i="128" s="1"/>
  <c r="F250" i="128"/>
  <c r="D250" i="128"/>
  <c r="K27" i="128" s="1"/>
  <c r="F249" i="128"/>
  <c r="J47" i="128" s="1"/>
  <c r="D249" i="128"/>
  <c r="F248" i="128"/>
  <c r="D248" i="128"/>
  <c r="I27" i="128" s="1"/>
  <c r="F247" i="128"/>
  <c r="K46" i="128" s="1"/>
  <c r="D247" i="128"/>
  <c r="K26" i="128" s="1"/>
  <c r="F246" i="128"/>
  <c r="D246" i="128"/>
  <c r="F245" i="128"/>
  <c r="I46" i="128" s="1"/>
  <c r="D245" i="128"/>
  <c r="I26" i="128" s="1"/>
  <c r="F244" i="128"/>
  <c r="D244" i="128"/>
  <c r="K25" i="128" s="1"/>
  <c r="F243" i="128"/>
  <c r="J45" i="128" s="1"/>
  <c r="D243" i="128"/>
  <c r="F242" i="128"/>
  <c r="D242" i="128"/>
  <c r="I25" i="128" s="1"/>
  <c r="F241" i="128"/>
  <c r="K44" i="128" s="1"/>
  <c r="D241" i="128"/>
  <c r="K24" i="128" s="1"/>
  <c r="F240" i="128"/>
  <c r="D240" i="128"/>
  <c r="F239" i="128"/>
  <c r="I44" i="128" s="1"/>
  <c r="D239" i="128"/>
  <c r="I24" i="128" s="1"/>
  <c r="F238" i="128"/>
  <c r="D238" i="128"/>
  <c r="K23" i="128" s="1"/>
  <c r="F237" i="128"/>
  <c r="J43" i="128" s="1"/>
  <c r="D237" i="128"/>
  <c r="F236" i="128"/>
  <c r="D236" i="128"/>
  <c r="I23" i="128" s="1"/>
  <c r="F235" i="128"/>
  <c r="K42" i="128" s="1"/>
  <c r="D235" i="128"/>
  <c r="K22" i="128" s="1"/>
  <c r="F234" i="128"/>
  <c r="D234" i="128"/>
  <c r="F233" i="128"/>
  <c r="I42" i="128" s="1"/>
  <c r="D233" i="128"/>
  <c r="I22" i="128" s="1"/>
  <c r="F232" i="128"/>
  <c r="D232" i="128"/>
  <c r="F231" i="128"/>
  <c r="J41" i="128" s="1"/>
  <c r="D231" i="128"/>
  <c r="J21" i="128" s="1"/>
  <c r="F230" i="128"/>
  <c r="D230" i="128"/>
  <c r="F229" i="128"/>
  <c r="K40" i="128" s="1"/>
  <c r="D229" i="128"/>
  <c r="K20" i="128" s="1"/>
  <c r="F228" i="128"/>
  <c r="D228" i="128"/>
  <c r="F227" i="128"/>
  <c r="I40" i="128" s="1"/>
  <c r="D227" i="128"/>
  <c r="I20" i="128" s="1"/>
  <c r="G226" i="128"/>
  <c r="F226" i="128"/>
  <c r="E226" i="128"/>
  <c r="K34" i="128" s="1"/>
  <c r="D226" i="128"/>
  <c r="C226" i="128"/>
  <c r="G225" i="128"/>
  <c r="F225" i="128"/>
  <c r="J39" i="128" s="1"/>
  <c r="E225" i="128"/>
  <c r="D225" i="128"/>
  <c r="C225" i="128"/>
  <c r="G224" i="128"/>
  <c r="F224" i="128"/>
  <c r="E224" i="128"/>
  <c r="D224" i="128"/>
  <c r="C224" i="128"/>
  <c r="I14" i="128" s="1"/>
  <c r="G223" i="128"/>
  <c r="K63" i="128" s="1"/>
  <c r="F223" i="128"/>
  <c r="E223" i="128"/>
  <c r="K33" i="128" s="1"/>
  <c r="D223" i="128"/>
  <c r="K18" i="128" s="1"/>
  <c r="C223" i="128"/>
  <c r="K13" i="128" s="1"/>
  <c r="G222" i="128"/>
  <c r="F222" i="128"/>
  <c r="E222" i="128"/>
  <c r="D222" i="128"/>
  <c r="C222" i="128"/>
  <c r="G221" i="128"/>
  <c r="I63" i="128" s="1"/>
  <c r="F221" i="128"/>
  <c r="I38" i="128" s="1"/>
  <c r="E221" i="128"/>
  <c r="I33" i="128" s="1"/>
  <c r="D221" i="128"/>
  <c r="C221" i="128"/>
  <c r="I13" i="128" s="1"/>
  <c r="G220" i="128"/>
  <c r="K62" i="128" s="1"/>
  <c r="F220" i="128"/>
  <c r="E220" i="128"/>
  <c r="D220" i="128"/>
  <c r="C220" i="128"/>
  <c r="K12" i="128" s="1"/>
  <c r="G219" i="128"/>
  <c r="J62" i="128" s="1"/>
  <c r="F219" i="128"/>
  <c r="E219" i="128"/>
  <c r="J32" i="128" s="1"/>
  <c r="D219" i="128"/>
  <c r="J17" i="128" s="1"/>
  <c r="C219" i="128"/>
  <c r="J12" i="128" s="1"/>
  <c r="G218" i="128"/>
  <c r="F218" i="128"/>
  <c r="E218" i="128"/>
  <c r="I32" i="128" s="1"/>
  <c r="D218" i="128"/>
  <c r="C218" i="128"/>
  <c r="G217" i="128"/>
  <c r="K61" i="128" s="1"/>
  <c r="F217" i="128"/>
  <c r="K36" i="128" s="1"/>
  <c r="E217" i="128"/>
  <c r="K31" i="128" s="1"/>
  <c r="D217" i="128"/>
  <c r="C217" i="128"/>
  <c r="K11" i="128" s="1"/>
  <c r="G216" i="128"/>
  <c r="J61" i="128" s="1"/>
  <c r="F216" i="128"/>
  <c r="E216" i="128"/>
  <c r="D216" i="128"/>
  <c r="C216" i="128"/>
  <c r="J11" i="128" s="1"/>
  <c r="G215" i="128"/>
  <c r="I61" i="128" s="1"/>
  <c r="F215" i="128"/>
  <c r="E215" i="128"/>
  <c r="I31" i="128" s="1"/>
  <c r="D215" i="128"/>
  <c r="I16" i="128" s="1"/>
  <c r="C215" i="128"/>
  <c r="I11" i="128" s="1"/>
  <c r="G214" i="128"/>
  <c r="F214" i="128"/>
  <c r="E214" i="128"/>
  <c r="K30" i="128" s="1"/>
  <c r="D214" i="128"/>
  <c r="C214" i="128"/>
  <c r="G213" i="128"/>
  <c r="J60" i="128" s="1"/>
  <c r="F213" i="128"/>
  <c r="J35" i="128" s="1"/>
  <c r="E213" i="128"/>
  <c r="J30" i="128" s="1"/>
  <c r="D213" i="128"/>
  <c r="C213" i="128"/>
  <c r="G212" i="128"/>
  <c r="I60" i="128" s="1"/>
  <c r="F212" i="128"/>
  <c r="E212" i="128"/>
  <c r="D212" i="128"/>
  <c r="C212" i="128"/>
  <c r="I10" i="128" s="1"/>
  <c r="F207" i="128"/>
  <c r="H59" i="128" s="1"/>
  <c r="F206" i="128"/>
  <c r="G59" i="128" s="1"/>
  <c r="F205" i="128"/>
  <c r="F204" i="128"/>
  <c r="H58" i="128" s="1"/>
  <c r="F203" i="128"/>
  <c r="G58" i="128" s="1"/>
  <c r="F202" i="128"/>
  <c r="F201" i="128"/>
  <c r="F200" i="128"/>
  <c r="G57" i="128" s="1"/>
  <c r="F199" i="128"/>
  <c r="F198" i="128"/>
  <c r="F197" i="128"/>
  <c r="G56" i="128" s="1"/>
  <c r="F196" i="128"/>
  <c r="F56" i="128" s="1"/>
  <c r="F195" i="128"/>
  <c r="F194" i="128"/>
  <c r="F193" i="128"/>
  <c r="F192" i="128"/>
  <c r="H54" i="128" s="1"/>
  <c r="F191" i="128"/>
  <c r="G54" i="128" s="1"/>
  <c r="F190" i="128"/>
  <c r="F189" i="128"/>
  <c r="H53" i="128" s="1"/>
  <c r="F188" i="128"/>
  <c r="G53" i="128" s="1"/>
  <c r="F187" i="128"/>
  <c r="F53" i="128" s="1"/>
  <c r="F186" i="128"/>
  <c r="F185" i="128"/>
  <c r="G52" i="128" s="1"/>
  <c r="F184" i="128"/>
  <c r="F52" i="128" s="1"/>
  <c r="F183" i="128"/>
  <c r="H51" i="128" s="1"/>
  <c r="F182" i="128"/>
  <c r="F181" i="128"/>
  <c r="F51" i="128" s="1"/>
  <c r="F180" i="128"/>
  <c r="H50" i="128" s="1"/>
  <c r="F179" i="128"/>
  <c r="G50" i="128" s="1"/>
  <c r="F178" i="128"/>
  <c r="F177" i="128"/>
  <c r="H49" i="128" s="1"/>
  <c r="D177" i="128"/>
  <c r="H29" i="128" s="1"/>
  <c r="F176" i="128"/>
  <c r="D176" i="128"/>
  <c r="F175" i="128"/>
  <c r="F49" i="128" s="1"/>
  <c r="D175" i="128"/>
  <c r="F29" i="128" s="1"/>
  <c r="F174" i="128"/>
  <c r="D174" i="128"/>
  <c r="F173" i="128"/>
  <c r="G48" i="128" s="1"/>
  <c r="D173" i="128"/>
  <c r="G28" i="128" s="1"/>
  <c r="F172" i="128"/>
  <c r="D172" i="128"/>
  <c r="F171" i="128"/>
  <c r="H47" i="128" s="1"/>
  <c r="D171" i="128"/>
  <c r="H27" i="128" s="1"/>
  <c r="F170" i="128"/>
  <c r="D170" i="128"/>
  <c r="F169" i="128"/>
  <c r="F47" i="128" s="1"/>
  <c r="D169" i="128"/>
  <c r="F27" i="128" s="1"/>
  <c r="F168" i="128"/>
  <c r="D168" i="128"/>
  <c r="F167" i="128"/>
  <c r="G46" i="128" s="1"/>
  <c r="D167" i="128"/>
  <c r="G26" i="128" s="1"/>
  <c r="F166" i="128"/>
  <c r="D166" i="128"/>
  <c r="F165" i="128"/>
  <c r="H45" i="128" s="1"/>
  <c r="D165" i="128"/>
  <c r="H25" i="128" s="1"/>
  <c r="F164" i="128"/>
  <c r="D164" i="128"/>
  <c r="F163" i="128"/>
  <c r="F45" i="128" s="1"/>
  <c r="D163" i="128"/>
  <c r="F25" i="128" s="1"/>
  <c r="F162" i="128"/>
  <c r="D162" i="128"/>
  <c r="F161" i="128"/>
  <c r="G44" i="128" s="1"/>
  <c r="D161" i="128"/>
  <c r="G24" i="128" s="1"/>
  <c r="F160" i="128"/>
  <c r="D160" i="128"/>
  <c r="F159" i="128"/>
  <c r="H43" i="128" s="1"/>
  <c r="D159" i="128"/>
  <c r="H23" i="128" s="1"/>
  <c r="F158" i="128"/>
  <c r="D158" i="128"/>
  <c r="F157" i="128"/>
  <c r="F43" i="128" s="1"/>
  <c r="D157" i="128"/>
  <c r="F23" i="128" s="1"/>
  <c r="F156" i="128"/>
  <c r="D156" i="128"/>
  <c r="F155" i="128"/>
  <c r="G42" i="128" s="1"/>
  <c r="D155" i="128"/>
  <c r="G22" i="128" s="1"/>
  <c r="F154" i="128"/>
  <c r="D154" i="128"/>
  <c r="F153" i="128"/>
  <c r="H41" i="128" s="1"/>
  <c r="D153" i="128"/>
  <c r="H21" i="128" s="1"/>
  <c r="F152" i="128"/>
  <c r="D152" i="128"/>
  <c r="F151" i="128"/>
  <c r="F41" i="128" s="1"/>
  <c r="D151" i="128"/>
  <c r="F150" i="128"/>
  <c r="D150" i="128"/>
  <c r="F149" i="128"/>
  <c r="G40" i="128" s="1"/>
  <c r="D149" i="128"/>
  <c r="G20" i="128" s="1"/>
  <c r="F148" i="128"/>
  <c r="D148" i="128"/>
  <c r="G147" i="128"/>
  <c r="F147" i="128"/>
  <c r="H39" i="128" s="1"/>
  <c r="E147" i="128"/>
  <c r="D147" i="128"/>
  <c r="C147" i="128"/>
  <c r="G146" i="128"/>
  <c r="G64" i="128" s="1"/>
  <c r="F146" i="128"/>
  <c r="E146" i="128"/>
  <c r="D146" i="128"/>
  <c r="C146" i="128"/>
  <c r="G14" i="128" s="1"/>
  <c r="G145" i="128"/>
  <c r="F64" i="128" s="1"/>
  <c r="F145" i="128"/>
  <c r="E145" i="128"/>
  <c r="D145" i="128"/>
  <c r="F19" i="128" s="1"/>
  <c r="C145" i="128"/>
  <c r="G144" i="128"/>
  <c r="F144" i="128"/>
  <c r="E144" i="128"/>
  <c r="H33" i="128" s="1"/>
  <c r="D144" i="128"/>
  <c r="C144" i="128"/>
  <c r="G143" i="128"/>
  <c r="G63" i="128" s="1"/>
  <c r="F143" i="128"/>
  <c r="G38" i="128" s="1"/>
  <c r="E143" i="128"/>
  <c r="G33" i="128" s="1"/>
  <c r="D143" i="128"/>
  <c r="C143" i="128"/>
  <c r="G13" i="128" s="1"/>
  <c r="G142" i="128"/>
  <c r="F63" i="128" s="1"/>
  <c r="F142" i="128"/>
  <c r="E142" i="128"/>
  <c r="D142" i="128"/>
  <c r="C142" i="128"/>
  <c r="F13" i="128" s="1"/>
  <c r="G141" i="128"/>
  <c r="H62" i="128" s="1"/>
  <c r="F141" i="128"/>
  <c r="E141" i="128"/>
  <c r="H32" i="128" s="1"/>
  <c r="D141" i="128"/>
  <c r="H17" i="128" s="1"/>
  <c r="C141" i="128"/>
  <c r="H12" i="128" s="1"/>
  <c r="G140" i="128"/>
  <c r="G62" i="128" s="1"/>
  <c r="F140" i="128"/>
  <c r="E140" i="128"/>
  <c r="G32" i="128" s="1"/>
  <c r="D140" i="128"/>
  <c r="C140" i="128"/>
  <c r="G139" i="128"/>
  <c r="F62" i="128" s="1"/>
  <c r="F139" i="128"/>
  <c r="E139" i="128"/>
  <c r="F32" i="128" s="1"/>
  <c r="D139" i="128"/>
  <c r="C139" i="128"/>
  <c r="F12" i="128" s="1"/>
  <c r="G138" i="128"/>
  <c r="F138" i="128"/>
  <c r="E138" i="128"/>
  <c r="D138" i="128"/>
  <c r="C138" i="128"/>
  <c r="H11" i="128" s="1"/>
  <c r="G137" i="128"/>
  <c r="G61" i="128" s="1"/>
  <c r="F137" i="128"/>
  <c r="E137" i="128"/>
  <c r="G31" i="128" s="1"/>
  <c r="D137" i="128"/>
  <c r="G16" i="128" s="1"/>
  <c r="C137" i="128"/>
  <c r="G11" i="128" s="1"/>
  <c r="G136" i="128"/>
  <c r="F61" i="128" s="1"/>
  <c r="F136" i="128"/>
  <c r="E136" i="128"/>
  <c r="F31" i="128" s="1"/>
  <c r="D136" i="128"/>
  <c r="C136" i="128"/>
  <c r="G135" i="128"/>
  <c r="H60" i="128" s="1"/>
  <c r="F135" i="128"/>
  <c r="H35" i="128" s="1"/>
  <c r="E135" i="128"/>
  <c r="H30" i="128" s="1"/>
  <c r="D135" i="128"/>
  <c r="C135" i="128"/>
  <c r="G134" i="128"/>
  <c r="G60" i="128" s="1"/>
  <c r="F134" i="128"/>
  <c r="E134" i="128"/>
  <c r="D134" i="128"/>
  <c r="C134" i="128"/>
  <c r="G10" i="128" s="1"/>
  <c r="G133" i="128"/>
  <c r="F60" i="128" s="1"/>
  <c r="F133" i="128"/>
  <c r="E133" i="128"/>
  <c r="F30" i="128" s="1"/>
  <c r="D133" i="128"/>
  <c r="F15" i="128" s="1"/>
  <c r="C133" i="128"/>
  <c r="F128" i="128"/>
  <c r="E54" i="128" s="1"/>
  <c r="F127" i="128"/>
  <c r="F126" i="128"/>
  <c r="C54" i="128" s="1"/>
  <c r="F125" i="128"/>
  <c r="F124" i="128"/>
  <c r="D53" i="128" s="1"/>
  <c r="F123" i="128"/>
  <c r="F122" i="128"/>
  <c r="E52" i="128" s="1"/>
  <c r="F121" i="128"/>
  <c r="F120" i="128"/>
  <c r="F119" i="128"/>
  <c r="F118" i="128"/>
  <c r="F117" i="128"/>
  <c r="F116" i="128"/>
  <c r="E50" i="128" s="1"/>
  <c r="F115" i="128"/>
  <c r="D50" i="128" s="1"/>
  <c r="F114" i="128"/>
  <c r="C50" i="128" s="1"/>
  <c r="F113" i="128"/>
  <c r="F112" i="128"/>
  <c r="F111" i="128"/>
  <c r="F110" i="128"/>
  <c r="E48" i="128" s="1"/>
  <c r="F109" i="128"/>
  <c r="D48" i="128" s="1"/>
  <c r="F108" i="128"/>
  <c r="F107" i="128"/>
  <c r="F106" i="128"/>
  <c r="D47" i="128" s="1"/>
  <c r="F105" i="128"/>
  <c r="F104" i="128"/>
  <c r="F103" i="128"/>
  <c r="F102" i="128"/>
  <c r="C46" i="128" s="1"/>
  <c r="F101" i="128"/>
  <c r="F100" i="128"/>
  <c r="F99" i="128"/>
  <c r="F98" i="128"/>
  <c r="E44" i="128" s="1"/>
  <c r="F97" i="128"/>
  <c r="D44" i="128" s="1"/>
  <c r="F96" i="128"/>
  <c r="F95" i="128"/>
  <c r="F94" i="128"/>
  <c r="D43" i="128" s="1"/>
  <c r="F93" i="128"/>
  <c r="F92" i="128"/>
  <c r="E42" i="128" s="1"/>
  <c r="D92" i="128"/>
  <c r="E22" i="128" s="1"/>
  <c r="F91" i="128"/>
  <c r="D42" i="128" s="1"/>
  <c r="D91" i="128"/>
  <c r="F90" i="128"/>
  <c r="D90" i="128"/>
  <c r="C22" i="128" s="1"/>
  <c r="F89" i="128"/>
  <c r="E41" i="128" s="1"/>
  <c r="D89" i="128"/>
  <c r="F88" i="128"/>
  <c r="D41" i="128" s="1"/>
  <c r="D88" i="128"/>
  <c r="D21" i="128" s="1"/>
  <c r="F87" i="128"/>
  <c r="C41" i="128" s="1"/>
  <c r="D87" i="128"/>
  <c r="F86" i="128"/>
  <c r="D86" i="128"/>
  <c r="E20" i="128" s="1"/>
  <c r="F85" i="128"/>
  <c r="D40" i="128" s="1"/>
  <c r="D85" i="128"/>
  <c r="F84" i="128"/>
  <c r="D84" i="128"/>
  <c r="C20" i="128" s="1"/>
  <c r="F83" i="128"/>
  <c r="E39" i="128" s="1"/>
  <c r="D83" i="128"/>
  <c r="F82" i="128"/>
  <c r="D82" i="128"/>
  <c r="D19" i="128" s="1"/>
  <c r="F81" i="128"/>
  <c r="C39" i="128" s="1"/>
  <c r="D81" i="128"/>
  <c r="G80" i="128"/>
  <c r="E63" i="128" s="1"/>
  <c r="F80" i="128"/>
  <c r="E38" i="128" s="1"/>
  <c r="E80" i="128"/>
  <c r="E33" i="128" s="1"/>
  <c r="D80" i="128"/>
  <c r="E18" i="128" s="1"/>
  <c r="C80" i="128"/>
  <c r="G79" i="128"/>
  <c r="D63" i="128" s="1"/>
  <c r="F79" i="128"/>
  <c r="D38" i="128" s="1"/>
  <c r="E79" i="128"/>
  <c r="D79" i="128"/>
  <c r="C79" i="128"/>
  <c r="G78" i="128"/>
  <c r="C63" i="128" s="1"/>
  <c r="F78" i="128"/>
  <c r="C38" i="128" s="1"/>
  <c r="E78" i="128"/>
  <c r="D78" i="128"/>
  <c r="C18" i="128" s="1"/>
  <c r="C78" i="128"/>
  <c r="C13" i="128" s="1"/>
  <c r="G77" i="128"/>
  <c r="F77" i="128"/>
  <c r="E37" i="128" s="1"/>
  <c r="E77" i="128"/>
  <c r="E32" i="128" s="1"/>
  <c r="D77" i="128"/>
  <c r="E17" i="128" s="1"/>
  <c r="C77" i="128"/>
  <c r="G76" i="128"/>
  <c r="F76" i="128"/>
  <c r="D37" i="128" s="1"/>
  <c r="E76" i="128"/>
  <c r="D32" i="128" s="1"/>
  <c r="D76" i="128"/>
  <c r="D17" i="128" s="1"/>
  <c r="C76" i="128"/>
  <c r="G75" i="128"/>
  <c r="F75" i="128"/>
  <c r="C37" i="128" s="1"/>
  <c r="E75" i="128"/>
  <c r="D75" i="128"/>
  <c r="C75" i="128"/>
  <c r="G74" i="128"/>
  <c r="E61" i="128" s="1"/>
  <c r="F74" i="128"/>
  <c r="E36" i="128" s="1"/>
  <c r="E74" i="128"/>
  <c r="D74" i="128"/>
  <c r="E16" i="128" s="1"/>
  <c r="C74" i="128"/>
  <c r="E11" i="128" s="1"/>
  <c r="G73" i="128"/>
  <c r="D61" i="128" s="1"/>
  <c r="F73" i="128"/>
  <c r="D36" i="128" s="1"/>
  <c r="E73" i="128"/>
  <c r="D73" i="128"/>
  <c r="D16" i="128" s="1"/>
  <c r="C73" i="128"/>
  <c r="G72" i="128"/>
  <c r="C61" i="128" s="1"/>
  <c r="F72" i="128"/>
  <c r="C36" i="128" s="1"/>
  <c r="E72" i="128"/>
  <c r="C31" i="128" s="1"/>
  <c r="D72" i="128"/>
  <c r="C16" i="128" s="1"/>
  <c r="C72" i="128"/>
  <c r="G71" i="128"/>
  <c r="F71" i="128"/>
  <c r="E35" i="128" s="1"/>
  <c r="E71" i="128"/>
  <c r="D71" i="128"/>
  <c r="C71" i="128"/>
  <c r="E10" i="128" s="1"/>
  <c r="G70" i="128"/>
  <c r="D60" i="128" s="1"/>
  <c r="F70" i="128"/>
  <c r="D35" i="128" s="1"/>
  <c r="E70" i="128"/>
  <c r="D30" i="128" s="1"/>
  <c r="D70" i="128"/>
  <c r="D15" i="128" s="1"/>
  <c r="C70" i="128"/>
  <c r="D10" i="128" s="1"/>
  <c r="G69" i="128"/>
  <c r="C60" i="128" s="1"/>
  <c r="F69" i="128"/>
  <c r="C35" i="128" s="1"/>
  <c r="E69" i="128"/>
  <c r="D69" i="128"/>
  <c r="C15" i="128" s="1"/>
  <c r="C69" i="128"/>
  <c r="C10" i="128" s="1"/>
  <c r="K64" i="128"/>
  <c r="J64" i="128"/>
  <c r="I64" i="128"/>
  <c r="H64" i="128"/>
  <c r="J63" i="128"/>
  <c r="H63" i="128"/>
  <c r="I62" i="128"/>
  <c r="E62" i="128"/>
  <c r="D62" i="128"/>
  <c r="C62" i="128"/>
  <c r="H61" i="128"/>
  <c r="K60" i="128"/>
  <c r="E60" i="128"/>
  <c r="J59" i="128"/>
  <c r="I59" i="128"/>
  <c r="F59" i="128"/>
  <c r="F58" i="128"/>
  <c r="K57" i="128"/>
  <c r="J57" i="128"/>
  <c r="H57" i="128"/>
  <c r="F57" i="128"/>
  <c r="H56" i="128"/>
  <c r="I55" i="128"/>
  <c r="H55" i="128"/>
  <c r="G55" i="128"/>
  <c r="F55" i="128"/>
  <c r="F54" i="128"/>
  <c r="D54" i="128"/>
  <c r="K53" i="128"/>
  <c r="E53" i="128"/>
  <c r="C53" i="128"/>
  <c r="J52" i="128"/>
  <c r="H52" i="128"/>
  <c r="D52" i="128"/>
  <c r="C52" i="128"/>
  <c r="K51" i="128"/>
  <c r="I51" i="128"/>
  <c r="G51" i="128"/>
  <c r="E51" i="128"/>
  <c r="D51" i="128"/>
  <c r="C51" i="128"/>
  <c r="F50" i="128"/>
  <c r="K49" i="128"/>
  <c r="J49" i="128"/>
  <c r="I49" i="128"/>
  <c r="G49" i="128"/>
  <c r="E49" i="128"/>
  <c r="D49" i="128"/>
  <c r="C49" i="128"/>
  <c r="J48" i="128"/>
  <c r="H48" i="128"/>
  <c r="F48" i="128"/>
  <c r="C48" i="128"/>
  <c r="K47" i="128"/>
  <c r="I47" i="128"/>
  <c r="G47" i="128"/>
  <c r="E47" i="128"/>
  <c r="C47" i="128"/>
  <c r="J46" i="128"/>
  <c r="H46" i="128"/>
  <c r="F46" i="128"/>
  <c r="E46" i="128"/>
  <c r="D46" i="128"/>
  <c r="K45" i="128"/>
  <c r="I45" i="128"/>
  <c r="G45" i="128"/>
  <c r="E45" i="128"/>
  <c r="D45" i="128"/>
  <c r="C45" i="128"/>
  <c r="J44" i="128"/>
  <c r="H44" i="128"/>
  <c r="F44" i="128"/>
  <c r="C44" i="128"/>
  <c r="K43" i="128"/>
  <c r="I43" i="128"/>
  <c r="G43" i="128"/>
  <c r="E43" i="128"/>
  <c r="C43" i="128"/>
  <c r="J42" i="128"/>
  <c r="H42" i="128"/>
  <c r="F42" i="128"/>
  <c r="C42" i="128"/>
  <c r="K41" i="128"/>
  <c r="I41" i="128"/>
  <c r="G41" i="128"/>
  <c r="J40" i="128"/>
  <c r="H40" i="128"/>
  <c r="F40" i="128"/>
  <c r="E40" i="128"/>
  <c r="C40" i="128"/>
  <c r="K39" i="128"/>
  <c r="I39" i="128"/>
  <c r="G39" i="128"/>
  <c r="F39" i="128"/>
  <c r="D39" i="128"/>
  <c r="K38" i="128"/>
  <c r="J38" i="128"/>
  <c r="H38" i="128"/>
  <c r="F38" i="128"/>
  <c r="K37" i="128"/>
  <c r="J37" i="128"/>
  <c r="I37" i="128"/>
  <c r="H37" i="128"/>
  <c r="G37" i="128"/>
  <c r="F37" i="128"/>
  <c r="J36" i="128"/>
  <c r="I36" i="128"/>
  <c r="H36" i="128"/>
  <c r="G36" i="128"/>
  <c r="F36" i="128"/>
  <c r="K35" i="128"/>
  <c r="I35" i="128"/>
  <c r="G35" i="128"/>
  <c r="F35" i="128"/>
  <c r="J34" i="128"/>
  <c r="I34" i="128"/>
  <c r="H34" i="128"/>
  <c r="G34" i="128"/>
  <c r="F34" i="128"/>
  <c r="J33" i="128"/>
  <c r="F33" i="128"/>
  <c r="D33" i="128"/>
  <c r="C33" i="128"/>
  <c r="K32" i="128"/>
  <c r="C32" i="128"/>
  <c r="J31" i="128"/>
  <c r="H31" i="128"/>
  <c r="E31" i="128"/>
  <c r="D31" i="128"/>
  <c r="I30" i="128"/>
  <c r="G30" i="128"/>
  <c r="E30" i="128"/>
  <c r="C30" i="128"/>
  <c r="J29" i="128"/>
  <c r="G29" i="128"/>
  <c r="J28" i="128"/>
  <c r="H28" i="128"/>
  <c r="F28" i="128"/>
  <c r="J27" i="128"/>
  <c r="G27" i="128"/>
  <c r="J26" i="128"/>
  <c r="H26" i="128"/>
  <c r="F26" i="128"/>
  <c r="J25" i="128"/>
  <c r="G25" i="128"/>
  <c r="J24" i="128"/>
  <c r="H24" i="128"/>
  <c r="F24" i="128"/>
  <c r="J23" i="128"/>
  <c r="G23" i="128"/>
  <c r="J22" i="128"/>
  <c r="H22" i="128"/>
  <c r="F22" i="128"/>
  <c r="D22" i="128"/>
  <c r="K21" i="128"/>
  <c r="I21" i="128"/>
  <c r="G21" i="128"/>
  <c r="F21" i="128"/>
  <c r="E21" i="128"/>
  <c r="C21" i="128"/>
  <c r="J20" i="128"/>
  <c r="H20" i="128"/>
  <c r="F20" i="128"/>
  <c r="D20" i="128"/>
  <c r="K19" i="128"/>
  <c r="J19" i="128"/>
  <c r="I19" i="128"/>
  <c r="H19" i="128"/>
  <c r="G19" i="128"/>
  <c r="E19" i="128"/>
  <c r="C19" i="128"/>
  <c r="J18" i="128"/>
  <c r="I18" i="128"/>
  <c r="H18" i="128"/>
  <c r="G18" i="128"/>
  <c r="F18" i="128"/>
  <c r="D18" i="128"/>
  <c r="K17" i="128"/>
  <c r="I17" i="128"/>
  <c r="G17" i="128"/>
  <c r="F17" i="128"/>
  <c r="C17" i="128"/>
  <c r="K16" i="128"/>
  <c r="J16" i="128"/>
  <c r="H16" i="128"/>
  <c r="F16" i="128"/>
  <c r="K15" i="128"/>
  <c r="J15" i="128"/>
  <c r="I15" i="128"/>
  <c r="H15" i="128"/>
  <c r="G15" i="128"/>
  <c r="E15" i="128"/>
  <c r="K14" i="128"/>
  <c r="J14" i="128"/>
  <c r="H14" i="128"/>
  <c r="F14" i="128"/>
  <c r="J13" i="128"/>
  <c r="H13" i="128"/>
  <c r="E13" i="128"/>
  <c r="D13" i="128"/>
  <c r="I12" i="128"/>
  <c r="G12" i="128"/>
  <c r="E12" i="128"/>
  <c r="D12" i="128"/>
  <c r="C12" i="128"/>
  <c r="F11" i="128"/>
  <c r="D11" i="128"/>
  <c r="C11" i="128"/>
  <c r="L10" i="128"/>
  <c r="K10" i="128"/>
  <c r="J10" i="128"/>
  <c r="H10" i="128"/>
  <c r="F10" i="128"/>
  <c r="F6" i="128"/>
  <c r="D6" i="128"/>
  <c r="D5" i="128"/>
  <c r="D4" i="128"/>
  <c r="D2" i="128"/>
  <c r="B287" i="127"/>
  <c r="F286" i="127"/>
  <c r="F285" i="127"/>
  <c r="F284" i="127"/>
  <c r="F283" i="127"/>
  <c r="F282" i="127"/>
  <c r="J58" i="127" s="1"/>
  <c r="F281" i="127"/>
  <c r="F280" i="127"/>
  <c r="K57" i="127" s="1"/>
  <c r="F279" i="127"/>
  <c r="F278" i="127"/>
  <c r="I57" i="127" s="1"/>
  <c r="F277" i="127"/>
  <c r="F276" i="127"/>
  <c r="J56" i="127" s="1"/>
  <c r="F275" i="127"/>
  <c r="F274" i="127"/>
  <c r="K55" i="127" s="1"/>
  <c r="F273" i="127"/>
  <c r="F272" i="127"/>
  <c r="F271" i="127"/>
  <c r="F270" i="127"/>
  <c r="J54" i="127" s="1"/>
  <c r="F269" i="127"/>
  <c r="F268" i="127"/>
  <c r="K53" i="127" s="1"/>
  <c r="F267" i="127"/>
  <c r="J53" i="127" s="1"/>
  <c r="F266" i="127"/>
  <c r="I53" i="127" s="1"/>
  <c r="F265" i="127"/>
  <c r="F264" i="127"/>
  <c r="J52" i="127" s="1"/>
  <c r="F263" i="127"/>
  <c r="F262" i="127"/>
  <c r="K51" i="127" s="1"/>
  <c r="F261" i="127"/>
  <c r="F260" i="127"/>
  <c r="I51" i="127" s="1"/>
  <c r="F259" i="127"/>
  <c r="F258" i="127"/>
  <c r="J50" i="127" s="1"/>
  <c r="F257" i="127"/>
  <c r="F256" i="127"/>
  <c r="K49" i="127" s="1"/>
  <c r="D256" i="127"/>
  <c r="F255" i="127"/>
  <c r="D255" i="127"/>
  <c r="F254" i="127"/>
  <c r="I49" i="127" s="1"/>
  <c r="D254" i="127"/>
  <c r="I29" i="127" s="1"/>
  <c r="F253" i="127"/>
  <c r="K48" i="127" s="1"/>
  <c r="D253" i="127"/>
  <c r="F252" i="127"/>
  <c r="J48" i="127" s="1"/>
  <c r="D252" i="127"/>
  <c r="F251" i="127"/>
  <c r="I48" i="127" s="1"/>
  <c r="D251" i="127"/>
  <c r="F250" i="127"/>
  <c r="K47" i="127" s="1"/>
  <c r="D250" i="127"/>
  <c r="F249" i="127"/>
  <c r="J47" i="127" s="1"/>
  <c r="D249" i="127"/>
  <c r="F248" i="127"/>
  <c r="I47" i="127" s="1"/>
  <c r="D248" i="127"/>
  <c r="I27" i="127" s="1"/>
  <c r="F247" i="127"/>
  <c r="K46" i="127" s="1"/>
  <c r="D247" i="127"/>
  <c r="F246" i="127"/>
  <c r="J46" i="127" s="1"/>
  <c r="D246" i="127"/>
  <c r="F245" i="127"/>
  <c r="I46" i="127" s="1"/>
  <c r="D245" i="127"/>
  <c r="F244" i="127"/>
  <c r="K45" i="127" s="1"/>
  <c r="D244" i="127"/>
  <c r="F243" i="127"/>
  <c r="J45" i="127" s="1"/>
  <c r="D243" i="127"/>
  <c r="F242" i="127"/>
  <c r="I45" i="127" s="1"/>
  <c r="D242" i="127"/>
  <c r="I25" i="127" s="1"/>
  <c r="F241" i="127"/>
  <c r="D241" i="127"/>
  <c r="F240" i="127"/>
  <c r="J44" i="127" s="1"/>
  <c r="D240" i="127"/>
  <c r="F239" i="127"/>
  <c r="I44" i="127" s="1"/>
  <c r="D239" i="127"/>
  <c r="F238" i="127"/>
  <c r="K43" i="127" s="1"/>
  <c r="D238" i="127"/>
  <c r="F237" i="127"/>
  <c r="J43" i="127" s="1"/>
  <c r="D237" i="127"/>
  <c r="F236" i="127"/>
  <c r="I43" i="127" s="1"/>
  <c r="D236" i="127"/>
  <c r="I23" i="127" s="1"/>
  <c r="F235" i="127"/>
  <c r="K42" i="127" s="1"/>
  <c r="D235" i="127"/>
  <c r="F234" i="127"/>
  <c r="J42" i="127" s="1"/>
  <c r="D234" i="127"/>
  <c r="F233" i="127"/>
  <c r="I42" i="127" s="1"/>
  <c r="D233" i="127"/>
  <c r="F232" i="127"/>
  <c r="K41" i="127" s="1"/>
  <c r="D232" i="127"/>
  <c r="F231" i="127"/>
  <c r="J41" i="127" s="1"/>
  <c r="D231" i="127"/>
  <c r="F230" i="127"/>
  <c r="I41" i="127" s="1"/>
  <c r="D230" i="127"/>
  <c r="F229" i="127"/>
  <c r="K40" i="127" s="1"/>
  <c r="D229" i="127"/>
  <c r="F228" i="127"/>
  <c r="J40" i="127" s="1"/>
  <c r="D228" i="127"/>
  <c r="F227" i="127"/>
  <c r="I40" i="127" s="1"/>
  <c r="D227" i="127"/>
  <c r="G226" i="127"/>
  <c r="F226" i="127"/>
  <c r="E226" i="127"/>
  <c r="K34" i="127" s="1"/>
  <c r="D226" i="127"/>
  <c r="C226" i="127"/>
  <c r="G225" i="127"/>
  <c r="F225" i="127"/>
  <c r="J39" i="127" s="1"/>
  <c r="E225" i="127"/>
  <c r="D225" i="127"/>
  <c r="C225" i="127"/>
  <c r="J14" i="127" s="1"/>
  <c r="G224" i="127"/>
  <c r="F224" i="127"/>
  <c r="E224" i="127"/>
  <c r="D224" i="127"/>
  <c r="C224" i="127"/>
  <c r="I14" i="127" s="1"/>
  <c r="G223" i="127"/>
  <c r="F223" i="127"/>
  <c r="E223" i="127"/>
  <c r="D223" i="127"/>
  <c r="K18" i="127" s="1"/>
  <c r="C223" i="127"/>
  <c r="G222" i="127"/>
  <c r="J63" i="127" s="1"/>
  <c r="F222" i="127"/>
  <c r="E222" i="127"/>
  <c r="J33" i="127" s="1"/>
  <c r="D222" i="127"/>
  <c r="C222" i="127"/>
  <c r="J13" i="127" s="1"/>
  <c r="G221" i="127"/>
  <c r="I63" i="127" s="1"/>
  <c r="F221" i="127"/>
  <c r="I38" i="127" s="1"/>
  <c r="E221" i="127"/>
  <c r="D221" i="127"/>
  <c r="C221" i="127"/>
  <c r="G220" i="127"/>
  <c r="K62" i="127" s="1"/>
  <c r="F220" i="127"/>
  <c r="E220" i="127"/>
  <c r="K32" i="127" s="1"/>
  <c r="D220" i="127"/>
  <c r="C220" i="127"/>
  <c r="K12" i="127" s="1"/>
  <c r="G219" i="127"/>
  <c r="F219" i="127"/>
  <c r="E219" i="127"/>
  <c r="J32" i="127" s="1"/>
  <c r="D219" i="127"/>
  <c r="J17" i="127" s="1"/>
  <c r="C219" i="127"/>
  <c r="G218" i="127"/>
  <c r="I62" i="127" s="1"/>
  <c r="F218" i="127"/>
  <c r="I37" i="127" s="1"/>
  <c r="E218" i="127"/>
  <c r="I32" i="127" s="1"/>
  <c r="D218" i="127"/>
  <c r="C218" i="127"/>
  <c r="I12" i="127" s="1"/>
  <c r="G217" i="127"/>
  <c r="F217" i="127"/>
  <c r="K36" i="127" s="1"/>
  <c r="E217" i="127"/>
  <c r="D217" i="127"/>
  <c r="K16" i="127" s="1"/>
  <c r="C217" i="127"/>
  <c r="K11" i="127" s="1"/>
  <c r="G216" i="127"/>
  <c r="J61" i="127" s="1"/>
  <c r="F216" i="127"/>
  <c r="E216" i="127"/>
  <c r="J31" i="127" s="1"/>
  <c r="D216" i="127"/>
  <c r="C216" i="127"/>
  <c r="J11" i="127" s="1"/>
  <c r="G215" i="127"/>
  <c r="F215" i="127"/>
  <c r="E215" i="127"/>
  <c r="D215" i="127"/>
  <c r="I16" i="127" s="1"/>
  <c r="C215" i="127"/>
  <c r="G214" i="127"/>
  <c r="K60" i="127" s="1"/>
  <c r="F214" i="127"/>
  <c r="E214" i="127"/>
  <c r="K30" i="127" s="1"/>
  <c r="D214" i="127"/>
  <c r="C214" i="127"/>
  <c r="G213" i="127"/>
  <c r="F213" i="127"/>
  <c r="J35" i="127" s="1"/>
  <c r="E213" i="127"/>
  <c r="D213" i="127"/>
  <c r="C213" i="127"/>
  <c r="J10" i="127" s="1"/>
  <c r="G212" i="127"/>
  <c r="I60" i="127" s="1"/>
  <c r="F212" i="127"/>
  <c r="E212" i="127"/>
  <c r="I30" i="127" s="1"/>
  <c r="D212" i="127"/>
  <c r="C212" i="127"/>
  <c r="I10" i="127" s="1"/>
  <c r="F207" i="127"/>
  <c r="F206" i="127"/>
  <c r="F205" i="127"/>
  <c r="F59" i="127" s="1"/>
  <c r="F204" i="127"/>
  <c r="H58" i="127" s="1"/>
  <c r="F203" i="127"/>
  <c r="F202" i="127"/>
  <c r="F58" i="127" s="1"/>
  <c r="F201" i="127"/>
  <c r="F200" i="127"/>
  <c r="G57" i="127" s="1"/>
  <c r="F199" i="127"/>
  <c r="F198" i="127"/>
  <c r="H56" i="127" s="1"/>
  <c r="F197" i="127"/>
  <c r="G56" i="127" s="1"/>
  <c r="F196" i="127"/>
  <c r="F56" i="127" s="1"/>
  <c r="F195" i="127"/>
  <c r="F194" i="127"/>
  <c r="F193" i="127"/>
  <c r="F192" i="127"/>
  <c r="H54" i="127" s="1"/>
  <c r="F191" i="127"/>
  <c r="F190" i="127"/>
  <c r="F54" i="127" s="1"/>
  <c r="F189" i="127"/>
  <c r="F188" i="127"/>
  <c r="G53" i="127" s="1"/>
  <c r="F187" i="127"/>
  <c r="F186" i="127"/>
  <c r="H52" i="127" s="1"/>
  <c r="F185" i="127"/>
  <c r="G52" i="127" s="1"/>
  <c r="F184" i="127"/>
  <c r="F52" i="127" s="1"/>
  <c r="F183" i="127"/>
  <c r="F182" i="127"/>
  <c r="G51" i="127" s="1"/>
  <c r="F181" i="127"/>
  <c r="F180" i="127"/>
  <c r="H50" i="127" s="1"/>
  <c r="F179" i="127"/>
  <c r="F178" i="127"/>
  <c r="F50" i="127" s="1"/>
  <c r="F177" i="127"/>
  <c r="H49" i="127" s="1"/>
  <c r="D177" i="127"/>
  <c r="H29" i="127" s="1"/>
  <c r="F176" i="127"/>
  <c r="D176" i="127"/>
  <c r="F175" i="127"/>
  <c r="D175" i="127"/>
  <c r="F29" i="127" s="1"/>
  <c r="F174" i="127"/>
  <c r="D174" i="127"/>
  <c r="H28" i="127" s="1"/>
  <c r="F173" i="127"/>
  <c r="G48" i="127" s="1"/>
  <c r="D173" i="127"/>
  <c r="G28" i="127" s="1"/>
  <c r="F172" i="127"/>
  <c r="D172" i="127"/>
  <c r="F28" i="127" s="1"/>
  <c r="F171" i="127"/>
  <c r="D171" i="127"/>
  <c r="H27" i="127" s="1"/>
  <c r="F170" i="127"/>
  <c r="D170" i="127"/>
  <c r="F169" i="127"/>
  <c r="F47" i="127" s="1"/>
  <c r="D169" i="127"/>
  <c r="F27" i="127" s="1"/>
  <c r="F168" i="127"/>
  <c r="D168" i="127"/>
  <c r="H26" i="127" s="1"/>
  <c r="F167" i="127"/>
  <c r="D167" i="127"/>
  <c r="G26" i="127" s="1"/>
  <c r="F166" i="127"/>
  <c r="D166" i="127"/>
  <c r="F26" i="127" s="1"/>
  <c r="F165" i="127"/>
  <c r="D165" i="127"/>
  <c r="H25" i="127" s="1"/>
  <c r="F164" i="127"/>
  <c r="D164" i="127"/>
  <c r="F163" i="127"/>
  <c r="D163" i="127"/>
  <c r="F25" i="127" s="1"/>
  <c r="F162" i="127"/>
  <c r="D162" i="127"/>
  <c r="H24" i="127" s="1"/>
  <c r="F161" i="127"/>
  <c r="D161" i="127"/>
  <c r="G24" i="127" s="1"/>
  <c r="F160" i="127"/>
  <c r="D160" i="127"/>
  <c r="F24" i="127" s="1"/>
  <c r="F159" i="127"/>
  <c r="H43" i="127" s="1"/>
  <c r="D159" i="127"/>
  <c r="H23" i="127" s="1"/>
  <c r="F158" i="127"/>
  <c r="D158" i="127"/>
  <c r="F157" i="127"/>
  <c r="D157" i="127"/>
  <c r="F23" i="127" s="1"/>
  <c r="F156" i="127"/>
  <c r="D156" i="127"/>
  <c r="H22" i="127" s="1"/>
  <c r="F155" i="127"/>
  <c r="G42" i="127" s="1"/>
  <c r="D155" i="127"/>
  <c r="G22" i="127" s="1"/>
  <c r="F154" i="127"/>
  <c r="D154" i="127"/>
  <c r="F22" i="127" s="1"/>
  <c r="F153" i="127"/>
  <c r="H41" i="127" s="1"/>
  <c r="D153" i="127"/>
  <c r="H21" i="127" s="1"/>
  <c r="F152" i="127"/>
  <c r="D152" i="127"/>
  <c r="G21" i="127" s="1"/>
  <c r="F151" i="127"/>
  <c r="D151" i="127"/>
  <c r="F21" i="127" s="1"/>
  <c r="F150" i="127"/>
  <c r="D150" i="127"/>
  <c r="H20" i="127" s="1"/>
  <c r="F149" i="127"/>
  <c r="D149" i="127"/>
  <c r="G20" i="127" s="1"/>
  <c r="F148" i="127"/>
  <c r="D148" i="127"/>
  <c r="F20" i="127" s="1"/>
  <c r="G147" i="127"/>
  <c r="H64" i="127" s="1"/>
  <c r="F147" i="127"/>
  <c r="H39" i="127" s="1"/>
  <c r="E147" i="127"/>
  <c r="D147" i="127"/>
  <c r="C147" i="127"/>
  <c r="G146" i="127"/>
  <c r="G64" i="127" s="1"/>
  <c r="F146" i="127"/>
  <c r="E146" i="127"/>
  <c r="G34" i="127" s="1"/>
  <c r="D146" i="127"/>
  <c r="G19" i="127" s="1"/>
  <c r="C146" i="127"/>
  <c r="G145" i="127"/>
  <c r="F145" i="127"/>
  <c r="F39" i="127" s="1"/>
  <c r="E145" i="127"/>
  <c r="D145" i="127"/>
  <c r="F19" i="127" s="1"/>
  <c r="C145" i="127"/>
  <c r="G144" i="127"/>
  <c r="H63" i="127" s="1"/>
  <c r="F144" i="127"/>
  <c r="E144" i="127"/>
  <c r="H33" i="127" s="1"/>
  <c r="D144" i="127"/>
  <c r="C144" i="127"/>
  <c r="H13" i="127" s="1"/>
  <c r="G143" i="127"/>
  <c r="F143" i="127"/>
  <c r="G38" i="127" s="1"/>
  <c r="E143" i="127"/>
  <c r="D143" i="127"/>
  <c r="C143" i="127"/>
  <c r="G142" i="127"/>
  <c r="F63" i="127" s="1"/>
  <c r="F142" i="127"/>
  <c r="E142" i="127"/>
  <c r="F33" i="127" s="1"/>
  <c r="D142" i="127"/>
  <c r="C142" i="127"/>
  <c r="F13" i="127" s="1"/>
  <c r="G141" i="127"/>
  <c r="F141" i="127"/>
  <c r="E141" i="127"/>
  <c r="D141" i="127"/>
  <c r="H17" i="127" s="1"/>
  <c r="C141" i="127"/>
  <c r="G140" i="127"/>
  <c r="G62" i="127" s="1"/>
  <c r="F140" i="127"/>
  <c r="E140" i="127"/>
  <c r="G32" i="127" s="1"/>
  <c r="D140" i="127"/>
  <c r="C140" i="127"/>
  <c r="G12" i="127" s="1"/>
  <c r="G139" i="127"/>
  <c r="F139" i="127"/>
  <c r="F37" i="127" s="1"/>
  <c r="E139" i="127"/>
  <c r="D139" i="127"/>
  <c r="C139" i="127"/>
  <c r="G138" i="127"/>
  <c r="H61" i="127" s="1"/>
  <c r="F138" i="127"/>
  <c r="E138" i="127"/>
  <c r="H31" i="127" s="1"/>
  <c r="D138" i="127"/>
  <c r="C138" i="127"/>
  <c r="H11" i="127" s="1"/>
  <c r="G137" i="127"/>
  <c r="F137" i="127"/>
  <c r="E137" i="127"/>
  <c r="D137" i="127"/>
  <c r="G16" i="127" s="1"/>
  <c r="C137" i="127"/>
  <c r="G136" i="127"/>
  <c r="F61" i="127" s="1"/>
  <c r="F136" i="127"/>
  <c r="E136" i="127"/>
  <c r="F31" i="127" s="1"/>
  <c r="D136" i="127"/>
  <c r="C136" i="127"/>
  <c r="F11" i="127" s="1"/>
  <c r="G135" i="127"/>
  <c r="F135" i="127"/>
  <c r="H35" i="127" s="1"/>
  <c r="E135" i="127"/>
  <c r="D135" i="127"/>
  <c r="C135" i="127"/>
  <c r="G134" i="127"/>
  <c r="G60" i="127" s="1"/>
  <c r="F134" i="127"/>
  <c r="E134" i="127"/>
  <c r="G30" i="127" s="1"/>
  <c r="D134" i="127"/>
  <c r="G15" i="127" s="1"/>
  <c r="C134" i="127"/>
  <c r="G10" i="127" s="1"/>
  <c r="G133" i="127"/>
  <c r="F133" i="127"/>
  <c r="E133" i="127"/>
  <c r="D133" i="127"/>
  <c r="F15" i="127" s="1"/>
  <c r="C133" i="127"/>
  <c r="F128" i="127"/>
  <c r="E54" i="127" s="1"/>
  <c r="F127" i="127"/>
  <c r="F126" i="127"/>
  <c r="C54" i="127" s="1"/>
  <c r="F125" i="127"/>
  <c r="F124" i="127"/>
  <c r="D53" i="127" s="1"/>
  <c r="F123" i="127"/>
  <c r="F122" i="127"/>
  <c r="E52" i="127" s="1"/>
  <c r="F121" i="127"/>
  <c r="F120" i="127"/>
  <c r="F119" i="127"/>
  <c r="F118" i="127"/>
  <c r="D51" i="127" s="1"/>
  <c r="F117" i="127"/>
  <c r="F116" i="127"/>
  <c r="F115" i="127"/>
  <c r="F114" i="127"/>
  <c r="C50" i="127" s="1"/>
  <c r="F113" i="127"/>
  <c r="F112" i="127"/>
  <c r="D49" i="127" s="1"/>
  <c r="F111" i="127"/>
  <c r="C49" i="127" s="1"/>
  <c r="F110" i="127"/>
  <c r="E48" i="127" s="1"/>
  <c r="F109" i="127"/>
  <c r="F108" i="127"/>
  <c r="C48" i="127" s="1"/>
  <c r="F107" i="127"/>
  <c r="F106" i="127"/>
  <c r="D47" i="127" s="1"/>
  <c r="F105" i="127"/>
  <c r="F104" i="127"/>
  <c r="F103" i="127"/>
  <c r="F102" i="127"/>
  <c r="F101" i="127"/>
  <c r="F100" i="127"/>
  <c r="F99" i="127"/>
  <c r="F98" i="127"/>
  <c r="E44" i="127" s="1"/>
  <c r="F97" i="127"/>
  <c r="F96" i="127"/>
  <c r="F95" i="127"/>
  <c r="F94" i="127"/>
  <c r="D43" i="127" s="1"/>
  <c r="F93" i="127"/>
  <c r="F92" i="127"/>
  <c r="E42" i="127" s="1"/>
  <c r="D92" i="127"/>
  <c r="F91" i="127"/>
  <c r="D42" i="127" s="1"/>
  <c r="D91" i="127"/>
  <c r="F90" i="127"/>
  <c r="D90" i="127"/>
  <c r="C22" i="127" s="1"/>
  <c r="F89" i="127"/>
  <c r="E41" i="127" s="1"/>
  <c r="D89" i="127"/>
  <c r="F88" i="127"/>
  <c r="D88" i="127"/>
  <c r="F87" i="127"/>
  <c r="C41" i="127" s="1"/>
  <c r="D87" i="127"/>
  <c r="F86" i="127"/>
  <c r="D86" i="127"/>
  <c r="F85" i="127"/>
  <c r="D40" i="127" s="1"/>
  <c r="D85" i="127"/>
  <c r="F84" i="127"/>
  <c r="D84" i="127"/>
  <c r="F83" i="127"/>
  <c r="E39" i="127" s="1"/>
  <c r="D83" i="127"/>
  <c r="F82" i="127"/>
  <c r="D82" i="127"/>
  <c r="F81" i="127"/>
  <c r="C39" i="127" s="1"/>
  <c r="D81" i="127"/>
  <c r="G80" i="127"/>
  <c r="E63" i="127" s="1"/>
  <c r="F80" i="127"/>
  <c r="E38" i="127" s="1"/>
  <c r="E80" i="127"/>
  <c r="E33" i="127" s="1"/>
  <c r="D80" i="127"/>
  <c r="C80" i="127"/>
  <c r="E13" i="127" s="1"/>
  <c r="G79" i="127"/>
  <c r="F79" i="127"/>
  <c r="D38" i="127" s="1"/>
  <c r="E79" i="127"/>
  <c r="D79" i="127"/>
  <c r="D18" i="127" s="1"/>
  <c r="C79" i="127"/>
  <c r="G78" i="127"/>
  <c r="C63" i="127" s="1"/>
  <c r="F78" i="127"/>
  <c r="E78" i="127"/>
  <c r="D78" i="127"/>
  <c r="C18" i="127" s="1"/>
  <c r="C78" i="127"/>
  <c r="C13" i="127" s="1"/>
  <c r="G77" i="127"/>
  <c r="F77" i="127"/>
  <c r="E37" i="127" s="1"/>
  <c r="E77" i="127"/>
  <c r="D77" i="127"/>
  <c r="E17" i="127" s="1"/>
  <c r="C77" i="127"/>
  <c r="G76" i="127"/>
  <c r="F76" i="127"/>
  <c r="D37" i="127" s="1"/>
  <c r="E76" i="127"/>
  <c r="D32" i="127" s="1"/>
  <c r="D76" i="127"/>
  <c r="C76" i="127"/>
  <c r="D12" i="127" s="1"/>
  <c r="G75" i="127"/>
  <c r="F75" i="127"/>
  <c r="C37" i="127" s="1"/>
  <c r="E75" i="127"/>
  <c r="D75" i="127"/>
  <c r="C17" i="127" s="1"/>
  <c r="C75" i="127"/>
  <c r="G74" i="127"/>
  <c r="E61" i="127" s="1"/>
  <c r="F74" i="127"/>
  <c r="E74" i="127"/>
  <c r="E31" i="127" s="1"/>
  <c r="D74" i="127"/>
  <c r="C74" i="127"/>
  <c r="E11" i="127" s="1"/>
  <c r="G73" i="127"/>
  <c r="F73" i="127"/>
  <c r="D36" i="127" s="1"/>
  <c r="E73" i="127"/>
  <c r="D31" i="127" s="1"/>
  <c r="D73" i="127"/>
  <c r="D16" i="127" s="1"/>
  <c r="C73" i="127"/>
  <c r="G72" i="127"/>
  <c r="C61" i="127" s="1"/>
  <c r="F72" i="127"/>
  <c r="C36" i="127" s="1"/>
  <c r="E72" i="127"/>
  <c r="C31" i="127" s="1"/>
  <c r="D72" i="127"/>
  <c r="C72" i="127"/>
  <c r="G71" i="127"/>
  <c r="E60" i="127" s="1"/>
  <c r="F71" i="127"/>
  <c r="E35" i="127" s="1"/>
  <c r="E71" i="127"/>
  <c r="D71" i="127"/>
  <c r="E15" i="127" s="1"/>
  <c r="C71" i="127"/>
  <c r="G70" i="127"/>
  <c r="D60" i="127" s="1"/>
  <c r="F70" i="127"/>
  <c r="E70" i="127"/>
  <c r="D30" i="127" s="1"/>
  <c r="D70" i="127"/>
  <c r="C70" i="127"/>
  <c r="D10" i="127" s="1"/>
  <c r="G69" i="127"/>
  <c r="F69" i="127"/>
  <c r="C35" i="127" s="1"/>
  <c r="E69" i="127"/>
  <c r="D69" i="127"/>
  <c r="C15" i="127" s="1"/>
  <c r="C69" i="127"/>
  <c r="K64" i="127"/>
  <c r="J64" i="127"/>
  <c r="I64" i="127"/>
  <c r="F64" i="127"/>
  <c r="K63" i="127"/>
  <c r="G63" i="127"/>
  <c r="D63" i="127"/>
  <c r="J62" i="127"/>
  <c r="H62" i="127"/>
  <c r="F62" i="127"/>
  <c r="E62" i="127"/>
  <c r="D62" i="127"/>
  <c r="C62" i="127"/>
  <c r="K61" i="127"/>
  <c r="I61" i="127"/>
  <c r="G61" i="127"/>
  <c r="D61" i="127"/>
  <c r="J60" i="127"/>
  <c r="H60" i="127"/>
  <c r="F60" i="127"/>
  <c r="C60" i="127"/>
  <c r="K59" i="127"/>
  <c r="J59" i="127"/>
  <c r="I59" i="127"/>
  <c r="H59" i="127"/>
  <c r="G59" i="127"/>
  <c r="K58" i="127"/>
  <c r="I58" i="127"/>
  <c r="G58" i="127"/>
  <c r="J57" i="127"/>
  <c r="H57" i="127"/>
  <c r="F57" i="127"/>
  <c r="K56" i="127"/>
  <c r="I56" i="127"/>
  <c r="J55" i="127"/>
  <c r="I55" i="127"/>
  <c r="H55" i="127"/>
  <c r="G55" i="127"/>
  <c r="F55" i="127"/>
  <c r="K54" i="127"/>
  <c r="I54" i="127"/>
  <c r="G54" i="127"/>
  <c r="D54" i="127"/>
  <c r="H53" i="127"/>
  <c r="F53" i="127"/>
  <c r="E53" i="127"/>
  <c r="C53" i="127"/>
  <c r="K52" i="127"/>
  <c r="I52" i="127"/>
  <c r="D52" i="127"/>
  <c r="C52" i="127"/>
  <c r="J51" i="127"/>
  <c r="H51" i="127"/>
  <c r="F51" i="127"/>
  <c r="E51" i="127"/>
  <c r="C51" i="127"/>
  <c r="K50" i="127"/>
  <c r="I50" i="127"/>
  <c r="G50" i="127"/>
  <c r="E50" i="127"/>
  <c r="D50" i="127"/>
  <c r="J49" i="127"/>
  <c r="G49" i="127"/>
  <c r="F49" i="127"/>
  <c r="E49" i="127"/>
  <c r="H48" i="127"/>
  <c r="F48" i="127"/>
  <c r="D48" i="127"/>
  <c r="H47" i="127"/>
  <c r="G47" i="127"/>
  <c r="E47" i="127"/>
  <c r="C47" i="127"/>
  <c r="H46" i="127"/>
  <c r="G46" i="127"/>
  <c r="F46" i="127"/>
  <c r="E46" i="127"/>
  <c r="D46" i="127"/>
  <c r="C46" i="127"/>
  <c r="H45" i="127"/>
  <c r="G45" i="127"/>
  <c r="F45" i="127"/>
  <c r="E45" i="127"/>
  <c r="D45" i="127"/>
  <c r="C45" i="127"/>
  <c r="K44" i="127"/>
  <c r="H44" i="127"/>
  <c r="G44" i="127"/>
  <c r="F44" i="127"/>
  <c r="D44" i="127"/>
  <c r="C44" i="127"/>
  <c r="G43" i="127"/>
  <c r="F43" i="127"/>
  <c r="E43" i="127"/>
  <c r="C43" i="127"/>
  <c r="H42" i="127"/>
  <c r="F42" i="127"/>
  <c r="C42" i="127"/>
  <c r="G41" i="127"/>
  <c r="F41" i="127"/>
  <c r="D41" i="127"/>
  <c r="H40" i="127"/>
  <c r="G40" i="127"/>
  <c r="F40" i="127"/>
  <c r="E40" i="127"/>
  <c r="C40" i="127"/>
  <c r="K39" i="127"/>
  <c r="I39" i="127"/>
  <c r="G39" i="127"/>
  <c r="D39" i="127"/>
  <c r="K38" i="127"/>
  <c r="J38" i="127"/>
  <c r="H38" i="127"/>
  <c r="F38" i="127"/>
  <c r="C38" i="127"/>
  <c r="K37" i="127"/>
  <c r="J37" i="127"/>
  <c r="H37" i="127"/>
  <c r="G37" i="127"/>
  <c r="J36" i="127"/>
  <c r="I36" i="127"/>
  <c r="H36" i="127"/>
  <c r="G36" i="127"/>
  <c r="F36" i="127"/>
  <c r="E36" i="127"/>
  <c r="K35" i="127"/>
  <c r="I35" i="127"/>
  <c r="G35" i="127"/>
  <c r="F35" i="127"/>
  <c r="D35" i="127"/>
  <c r="J34" i="127"/>
  <c r="I34" i="127"/>
  <c r="H34" i="127"/>
  <c r="F34" i="127"/>
  <c r="K33" i="127"/>
  <c r="I33" i="127"/>
  <c r="G33" i="127"/>
  <c r="D33" i="127"/>
  <c r="C33" i="127"/>
  <c r="H32" i="127"/>
  <c r="F32" i="127"/>
  <c r="E32" i="127"/>
  <c r="C32" i="127"/>
  <c r="K31" i="127"/>
  <c r="I31" i="127"/>
  <c r="G31" i="127"/>
  <c r="J30" i="127"/>
  <c r="H30" i="127"/>
  <c r="F30" i="127"/>
  <c r="E30" i="127"/>
  <c r="C30" i="127"/>
  <c r="K29" i="127"/>
  <c r="J29" i="127"/>
  <c r="G29" i="127"/>
  <c r="K28" i="127"/>
  <c r="J28" i="127"/>
  <c r="I28" i="127"/>
  <c r="K27" i="127"/>
  <c r="J27" i="127"/>
  <c r="G27" i="127"/>
  <c r="K26" i="127"/>
  <c r="J26" i="127"/>
  <c r="I26" i="127"/>
  <c r="K25" i="127"/>
  <c r="J25" i="127"/>
  <c r="G25" i="127"/>
  <c r="K24" i="127"/>
  <c r="J24" i="127"/>
  <c r="I24" i="127"/>
  <c r="K23" i="127"/>
  <c r="J23" i="127"/>
  <c r="G23" i="127"/>
  <c r="K22" i="127"/>
  <c r="J22" i="127"/>
  <c r="I22" i="127"/>
  <c r="E22" i="127"/>
  <c r="D22" i="127"/>
  <c r="K21" i="127"/>
  <c r="J21" i="127"/>
  <c r="I21" i="127"/>
  <c r="E21" i="127"/>
  <c r="D21" i="127"/>
  <c r="C21" i="127"/>
  <c r="K20" i="127"/>
  <c r="J20" i="127"/>
  <c r="I20" i="127"/>
  <c r="E20" i="127"/>
  <c r="D20" i="127"/>
  <c r="C20" i="127"/>
  <c r="K19" i="127"/>
  <c r="J19" i="127"/>
  <c r="I19" i="127"/>
  <c r="H19" i="127"/>
  <c r="E19" i="127"/>
  <c r="D19" i="127"/>
  <c r="C19" i="127"/>
  <c r="J18" i="127"/>
  <c r="I18" i="127"/>
  <c r="H18" i="127"/>
  <c r="G18" i="127"/>
  <c r="F18" i="127"/>
  <c r="E18" i="127"/>
  <c r="K17" i="127"/>
  <c r="I17" i="127"/>
  <c r="G17" i="127"/>
  <c r="F17" i="127"/>
  <c r="D17" i="127"/>
  <c r="J16" i="127"/>
  <c r="H16" i="127"/>
  <c r="F16" i="127"/>
  <c r="E16" i="127"/>
  <c r="C16" i="127"/>
  <c r="K15" i="127"/>
  <c r="J15" i="127"/>
  <c r="I15" i="127"/>
  <c r="H15" i="127"/>
  <c r="D15" i="127"/>
  <c r="K14" i="127"/>
  <c r="H14" i="127"/>
  <c r="G14" i="127"/>
  <c r="F14" i="127"/>
  <c r="K13" i="127"/>
  <c r="I13" i="127"/>
  <c r="G13" i="127"/>
  <c r="D13" i="127"/>
  <c r="J12" i="127"/>
  <c r="H12" i="127"/>
  <c r="F12" i="127"/>
  <c r="E12" i="127"/>
  <c r="C12" i="127"/>
  <c r="I11" i="127"/>
  <c r="G11" i="127"/>
  <c r="D11" i="127"/>
  <c r="C11" i="127"/>
  <c r="L10" i="127"/>
  <c r="K10" i="127"/>
  <c r="H10" i="127"/>
  <c r="F10" i="127"/>
  <c r="E10" i="127"/>
  <c r="C10" i="127"/>
  <c r="F6" i="127"/>
  <c r="D6" i="127"/>
  <c r="D5" i="127"/>
  <c r="D4" i="127"/>
  <c r="D2" i="127"/>
  <c r="B287" i="126"/>
  <c r="F286" i="126"/>
  <c r="F285" i="126"/>
  <c r="F284" i="126"/>
  <c r="I59" i="126" s="1"/>
  <c r="F283" i="126"/>
  <c r="K58" i="126" s="1"/>
  <c r="F282" i="126"/>
  <c r="F281" i="126"/>
  <c r="I58" i="126" s="1"/>
  <c r="F280" i="126"/>
  <c r="K57" i="126" s="1"/>
  <c r="F279" i="126"/>
  <c r="J57" i="126" s="1"/>
  <c r="F278" i="126"/>
  <c r="F277" i="126"/>
  <c r="K56" i="126" s="1"/>
  <c r="F276" i="126"/>
  <c r="J56" i="126" s="1"/>
  <c r="F275" i="126"/>
  <c r="I56" i="126" s="1"/>
  <c r="F274" i="126"/>
  <c r="K55" i="126" s="1"/>
  <c r="F273" i="126"/>
  <c r="F272" i="126"/>
  <c r="I55" i="126" s="1"/>
  <c r="F271" i="126"/>
  <c r="K54" i="126" s="1"/>
  <c r="F270" i="126"/>
  <c r="F269" i="126"/>
  <c r="I54" i="126" s="1"/>
  <c r="F268" i="126"/>
  <c r="F267" i="126"/>
  <c r="J53" i="126" s="1"/>
  <c r="F266" i="126"/>
  <c r="I53" i="126" s="1"/>
  <c r="F265" i="126"/>
  <c r="K52" i="126" s="1"/>
  <c r="F264" i="126"/>
  <c r="J52" i="126" s="1"/>
  <c r="F263" i="126"/>
  <c r="I52" i="126" s="1"/>
  <c r="F262" i="126"/>
  <c r="F261" i="126"/>
  <c r="J51" i="126" s="1"/>
  <c r="F260" i="126"/>
  <c r="F259" i="126"/>
  <c r="K50" i="126" s="1"/>
  <c r="F258" i="126"/>
  <c r="F257" i="126"/>
  <c r="I50" i="126" s="1"/>
  <c r="F256" i="126"/>
  <c r="D256" i="126"/>
  <c r="K29" i="126" s="1"/>
  <c r="F255" i="126"/>
  <c r="J49" i="126" s="1"/>
  <c r="D255" i="126"/>
  <c r="J29" i="126" s="1"/>
  <c r="F254" i="126"/>
  <c r="I49" i="126" s="1"/>
  <c r="D254" i="126"/>
  <c r="I29" i="126" s="1"/>
  <c r="F253" i="126"/>
  <c r="K48" i="126" s="1"/>
  <c r="D253" i="126"/>
  <c r="K28" i="126" s="1"/>
  <c r="F252" i="126"/>
  <c r="J48" i="126" s="1"/>
  <c r="D252" i="126"/>
  <c r="J28" i="126" s="1"/>
  <c r="F251" i="126"/>
  <c r="D251" i="126"/>
  <c r="I28" i="126" s="1"/>
  <c r="F250" i="126"/>
  <c r="K47" i="126" s="1"/>
  <c r="D250" i="126"/>
  <c r="K27" i="126" s="1"/>
  <c r="F249" i="126"/>
  <c r="D249" i="126"/>
  <c r="J27" i="126" s="1"/>
  <c r="F248" i="126"/>
  <c r="I47" i="126" s="1"/>
  <c r="D248" i="126"/>
  <c r="I27" i="126" s="1"/>
  <c r="F247" i="126"/>
  <c r="K46" i="126" s="1"/>
  <c r="D247" i="126"/>
  <c r="K26" i="126" s="1"/>
  <c r="F246" i="126"/>
  <c r="J46" i="126" s="1"/>
  <c r="D246" i="126"/>
  <c r="J26" i="126" s="1"/>
  <c r="F245" i="126"/>
  <c r="D245" i="126"/>
  <c r="I26" i="126" s="1"/>
  <c r="F244" i="126"/>
  <c r="K45" i="126" s="1"/>
  <c r="D244" i="126"/>
  <c r="K25" i="126" s="1"/>
  <c r="F243" i="126"/>
  <c r="D243" i="126"/>
  <c r="J25" i="126" s="1"/>
  <c r="F242" i="126"/>
  <c r="I45" i="126" s="1"/>
  <c r="D242" i="126"/>
  <c r="I25" i="126" s="1"/>
  <c r="F241" i="126"/>
  <c r="D241" i="126"/>
  <c r="K24" i="126" s="1"/>
  <c r="F240" i="126"/>
  <c r="J44" i="126" s="1"/>
  <c r="D240" i="126"/>
  <c r="J24" i="126" s="1"/>
  <c r="F239" i="126"/>
  <c r="D239" i="126"/>
  <c r="I24" i="126" s="1"/>
  <c r="F238" i="126"/>
  <c r="K43" i="126" s="1"/>
  <c r="D238" i="126"/>
  <c r="K23" i="126" s="1"/>
  <c r="F237" i="126"/>
  <c r="D237" i="126"/>
  <c r="J23" i="126" s="1"/>
  <c r="F236" i="126"/>
  <c r="I43" i="126" s="1"/>
  <c r="D236" i="126"/>
  <c r="I23" i="126" s="1"/>
  <c r="F235" i="126"/>
  <c r="D235" i="126"/>
  <c r="K22" i="126" s="1"/>
  <c r="F234" i="126"/>
  <c r="D234" i="126"/>
  <c r="J22" i="126" s="1"/>
  <c r="F233" i="126"/>
  <c r="I42" i="126" s="1"/>
  <c r="D233" i="126"/>
  <c r="I22" i="126" s="1"/>
  <c r="F232" i="126"/>
  <c r="K41" i="126" s="1"/>
  <c r="D232" i="126"/>
  <c r="F231" i="126"/>
  <c r="D231" i="126"/>
  <c r="J21" i="126" s="1"/>
  <c r="F230" i="126"/>
  <c r="D230" i="126"/>
  <c r="I21" i="126" s="1"/>
  <c r="F229" i="126"/>
  <c r="K40" i="126" s="1"/>
  <c r="D229" i="126"/>
  <c r="K20" i="126" s="1"/>
  <c r="F228" i="126"/>
  <c r="J40" i="126" s="1"/>
  <c r="D228" i="126"/>
  <c r="J20" i="126" s="1"/>
  <c r="F227" i="126"/>
  <c r="D227" i="126"/>
  <c r="I20" i="126" s="1"/>
  <c r="G226" i="126"/>
  <c r="F226" i="126"/>
  <c r="E226" i="126"/>
  <c r="K34" i="126" s="1"/>
  <c r="D226" i="126"/>
  <c r="C226" i="126"/>
  <c r="K14" i="126" s="1"/>
  <c r="G225" i="126"/>
  <c r="F225" i="126"/>
  <c r="J39" i="126" s="1"/>
  <c r="E225" i="126"/>
  <c r="D225" i="126"/>
  <c r="J19" i="126" s="1"/>
  <c r="C225" i="126"/>
  <c r="J14" i="126" s="1"/>
  <c r="G224" i="126"/>
  <c r="F224" i="126"/>
  <c r="E224" i="126"/>
  <c r="I34" i="126" s="1"/>
  <c r="D224" i="126"/>
  <c r="C224" i="126"/>
  <c r="G223" i="126"/>
  <c r="K63" i="126" s="1"/>
  <c r="F223" i="126"/>
  <c r="K38" i="126" s="1"/>
  <c r="E223" i="126"/>
  <c r="K33" i="126" s="1"/>
  <c r="D223" i="126"/>
  <c r="C223" i="126"/>
  <c r="K13" i="126" s="1"/>
  <c r="G222" i="126"/>
  <c r="J63" i="126" s="1"/>
  <c r="F222" i="126"/>
  <c r="E222" i="126"/>
  <c r="D222" i="126"/>
  <c r="J18" i="126" s="1"/>
  <c r="C222" i="126"/>
  <c r="J13" i="126" s="1"/>
  <c r="G221" i="126"/>
  <c r="I63" i="126" s="1"/>
  <c r="F221" i="126"/>
  <c r="E221" i="126"/>
  <c r="I33" i="126" s="1"/>
  <c r="D221" i="126"/>
  <c r="I18" i="126" s="1"/>
  <c r="C221" i="126"/>
  <c r="I13" i="126" s="1"/>
  <c r="G220" i="126"/>
  <c r="F220" i="126"/>
  <c r="E220" i="126"/>
  <c r="D220" i="126"/>
  <c r="K17" i="126" s="1"/>
  <c r="C220" i="126"/>
  <c r="G219" i="126"/>
  <c r="J62" i="126" s="1"/>
  <c r="F219" i="126"/>
  <c r="J37" i="126" s="1"/>
  <c r="E219" i="126"/>
  <c r="J32" i="126" s="1"/>
  <c r="D219" i="126"/>
  <c r="C219" i="126"/>
  <c r="J12" i="126" s="1"/>
  <c r="G218" i="126"/>
  <c r="F218" i="126"/>
  <c r="E218" i="126"/>
  <c r="I32" i="126" s="1"/>
  <c r="D218" i="126"/>
  <c r="I17" i="126" s="1"/>
  <c r="C218" i="126"/>
  <c r="I12" i="126" s="1"/>
  <c r="G217" i="126"/>
  <c r="K61" i="126" s="1"/>
  <c r="F217" i="126"/>
  <c r="E217" i="126"/>
  <c r="K31" i="126" s="1"/>
  <c r="D217" i="126"/>
  <c r="K16" i="126" s="1"/>
  <c r="C217" i="126"/>
  <c r="K11" i="126" s="1"/>
  <c r="G216" i="126"/>
  <c r="J61" i="126" s="1"/>
  <c r="F216" i="126"/>
  <c r="J36" i="126" s="1"/>
  <c r="E216" i="126"/>
  <c r="J31" i="126" s="1"/>
  <c r="D216" i="126"/>
  <c r="C216" i="126"/>
  <c r="G215" i="126"/>
  <c r="I61" i="126" s="1"/>
  <c r="F215" i="126"/>
  <c r="I36" i="126" s="1"/>
  <c r="E215" i="126"/>
  <c r="I31" i="126" s="1"/>
  <c r="D215" i="126"/>
  <c r="C215" i="126"/>
  <c r="I11" i="126" s="1"/>
  <c r="G214" i="126"/>
  <c r="K60" i="126" s="1"/>
  <c r="F214" i="126"/>
  <c r="K35" i="126" s="1"/>
  <c r="E214" i="126"/>
  <c r="D214" i="126"/>
  <c r="C214" i="126"/>
  <c r="K10" i="126" s="1"/>
  <c r="G213" i="126"/>
  <c r="J60" i="126" s="1"/>
  <c r="F213" i="126"/>
  <c r="E213" i="126"/>
  <c r="J30" i="126" s="1"/>
  <c r="D213" i="126"/>
  <c r="C213" i="126"/>
  <c r="G212" i="126"/>
  <c r="F212" i="126"/>
  <c r="I35" i="126" s="1"/>
  <c r="E212" i="126"/>
  <c r="D212" i="126"/>
  <c r="C212" i="126"/>
  <c r="F207" i="126"/>
  <c r="H59" i="126" s="1"/>
  <c r="F206" i="126"/>
  <c r="G59" i="126" s="1"/>
  <c r="F205" i="126"/>
  <c r="F204" i="126"/>
  <c r="H58" i="126" s="1"/>
  <c r="F203" i="126"/>
  <c r="G58" i="126" s="1"/>
  <c r="F202" i="126"/>
  <c r="F58" i="126" s="1"/>
  <c r="F201" i="126"/>
  <c r="H57" i="126" s="1"/>
  <c r="F200" i="126"/>
  <c r="G57" i="126" s="1"/>
  <c r="F199" i="126"/>
  <c r="F57" i="126" s="1"/>
  <c r="F198" i="126"/>
  <c r="H56" i="126" s="1"/>
  <c r="F197" i="126"/>
  <c r="G56" i="126" s="1"/>
  <c r="F196" i="126"/>
  <c r="F195" i="126"/>
  <c r="F194" i="126"/>
  <c r="G55" i="126" s="1"/>
  <c r="F193" i="126"/>
  <c r="F192" i="126"/>
  <c r="F191" i="126"/>
  <c r="G54" i="126" s="1"/>
  <c r="F190" i="126"/>
  <c r="F54" i="126" s="1"/>
  <c r="F189" i="126"/>
  <c r="H53" i="126" s="1"/>
  <c r="F188" i="126"/>
  <c r="F187" i="126"/>
  <c r="F53" i="126" s="1"/>
  <c r="F186" i="126"/>
  <c r="H52" i="126" s="1"/>
  <c r="F185" i="126"/>
  <c r="G52" i="126" s="1"/>
  <c r="F184" i="126"/>
  <c r="F183" i="126"/>
  <c r="H51" i="126" s="1"/>
  <c r="F182" i="126"/>
  <c r="G51" i="126" s="1"/>
  <c r="F181" i="126"/>
  <c r="F51" i="126" s="1"/>
  <c r="F180" i="126"/>
  <c r="F179" i="126"/>
  <c r="G50" i="126" s="1"/>
  <c r="F178" i="126"/>
  <c r="F50" i="126" s="1"/>
  <c r="F177" i="126"/>
  <c r="H49" i="126" s="1"/>
  <c r="D177" i="126"/>
  <c r="F176" i="126"/>
  <c r="D176" i="126"/>
  <c r="G29" i="126" s="1"/>
  <c r="F175" i="126"/>
  <c r="F49" i="126" s="1"/>
  <c r="D175" i="126"/>
  <c r="F174" i="126"/>
  <c r="H48" i="126" s="1"/>
  <c r="D174" i="126"/>
  <c r="H28" i="126" s="1"/>
  <c r="F173" i="126"/>
  <c r="G48" i="126" s="1"/>
  <c r="D173" i="126"/>
  <c r="F172" i="126"/>
  <c r="D172" i="126"/>
  <c r="F28" i="126" s="1"/>
  <c r="F171" i="126"/>
  <c r="H47" i="126" s="1"/>
  <c r="D171" i="126"/>
  <c r="F170" i="126"/>
  <c r="G47" i="126" s="1"/>
  <c r="D170" i="126"/>
  <c r="G27" i="126" s="1"/>
  <c r="F169" i="126"/>
  <c r="F47" i="126" s="1"/>
  <c r="D169" i="126"/>
  <c r="F168" i="126"/>
  <c r="D168" i="126"/>
  <c r="H26" i="126" s="1"/>
  <c r="F167" i="126"/>
  <c r="G46" i="126" s="1"/>
  <c r="D167" i="126"/>
  <c r="F166" i="126"/>
  <c r="F46" i="126" s="1"/>
  <c r="D166" i="126"/>
  <c r="F26" i="126" s="1"/>
  <c r="F165" i="126"/>
  <c r="H45" i="126" s="1"/>
  <c r="D165" i="126"/>
  <c r="F164" i="126"/>
  <c r="G45" i="126" s="1"/>
  <c r="D164" i="126"/>
  <c r="G25" i="126" s="1"/>
  <c r="F163" i="126"/>
  <c r="F45" i="126" s="1"/>
  <c r="D163" i="126"/>
  <c r="F162" i="126"/>
  <c r="H44" i="126" s="1"/>
  <c r="D162" i="126"/>
  <c r="H24" i="126" s="1"/>
  <c r="F161" i="126"/>
  <c r="G44" i="126" s="1"/>
  <c r="D161" i="126"/>
  <c r="F160" i="126"/>
  <c r="D160" i="126"/>
  <c r="F24" i="126" s="1"/>
  <c r="F159" i="126"/>
  <c r="H43" i="126" s="1"/>
  <c r="D159" i="126"/>
  <c r="F158" i="126"/>
  <c r="G43" i="126" s="1"/>
  <c r="D158" i="126"/>
  <c r="G23" i="126" s="1"/>
  <c r="F157" i="126"/>
  <c r="F43" i="126" s="1"/>
  <c r="D157" i="126"/>
  <c r="F156" i="126"/>
  <c r="H42" i="126" s="1"/>
  <c r="D156" i="126"/>
  <c r="H22" i="126" s="1"/>
  <c r="F155" i="126"/>
  <c r="G42" i="126" s="1"/>
  <c r="D155" i="126"/>
  <c r="F154" i="126"/>
  <c r="F42" i="126" s="1"/>
  <c r="D154" i="126"/>
  <c r="F22" i="126" s="1"/>
  <c r="F153" i="126"/>
  <c r="H41" i="126" s="1"/>
  <c r="D153" i="126"/>
  <c r="H21" i="126" s="1"/>
  <c r="F152" i="126"/>
  <c r="G41" i="126" s="1"/>
  <c r="D152" i="126"/>
  <c r="G21" i="126" s="1"/>
  <c r="F151" i="126"/>
  <c r="F41" i="126" s="1"/>
  <c r="D151" i="126"/>
  <c r="F150" i="126"/>
  <c r="H40" i="126" s="1"/>
  <c r="D150" i="126"/>
  <c r="H20" i="126" s="1"/>
  <c r="F149" i="126"/>
  <c r="G40" i="126" s="1"/>
  <c r="D149" i="126"/>
  <c r="F148" i="126"/>
  <c r="D148" i="126"/>
  <c r="F20" i="126" s="1"/>
  <c r="G147" i="126"/>
  <c r="F147" i="126"/>
  <c r="E147" i="126"/>
  <c r="D147" i="126"/>
  <c r="H19" i="126" s="1"/>
  <c r="C147" i="126"/>
  <c r="H14" i="126" s="1"/>
  <c r="G146" i="126"/>
  <c r="F146" i="126"/>
  <c r="E146" i="126"/>
  <c r="G34" i="126" s="1"/>
  <c r="D146" i="126"/>
  <c r="C146" i="126"/>
  <c r="G14" i="126" s="1"/>
  <c r="G145" i="126"/>
  <c r="F64" i="126" s="1"/>
  <c r="F145" i="126"/>
  <c r="F39" i="126" s="1"/>
  <c r="E145" i="126"/>
  <c r="D145" i="126"/>
  <c r="F19" i="126" s="1"/>
  <c r="C145" i="126"/>
  <c r="F14" i="126" s="1"/>
  <c r="G144" i="126"/>
  <c r="H63" i="126" s="1"/>
  <c r="F144" i="126"/>
  <c r="E144" i="126"/>
  <c r="D144" i="126"/>
  <c r="H18" i="126" s="1"/>
  <c r="C144" i="126"/>
  <c r="H13" i="126" s="1"/>
  <c r="G143" i="126"/>
  <c r="G63" i="126" s="1"/>
  <c r="F143" i="126"/>
  <c r="G38" i="126" s="1"/>
  <c r="E143" i="126"/>
  <c r="G33" i="126" s="1"/>
  <c r="D143" i="126"/>
  <c r="G18" i="126" s="1"/>
  <c r="C143" i="126"/>
  <c r="G13" i="126" s="1"/>
  <c r="G142" i="126"/>
  <c r="F142" i="126"/>
  <c r="F38" i="126" s="1"/>
  <c r="E142" i="126"/>
  <c r="F33" i="126" s="1"/>
  <c r="D142" i="126"/>
  <c r="F18" i="126" s="1"/>
  <c r="C142" i="126"/>
  <c r="G141" i="126"/>
  <c r="H62" i="126" s="1"/>
  <c r="F141" i="126"/>
  <c r="H37" i="126" s="1"/>
  <c r="E141" i="126"/>
  <c r="H32" i="126" s="1"/>
  <c r="D141" i="126"/>
  <c r="C141" i="126"/>
  <c r="H12" i="126" s="1"/>
  <c r="G140" i="126"/>
  <c r="G62" i="126" s="1"/>
  <c r="F140" i="126"/>
  <c r="E140" i="126"/>
  <c r="D140" i="126"/>
  <c r="G17" i="126" s="1"/>
  <c r="C140" i="126"/>
  <c r="G12" i="126" s="1"/>
  <c r="G139" i="126"/>
  <c r="F62" i="126" s="1"/>
  <c r="F139" i="126"/>
  <c r="F37" i="126" s="1"/>
  <c r="E139" i="126"/>
  <c r="F32" i="126" s="1"/>
  <c r="D139" i="126"/>
  <c r="F17" i="126" s="1"/>
  <c r="C139" i="126"/>
  <c r="F12" i="126" s="1"/>
  <c r="G138" i="126"/>
  <c r="F138" i="126"/>
  <c r="H36" i="126" s="1"/>
  <c r="E138" i="126"/>
  <c r="H31" i="126" s="1"/>
  <c r="D138" i="126"/>
  <c r="C138" i="126"/>
  <c r="G137" i="126"/>
  <c r="G61" i="126" s="1"/>
  <c r="F137" i="126"/>
  <c r="G36" i="126" s="1"/>
  <c r="E137" i="126"/>
  <c r="G31" i="126" s="1"/>
  <c r="D137" i="126"/>
  <c r="C137" i="126"/>
  <c r="G11" i="126" s="1"/>
  <c r="G136" i="126"/>
  <c r="F61" i="126" s="1"/>
  <c r="F136" i="126"/>
  <c r="F36" i="126" s="1"/>
  <c r="E136" i="126"/>
  <c r="D136" i="126"/>
  <c r="F16" i="126" s="1"/>
  <c r="C136" i="126"/>
  <c r="F11" i="126" s="1"/>
  <c r="G135" i="126"/>
  <c r="H60" i="126" s="1"/>
  <c r="F135" i="126"/>
  <c r="H35" i="126" s="1"/>
  <c r="E135" i="126"/>
  <c r="H30" i="126" s="1"/>
  <c r="D135" i="126"/>
  <c r="H15" i="126" s="1"/>
  <c r="C135" i="126"/>
  <c r="H10" i="126" s="1"/>
  <c r="G134" i="126"/>
  <c r="F134" i="126"/>
  <c r="G35" i="126" s="1"/>
  <c r="E134" i="126"/>
  <c r="G30" i="126" s="1"/>
  <c r="D134" i="126"/>
  <c r="C134" i="126"/>
  <c r="G133" i="126"/>
  <c r="F60" i="126" s="1"/>
  <c r="F133" i="126"/>
  <c r="F35" i="126" s="1"/>
  <c r="E133" i="126"/>
  <c r="F30" i="126" s="1"/>
  <c r="D133" i="126"/>
  <c r="C133" i="126"/>
  <c r="F10" i="126" s="1"/>
  <c r="F128" i="126"/>
  <c r="E54" i="126" s="1"/>
  <c r="F127" i="126"/>
  <c r="D54" i="126" s="1"/>
  <c r="F126" i="126"/>
  <c r="F125" i="126"/>
  <c r="F124" i="126"/>
  <c r="F123" i="126"/>
  <c r="F122" i="126"/>
  <c r="E52" i="126" s="1"/>
  <c r="F121" i="126"/>
  <c r="D52" i="126" s="1"/>
  <c r="F120" i="126"/>
  <c r="C52" i="126" s="1"/>
  <c r="F119" i="126"/>
  <c r="E51" i="126" s="1"/>
  <c r="F118" i="126"/>
  <c r="D51" i="126" s="1"/>
  <c r="F117" i="126"/>
  <c r="C51" i="126" s="1"/>
  <c r="F116" i="126"/>
  <c r="E50" i="126" s="1"/>
  <c r="F115" i="126"/>
  <c r="D50" i="126" s="1"/>
  <c r="F114" i="126"/>
  <c r="F113" i="126"/>
  <c r="E49" i="126" s="1"/>
  <c r="F112" i="126"/>
  <c r="D49" i="126" s="1"/>
  <c r="F111" i="126"/>
  <c r="C49" i="126" s="1"/>
  <c r="F110" i="126"/>
  <c r="E48" i="126" s="1"/>
  <c r="F109" i="126"/>
  <c r="D48" i="126" s="1"/>
  <c r="F108" i="126"/>
  <c r="C48" i="126" s="1"/>
  <c r="F107" i="126"/>
  <c r="F106" i="126"/>
  <c r="F105" i="126"/>
  <c r="F104" i="126"/>
  <c r="E46" i="126" s="1"/>
  <c r="F103" i="126"/>
  <c r="D46" i="126" s="1"/>
  <c r="F102" i="126"/>
  <c r="F101" i="126"/>
  <c r="E45" i="126" s="1"/>
  <c r="F100" i="126"/>
  <c r="D45" i="126" s="1"/>
  <c r="F99" i="126"/>
  <c r="C45" i="126" s="1"/>
  <c r="F98" i="126"/>
  <c r="F97" i="126"/>
  <c r="D44" i="126" s="1"/>
  <c r="F96" i="126"/>
  <c r="C44" i="126" s="1"/>
  <c r="F95" i="126"/>
  <c r="E43" i="126" s="1"/>
  <c r="F94" i="126"/>
  <c r="D43" i="126" s="1"/>
  <c r="F93" i="126"/>
  <c r="C43" i="126" s="1"/>
  <c r="F92" i="126"/>
  <c r="E42" i="126" s="1"/>
  <c r="D92" i="126"/>
  <c r="E22" i="126" s="1"/>
  <c r="F91" i="126"/>
  <c r="D91" i="126"/>
  <c r="D22" i="126" s="1"/>
  <c r="F90" i="126"/>
  <c r="C42" i="126" s="1"/>
  <c r="D90" i="126"/>
  <c r="C22" i="126" s="1"/>
  <c r="F89" i="126"/>
  <c r="D89" i="126"/>
  <c r="E21" i="126" s="1"/>
  <c r="F88" i="126"/>
  <c r="D41" i="126" s="1"/>
  <c r="D88" i="126"/>
  <c r="D21" i="126" s="1"/>
  <c r="F87" i="126"/>
  <c r="D87" i="126"/>
  <c r="F86" i="126"/>
  <c r="E40" i="126" s="1"/>
  <c r="D86" i="126"/>
  <c r="E20" i="126" s="1"/>
  <c r="F85" i="126"/>
  <c r="D85" i="126"/>
  <c r="D20" i="126" s="1"/>
  <c r="F84" i="126"/>
  <c r="C40" i="126" s="1"/>
  <c r="D84" i="126"/>
  <c r="C20" i="126" s="1"/>
  <c r="F83" i="126"/>
  <c r="D83" i="126"/>
  <c r="E19" i="126" s="1"/>
  <c r="F82" i="126"/>
  <c r="D39" i="126" s="1"/>
  <c r="D82" i="126"/>
  <c r="D19" i="126" s="1"/>
  <c r="F81" i="126"/>
  <c r="D81" i="126"/>
  <c r="C19" i="126" s="1"/>
  <c r="G80" i="126"/>
  <c r="E63" i="126" s="1"/>
  <c r="F80" i="126"/>
  <c r="E38" i="126" s="1"/>
  <c r="E80" i="126"/>
  <c r="D80" i="126"/>
  <c r="E18" i="126" s="1"/>
  <c r="C80" i="126"/>
  <c r="E13" i="126" s="1"/>
  <c r="G79" i="126"/>
  <c r="D63" i="126" s="1"/>
  <c r="F79" i="126"/>
  <c r="E79" i="126"/>
  <c r="D33" i="126" s="1"/>
  <c r="D79" i="126"/>
  <c r="D18" i="126" s="1"/>
  <c r="C79" i="126"/>
  <c r="D13" i="126" s="1"/>
  <c r="G78" i="126"/>
  <c r="F78" i="126"/>
  <c r="C38" i="126" s="1"/>
  <c r="E78" i="126"/>
  <c r="C33" i="126" s="1"/>
  <c r="D78" i="126"/>
  <c r="C18" i="126" s="1"/>
  <c r="C78" i="126"/>
  <c r="G77" i="126"/>
  <c r="E62" i="126" s="1"/>
  <c r="F77" i="126"/>
  <c r="E37" i="126" s="1"/>
  <c r="E77" i="126"/>
  <c r="D77" i="126"/>
  <c r="C77" i="126"/>
  <c r="E12" i="126" s="1"/>
  <c r="G76" i="126"/>
  <c r="D62" i="126" s="1"/>
  <c r="F76" i="126"/>
  <c r="D37" i="126" s="1"/>
  <c r="E76" i="126"/>
  <c r="D76" i="126"/>
  <c r="D17" i="126" s="1"/>
  <c r="C76" i="126"/>
  <c r="D12" i="126" s="1"/>
  <c r="G75" i="126"/>
  <c r="F75" i="126"/>
  <c r="E75" i="126"/>
  <c r="C32" i="126" s="1"/>
  <c r="D75" i="126"/>
  <c r="C17" i="126" s="1"/>
  <c r="C75" i="126"/>
  <c r="C12" i="126" s="1"/>
  <c r="G74" i="126"/>
  <c r="F74" i="126"/>
  <c r="E36" i="126" s="1"/>
  <c r="E74" i="126"/>
  <c r="E31" i="126" s="1"/>
  <c r="D74" i="126"/>
  <c r="E16" i="126" s="1"/>
  <c r="C74" i="126"/>
  <c r="G73" i="126"/>
  <c r="D61" i="126" s="1"/>
  <c r="F73" i="126"/>
  <c r="D36" i="126" s="1"/>
  <c r="E73" i="126"/>
  <c r="D31" i="126" s="1"/>
  <c r="D73" i="126"/>
  <c r="C73" i="126"/>
  <c r="D11" i="126" s="1"/>
  <c r="G72" i="126"/>
  <c r="F72" i="126"/>
  <c r="C36" i="126" s="1"/>
  <c r="E72" i="126"/>
  <c r="D72" i="126"/>
  <c r="C16" i="126" s="1"/>
  <c r="C72" i="126"/>
  <c r="C11" i="126" s="1"/>
  <c r="G71" i="126"/>
  <c r="E60" i="126" s="1"/>
  <c r="F71" i="126"/>
  <c r="E71" i="126"/>
  <c r="E30" i="126" s="1"/>
  <c r="D71" i="126"/>
  <c r="E15" i="126" s="1"/>
  <c r="C71" i="126"/>
  <c r="E10" i="126" s="1"/>
  <c r="G70" i="126"/>
  <c r="F70" i="126"/>
  <c r="D35" i="126" s="1"/>
  <c r="E70" i="126"/>
  <c r="D30" i="126" s="1"/>
  <c r="D70" i="126"/>
  <c r="D15" i="126" s="1"/>
  <c r="C70" i="126"/>
  <c r="D10" i="126" s="1"/>
  <c r="G69" i="126"/>
  <c r="C60" i="126" s="1"/>
  <c r="F69" i="126"/>
  <c r="C35" i="126" s="1"/>
  <c r="E69" i="126"/>
  <c r="D69" i="126"/>
  <c r="C69" i="126"/>
  <c r="C10" i="126" s="1"/>
  <c r="K64" i="126"/>
  <c r="J64" i="126"/>
  <c r="I64" i="126"/>
  <c r="H64" i="126"/>
  <c r="G64" i="126"/>
  <c r="F63" i="126"/>
  <c r="C63" i="126"/>
  <c r="K62" i="126"/>
  <c r="I62" i="126"/>
  <c r="C62" i="126"/>
  <c r="H61" i="126"/>
  <c r="E61" i="126"/>
  <c r="C61" i="126"/>
  <c r="I60" i="126"/>
  <c r="G60" i="126"/>
  <c r="D60" i="126"/>
  <c r="K59" i="126"/>
  <c r="J59" i="126"/>
  <c r="F59" i="126"/>
  <c r="J58" i="126"/>
  <c r="I57" i="126"/>
  <c r="F56" i="126"/>
  <c r="J55" i="126"/>
  <c r="H55" i="126"/>
  <c r="F55" i="126"/>
  <c r="J54" i="126"/>
  <c r="H54" i="126"/>
  <c r="C54" i="126"/>
  <c r="K53" i="126"/>
  <c r="G53" i="126"/>
  <c r="E53" i="126"/>
  <c r="D53" i="126"/>
  <c r="C53" i="126"/>
  <c r="F52" i="126"/>
  <c r="K51" i="126"/>
  <c r="I51" i="126"/>
  <c r="J50" i="126"/>
  <c r="H50" i="126"/>
  <c r="C50" i="126"/>
  <c r="K49" i="126"/>
  <c r="G49" i="126"/>
  <c r="I48" i="126"/>
  <c r="F48" i="126"/>
  <c r="J47" i="126"/>
  <c r="E47" i="126"/>
  <c r="D47" i="126"/>
  <c r="C47" i="126"/>
  <c r="I46" i="126"/>
  <c r="H46" i="126"/>
  <c r="C46" i="126"/>
  <c r="J45" i="126"/>
  <c r="K44" i="126"/>
  <c r="I44" i="126"/>
  <c r="F44" i="126"/>
  <c r="E44" i="126"/>
  <c r="J43" i="126"/>
  <c r="K42" i="126"/>
  <c r="J42" i="126"/>
  <c r="D42" i="126"/>
  <c r="J41" i="126"/>
  <c r="I41" i="126"/>
  <c r="E41" i="126"/>
  <c r="C41" i="126"/>
  <c r="I40" i="126"/>
  <c r="F40" i="126"/>
  <c r="D40" i="126"/>
  <c r="K39" i="126"/>
  <c r="I39" i="126"/>
  <c r="H39" i="126"/>
  <c r="G39" i="126"/>
  <c r="E39" i="126"/>
  <c r="C39" i="126"/>
  <c r="J38" i="126"/>
  <c r="I38" i="126"/>
  <c r="H38" i="126"/>
  <c r="D38" i="126"/>
  <c r="K37" i="126"/>
  <c r="I37" i="126"/>
  <c r="G37" i="126"/>
  <c r="C37" i="126"/>
  <c r="K36" i="126"/>
  <c r="J35" i="126"/>
  <c r="E35" i="126"/>
  <c r="J34" i="126"/>
  <c r="H34" i="126"/>
  <c r="F34" i="126"/>
  <c r="J33" i="126"/>
  <c r="H33" i="126"/>
  <c r="E33" i="126"/>
  <c r="K32" i="126"/>
  <c r="G32" i="126"/>
  <c r="E32" i="126"/>
  <c r="D32" i="126"/>
  <c r="F31" i="126"/>
  <c r="C31" i="126"/>
  <c r="K30" i="126"/>
  <c r="I30" i="126"/>
  <c r="C30" i="126"/>
  <c r="H29" i="126"/>
  <c r="F29" i="126"/>
  <c r="G28" i="126"/>
  <c r="H27" i="126"/>
  <c r="F27" i="126"/>
  <c r="G26" i="126"/>
  <c r="H25" i="126"/>
  <c r="F25" i="126"/>
  <c r="G24" i="126"/>
  <c r="H23" i="126"/>
  <c r="F23" i="126"/>
  <c r="G22" i="126"/>
  <c r="K21" i="126"/>
  <c r="F21" i="126"/>
  <c r="C21" i="126"/>
  <c r="G20" i="126"/>
  <c r="K19" i="126"/>
  <c r="I19" i="126"/>
  <c r="G19" i="126"/>
  <c r="K18" i="126"/>
  <c r="J17" i="126"/>
  <c r="H17" i="126"/>
  <c r="E17" i="126"/>
  <c r="J16" i="126"/>
  <c r="I16" i="126"/>
  <c r="H16" i="126"/>
  <c r="G16" i="126"/>
  <c r="D16" i="126"/>
  <c r="K15" i="126"/>
  <c r="J15" i="126"/>
  <c r="I15" i="126"/>
  <c r="G15" i="126"/>
  <c r="F15" i="126"/>
  <c r="C15" i="126"/>
  <c r="I14" i="126"/>
  <c r="F13" i="126"/>
  <c r="C13" i="126"/>
  <c r="K12" i="126"/>
  <c r="J11" i="126"/>
  <c r="H11" i="126"/>
  <c r="E11" i="126"/>
  <c r="L10" i="126"/>
  <c r="J10" i="126"/>
  <c r="I10" i="126"/>
  <c r="G10" i="126"/>
  <c r="F6" i="126"/>
  <c r="D6" i="126"/>
  <c r="D5" i="126"/>
  <c r="D4" i="126"/>
  <c r="D2" i="126"/>
  <c r="B287" i="125"/>
  <c r="F286" i="125"/>
  <c r="K59" i="125" s="1"/>
  <c r="F285" i="125"/>
  <c r="F284" i="125"/>
  <c r="F283" i="125"/>
  <c r="F282" i="125"/>
  <c r="J58" i="125" s="1"/>
  <c r="F281" i="125"/>
  <c r="F280" i="125"/>
  <c r="K57" i="125" s="1"/>
  <c r="F279" i="125"/>
  <c r="J57" i="125" s="1"/>
  <c r="F278" i="125"/>
  <c r="I57" i="125" s="1"/>
  <c r="F277" i="125"/>
  <c r="F276" i="125"/>
  <c r="J56" i="125" s="1"/>
  <c r="F275" i="125"/>
  <c r="I56" i="125" s="1"/>
  <c r="F274" i="125"/>
  <c r="K55" i="125" s="1"/>
  <c r="F273" i="125"/>
  <c r="F272" i="125"/>
  <c r="I55" i="125" s="1"/>
  <c r="F271" i="125"/>
  <c r="F270" i="125"/>
  <c r="J54" i="125" s="1"/>
  <c r="F269" i="125"/>
  <c r="F268" i="125"/>
  <c r="K53" i="125" s="1"/>
  <c r="F267" i="125"/>
  <c r="F266" i="125"/>
  <c r="I53" i="125" s="1"/>
  <c r="F265" i="125"/>
  <c r="F264" i="125"/>
  <c r="J52" i="125" s="1"/>
  <c r="F263" i="125"/>
  <c r="F262" i="125"/>
  <c r="K51" i="125" s="1"/>
  <c r="F261" i="125"/>
  <c r="F260" i="125"/>
  <c r="I51" i="125" s="1"/>
  <c r="F259" i="125"/>
  <c r="F258" i="125"/>
  <c r="J50" i="125" s="1"/>
  <c r="F257" i="125"/>
  <c r="F256" i="125"/>
  <c r="K49" i="125" s="1"/>
  <c r="D256" i="125"/>
  <c r="F255" i="125"/>
  <c r="J49" i="125" s="1"/>
  <c r="D255" i="125"/>
  <c r="F254" i="125"/>
  <c r="I49" i="125" s="1"/>
  <c r="D254" i="125"/>
  <c r="F253" i="125"/>
  <c r="K48" i="125" s="1"/>
  <c r="D253" i="125"/>
  <c r="F252" i="125"/>
  <c r="J48" i="125" s="1"/>
  <c r="D252" i="125"/>
  <c r="F251" i="125"/>
  <c r="I48" i="125" s="1"/>
  <c r="D251" i="125"/>
  <c r="F250" i="125"/>
  <c r="K47" i="125" s="1"/>
  <c r="D250" i="125"/>
  <c r="F249" i="125"/>
  <c r="J47" i="125" s="1"/>
  <c r="D249" i="125"/>
  <c r="F248" i="125"/>
  <c r="I47" i="125" s="1"/>
  <c r="D248" i="125"/>
  <c r="F247" i="125"/>
  <c r="K46" i="125" s="1"/>
  <c r="D247" i="125"/>
  <c r="F246" i="125"/>
  <c r="J46" i="125" s="1"/>
  <c r="D246" i="125"/>
  <c r="F245" i="125"/>
  <c r="I46" i="125" s="1"/>
  <c r="D245" i="125"/>
  <c r="F244" i="125"/>
  <c r="K45" i="125" s="1"/>
  <c r="D244" i="125"/>
  <c r="F243" i="125"/>
  <c r="J45" i="125" s="1"/>
  <c r="D243" i="125"/>
  <c r="F242" i="125"/>
  <c r="I45" i="125" s="1"/>
  <c r="D242" i="125"/>
  <c r="F241" i="125"/>
  <c r="K44" i="125" s="1"/>
  <c r="D241" i="125"/>
  <c r="F240" i="125"/>
  <c r="J44" i="125" s="1"/>
  <c r="D240" i="125"/>
  <c r="F239" i="125"/>
  <c r="I44" i="125" s="1"/>
  <c r="D239" i="125"/>
  <c r="F238" i="125"/>
  <c r="K43" i="125" s="1"/>
  <c r="D238" i="125"/>
  <c r="F237" i="125"/>
  <c r="J43" i="125" s="1"/>
  <c r="D237" i="125"/>
  <c r="F236" i="125"/>
  <c r="I43" i="125" s="1"/>
  <c r="D236" i="125"/>
  <c r="F235" i="125"/>
  <c r="K42" i="125" s="1"/>
  <c r="D235" i="125"/>
  <c r="F234" i="125"/>
  <c r="J42" i="125" s="1"/>
  <c r="D234" i="125"/>
  <c r="F233" i="125"/>
  <c r="I42" i="125" s="1"/>
  <c r="D233" i="125"/>
  <c r="F232" i="125"/>
  <c r="K41" i="125" s="1"/>
  <c r="D232" i="125"/>
  <c r="F231" i="125"/>
  <c r="J41" i="125" s="1"/>
  <c r="D231" i="125"/>
  <c r="F230" i="125"/>
  <c r="I41" i="125" s="1"/>
  <c r="D230" i="125"/>
  <c r="I21" i="125" s="1"/>
  <c r="F229" i="125"/>
  <c r="K40" i="125" s="1"/>
  <c r="D229" i="125"/>
  <c r="F228" i="125"/>
  <c r="J40" i="125" s="1"/>
  <c r="D228" i="125"/>
  <c r="F227" i="125"/>
  <c r="I40" i="125" s="1"/>
  <c r="D227" i="125"/>
  <c r="G226" i="125"/>
  <c r="F226" i="125"/>
  <c r="E226" i="125"/>
  <c r="K34" i="125" s="1"/>
  <c r="D226" i="125"/>
  <c r="C226" i="125"/>
  <c r="K14" i="125" s="1"/>
  <c r="G225" i="125"/>
  <c r="F225" i="125"/>
  <c r="J39" i="125" s="1"/>
  <c r="E225" i="125"/>
  <c r="D225" i="125"/>
  <c r="J19" i="125" s="1"/>
  <c r="C225" i="125"/>
  <c r="G224" i="125"/>
  <c r="F224" i="125"/>
  <c r="E224" i="125"/>
  <c r="I34" i="125" s="1"/>
  <c r="D224" i="125"/>
  <c r="I19" i="125" s="1"/>
  <c r="C224" i="125"/>
  <c r="I14" i="125" s="1"/>
  <c r="G223" i="125"/>
  <c r="F223" i="125"/>
  <c r="E223" i="125"/>
  <c r="D223" i="125"/>
  <c r="K18" i="125" s="1"/>
  <c r="C223" i="125"/>
  <c r="G222" i="125"/>
  <c r="J63" i="125" s="1"/>
  <c r="F222" i="125"/>
  <c r="J38" i="125" s="1"/>
  <c r="E222" i="125"/>
  <c r="J33" i="125" s="1"/>
  <c r="D222" i="125"/>
  <c r="C222" i="125"/>
  <c r="J13" i="125" s="1"/>
  <c r="G221" i="125"/>
  <c r="I63" i="125" s="1"/>
  <c r="F221" i="125"/>
  <c r="I38" i="125" s="1"/>
  <c r="E221" i="125"/>
  <c r="D221" i="125"/>
  <c r="I18" i="125" s="1"/>
  <c r="C221" i="125"/>
  <c r="G220" i="125"/>
  <c r="K62" i="125" s="1"/>
  <c r="F220" i="125"/>
  <c r="E220" i="125"/>
  <c r="K32" i="125" s="1"/>
  <c r="D220" i="125"/>
  <c r="C220" i="125"/>
  <c r="K12" i="125" s="1"/>
  <c r="G219" i="125"/>
  <c r="F219" i="125"/>
  <c r="J37" i="125" s="1"/>
  <c r="E219" i="125"/>
  <c r="D219" i="125"/>
  <c r="C219" i="125"/>
  <c r="G218" i="125"/>
  <c r="I62" i="125" s="1"/>
  <c r="F218" i="125"/>
  <c r="E218" i="125"/>
  <c r="I32" i="125" s="1"/>
  <c r="D218" i="125"/>
  <c r="C218" i="125"/>
  <c r="I12" i="125" s="1"/>
  <c r="G217" i="125"/>
  <c r="F217" i="125"/>
  <c r="K36" i="125" s="1"/>
  <c r="E217" i="125"/>
  <c r="D217" i="125"/>
  <c r="C217" i="125"/>
  <c r="G216" i="125"/>
  <c r="J61" i="125" s="1"/>
  <c r="F216" i="125"/>
  <c r="E216" i="125"/>
  <c r="J31" i="125" s="1"/>
  <c r="D216" i="125"/>
  <c r="C216" i="125"/>
  <c r="J11" i="125" s="1"/>
  <c r="G215" i="125"/>
  <c r="F215" i="125"/>
  <c r="I36" i="125" s="1"/>
  <c r="E215" i="125"/>
  <c r="D215" i="125"/>
  <c r="I16" i="125" s="1"/>
  <c r="C215" i="125"/>
  <c r="G214" i="125"/>
  <c r="K60" i="125" s="1"/>
  <c r="F214" i="125"/>
  <c r="E214" i="125"/>
  <c r="K30" i="125" s="1"/>
  <c r="D214" i="125"/>
  <c r="C214" i="125"/>
  <c r="G213" i="125"/>
  <c r="F213" i="125"/>
  <c r="J35" i="125" s="1"/>
  <c r="E213" i="125"/>
  <c r="D213" i="125"/>
  <c r="J15" i="125" s="1"/>
  <c r="C213" i="125"/>
  <c r="G212" i="125"/>
  <c r="I60" i="125" s="1"/>
  <c r="F212" i="125"/>
  <c r="E212" i="125"/>
  <c r="I30" i="125" s="1"/>
  <c r="D212" i="125"/>
  <c r="C212" i="125"/>
  <c r="I10" i="125" s="1"/>
  <c r="F207" i="125"/>
  <c r="F206" i="125"/>
  <c r="F205" i="125"/>
  <c r="F59" i="125" s="1"/>
  <c r="F204" i="125"/>
  <c r="H58" i="125" s="1"/>
  <c r="F203" i="125"/>
  <c r="F202" i="125"/>
  <c r="F58" i="125" s="1"/>
  <c r="F201" i="125"/>
  <c r="F200" i="125"/>
  <c r="G57" i="125" s="1"/>
  <c r="F199" i="125"/>
  <c r="F198" i="125"/>
  <c r="H56" i="125" s="1"/>
  <c r="F197" i="125"/>
  <c r="F196" i="125"/>
  <c r="F56" i="125" s="1"/>
  <c r="F195" i="125"/>
  <c r="F194" i="125"/>
  <c r="G55" i="125" s="1"/>
  <c r="F193" i="125"/>
  <c r="F192" i="125"/>
  <c r="H54" i="125" s="1"/>
  <c r="F191" i="125"/>
  <c r="F190" i="125"/>
  <c r="F54" i="125" s="1"/>
  <c r="F189" i="125"/>
  <c r="H53" i="125" s="1"/>
  <c r="F188" i="125"/>
  <c r="G53" i="125" s="1"/>
  <c r="F187" i="125"/>
  <c r="F186" i="125"/>
  <c r="H52" i="125" s="1"/>
  <c r="F185" i="125"/>
  <c r="F184" i="125"/>
  <c r="F52" i="125" s="1"/>
  <c r="F183" i="125"/>
  <c r="F182" i="125"/>
  <c r="G51" i="125" s="1"/>
  <c r="F181" i="125"/>
  <c r="F180" i="125"/>
  <c r="H50" i="125" s="1"/>
  <c r="F179" i="125"/>
  <c r="F178" i="125"/>
  <c r="F50" i="125" s="1"/>
  <c r="F177" i="125"/>
  <c r="H49" i="125" s="1"/>
  <c r="D177" i="125"/>
  <c r="H29" i="125" s="1"/>
  <c r="F176" i="125"/>
  <c r="D176" i="125"/>
  <c r="G29" i="125" s="1"/>
  <c r="F175" i="125"/>
  <c r="D175" i="125"/>
  <c r="F29" i="125" s="1"/>
  <c r="F174" i="125"/>
  <c r="D174" i="125"/>
  <c r="H28" i="125" s="1"/>
  <c r="F173" i="125"/>
  <c r="D173" i="125"/>
  <c r="G28" i="125" s="1"/>
  <c r="F172" i="125"/>
  <c r="D172" i="125"/>
  <c r="F28" i="125" s="1"/>
  <c r="F171" i="125"/>
  <c r="H47" i="125" s="1"/>
  <c r="D171" i="125"/>
  <c r="H27" i="125" s="1"/>
  <c r="F170" i="125"/>
  <c r="D170" i="125"/>
  <c r="G27" i="125" s="1"/>
  <c r="F169" i="125"/>
  <c r="D169" i="125"/>
  <c r="F27" i="125" s="1"/>
  <c r="F168" i="125"/>
  <c r="D168" i="125"/>
  <c r="H26" i="125" s="1"/>
  <c r="F167" i="125"/>
  <c r="D167" i="125"/>
  <c r="G26" i="125" s="1"/>
  <c r="F166" i="125"/>
  <c r="D166" i="125"/>
  <c r="F26" i="125" s="1"/>
  <c r="F165" i="125"/>
  <c r="D165" i="125"/>
  <c r="H25" i="125" s="1"/>
  <c r="F164" i="125"/>
  <c r="D164" i="125"/>
  <c r="G25" i="125" s="1"/>
  <c r="F163" i="125"/>
  <c r="D163" i="125"/>
  <c r="F25" i="125" s="1"/>
  <c r="F162" i="125"/>
  <c r="D162" i="125"/>
  <c r="H24" i="125" s="1"/>
  <c r="F161" i="125"/>
  <c r="D161" i="125"/>
  <c r="G24" i="125" s="1"/>
  <c r="F160" i="125"/>
  <c r="D160" i="125"/>
  <c r="F24" i="125" s="1"/>
  <c r="F159" i="125"/>
  <c r="D159" i="125"/>
  <c r="H23" i="125" s="1"/>
  <c r="F158" i="125"/>
  <c r="D158" i="125"/>
  <c r="G23" i="125" s="1"/>
  <c r="F157" i="125"/>
  <c r="D157" i="125"/>
  <c r="F23" i="125" s="1"/>
  <c r="F156" i="125"/>
  <c r="D156" i="125"/>
  <c r="H22" i="125" s="1"/>
  <c r="F155" i="125"/>
  <c r="D155" i="125"/>
  <c r="G22" i="125" s="1"/>
  <c r="F154" i="125"/>
  <c r="D154" i="125"/>
  <c r="F22" i="125" s="1"/>
  <c r="F153" i="125"/>
  <c r="D153" i="125"/>
  <c r="H21" i="125" s="1"/>
  <c r="F152" i="125"/>
  <c r="D152" i="125"/>
  <c r="G21" i="125" s="1"/>
  <c r="F151" i="125"/>
  <c r="D151" i="125"/>
  <c r="F21" i="125" s="1"/>
  <c r="F150" i="125"/>
  <c r="D150" i="125"/>
  <c r="H20" i="125" s="1"/>
  <c r="F149" i="125"/>
  <c r="D149" i="125"/>
  <c r="G20" i="125" s="1"/>
  <c r="F148" i="125"/>
  <c r="D148" i="125"/>
  <c r="F20" i="125" s="1"/>
  <c r="G147" i="125"/>
  <c r="H64" i="125" s="1"/>
  <c r="F147" i="125"/>
  <c r="H39" i="125" s="1"/>
  <c r="E147" i="125"/>
  <c r="D147" i="125"/>
  <c r="H19" i="125" s="1"/>
  <c r="C147" i="125"/>
  <c r="G146" i="125"/>
  <c r="G64" i="125" s="1"/>
  <c r="F146" i="125"/>
  <c r="E146" i="125"/>
  <c r="G34" i="125" s="1"/>
  <c r="D146" i="125"/>
  <c r="C146" i="125"/>
  <c r="G14" i="125" s="1"/>
  <c r="G145" i="125"/>
  <c r="F145" i="125"/>
  <c r="E145" i="125"/>
  <c r="D145" i="125"/>
  <c r="F19" i="125" s="1"/>
  <c r="C145" i="125"/>
  <c r="G144" i="125"/>
  <c r="H63" i="125" s="1"/>
  <c r="F144" i="125"/>
  <c r="E144" i="125"/>
  <c r="H33" i="125" s="1"/>
  <c r="D144" i="125"/>
  <c r="C144" i="125"/>
  <c r="H13" i="125" s="1"/>
  <c r="G143" i="125"/>
  <c r="F143" i="125"/>
  <c r="G38" i="125" s="1"/>
  <c r="E143" i="125"/>
  <c r="D143" i="125"/>
  <c r="G18" i="125" s="1"/>
  <c r="C143" i="125"/>
  <c r="G142" i="125"/>
  <c r="F63" i="125" s="1"/>
  <c r="F142" i="125"/>
  <c r="E142" i="125"/>
  <c r="F33" i="125" s="1"/>
  <c r="D142" i="125"/>
  <c r="C142" i="125"/>
  <c r="F13" i="125" s="1"/>
  <c r="G141" i="125"/>
  <c r="F141" i="125"/>
  <c r="H37" i="125" s="1"/>
  <c r="E141" i="125"/>
  <c r="H32" i="125" s="1"/>
  <c r="D141" i="125"/>
  <c r="H17" i="125" s="1"/>
  <c r="C141" i="125"/>
  <c r="G140" i="125"/>
  <c r="G62" i="125" s="1"/>
  <c r="F140" i="125"/>
  <c r="G37" i="125" s="1"/>
  <c r="E140" i="125"/>
  <c r="G32" i="125" s="1"/>
  <c r="D140" i="125"/>
  <c r="C140" i="125"/>
  <c r="G12" i="125" s="1"/>
  <c r="G139" i="125"/>
  <c r="F139" i="125"/>
  <c r="F37" i="125" s="1"/>
  <c r="E139" i="125"/>
  <c r="D139" i="125"/>
  <c r="C139" i="125"/>
  <c r="F12" i="125" s="1"/>
  <c r="G138" i="125"/>
  <c r="H61" i="125" s="1"/>
  <c r="F138" i="125"/>
  <c r="E138" i="125"/>
  <c r="H31" i="125" s="1"/>
  <c r="D138" i="125"/>
  <c r="H16" i="125" s="1"/>
  <c r="C138" i="125"/>
  <c r="H11" i="125" s="1"/>
  <c r="G137" i="125"/>
  <c r="F137" i="125"/>
  <c r="G36" i="125" s="1"/>
  <c r="E137" i="125"/>
  <c r="D137" i="125"/>
  <c r="G16" i="125" s="1"/>
  <c r="C137" i="125"/>
  <c r="G136" i="125"/>
  <c r="F61" i="125" s="1"/>
  <c r="F136" i="125"/>
  <c r="F36" i="125" s="1"/>
  <c r="E136" i="125"/>
  <c r="F31" i="125" s="1"/>
  <c r="D136" i="125"/>
  <c r="C136" i="125"/>
  <c r="F11" i="125" s="1"/>
  <c r="G135" i="125"/>
  <c r="F135" i="125"/>
  <c r="H35" i="125" s="1"/>
  <c r="E135" i="125"/>
  <c r="D135" i="125"/>
  <c r="H15" i="125" s="1"/>
  <c r="C135" i="125"/>
  <c r="G134" i="125"/>
  <c r="G60" i="125" s="1"/>
  <c r="F134" i="125"/>
  <c r="E134" i="125"/>
  <c r="G30" i="125" s="1"/>
  <c r="D134" i="125"/>
  <c r="C134" i="125"/>
  <c r="G10" i="125" s="1"/>
  <c r="G133" i="125"/>
  <c r="F133" i="125"/>
  <c r="F35" i="125" s="1"/>
  <c r="E133" i="125"/>
  <c r="D133" i="125"/>
  <c r="F15" i="125" s="1"/>
  <c r="C133" i="125"/>
  <c r="F128" i="125"/>
  <c r="E54" i="125" s="1"/>
  <c r="F127" i="125"/>
  <c r="F126" i="125"/>
  <c r="C54" i="125" s="1"/>
  <c r="F125" i="125"/>
  <c r="F124" i="125"/>
  <c r="F123" i="125"/>
  <c r="C53" i="125" s="1"/>
  <c r="F122" i="125"/>
  <c r="E52" i="125" s="1"/>
  <c r="F121" i="125"/>
  <c r="F120" i="125"/>
  <c r="C52" i="125" s="1"/>
  <c r="F119" i="125"/>
  <c r="E51" i="125" s="1"/>
  <c r="F118" i="125"/>
  <c r="D51" i="125" s="1"/>
  <c r="F117" i="125"/>
  <c r="F116" i="125"/>
  <c r="E50" i="125" s="1"/>
  <c r="F115" i="125"/>
  <c r="F114" i="125"/>
  <c r="C50" i="125" s="1"/>
  <c r="F113" i="125"/>
  <c r="F112" i="125"/>
  <c r="D49" i="125" s="1"/>
  <c r="F111" i="125"/>
  <c r="C49" i="125" s="1"/>
  <c r="F110" i="125"/>
  <c r="E48" i="125" s="1"/>
  <c r="F109" i="125"/>
  <c r="F108" i="125"/>
  <c r="F107" i="125"/>
  <c r="F106" i="125"/>
  <c r="D47" i="125" s="1"/>
  <c r="F105" i="125"/>
  <c r="F104" i="125"/>
  <c r="E46" i="125" s="1"/>
  <c r="F103" i="125"/>
  <c r="F102" i="125"/>
  <c r="C46" i="125" s="1"/>
  <c r="F101" i="125"/>
  <c r="F100" i="125"/>
  <c r="D45" i="125" s="1"/>
  <c r="F99" i="125"/>
  <c r="F98" i="125"/>
  <c r="E44" i="125" s="1"/>
  <c r="F97" i="125"/>
  <c r="F96" i="125"/>
  <c r="F95" i="125"/>
  <c r="F94" i="125"/>
  <c r="D43" i="125" s="1"/>
  <c r="F93" i="125"/>
  <c r="F92" i="125"/>
  <c r="E42" i="125" s="1"/>
  <c r="D92" i="125"/>
  <c r="F91" i="125"/>
  <c r="D42" i="125" s="1"/>
  <c r="D91" i="125"/>
  <c r="F90" i="125"/>
  <c r="C42" i="125" s="1"/>
  <c r="D90" i="125"/>
  <c r="F89" i="125"/>
  <c r="E41" i="125" s="1"/>
  <c r="D89" i="125"/>
  <c r="F88" i="125"/>
  <c r="D41" i="125" s="1"/>
  <c r="D88" i="125"/>
  <c r="F87" i="125"/>
  <c r="C41" i="125" s="1"/>
  <c r="D87" i="125"/>
  <c r="F86" i="125"/>
  <c r="E40" i="125" s="1"/>
  <c r="D86" i="125"/>
  <c r="E20" i="125" s="1"/>
  <c r="F85" i="125"/>
  <c r="D40" i="125" s="1"/>
  <c r="D85" i="125"/>
  <c r="F84" i="125"/>
  <c r="C40" i="125" s="1"/>
  <c r="D84" i="125"/>
  <c r="F83" i="125"/>
  <c r="E39" i="125" s="1"/>
  <c r="D83" i="125"/>
  <c r="F82" i="125"/>
  <c r="D39" i="125" s="1"/>
  <c r="D82" i="125"/>
  <c r="F81" i="125"/>
  <c r="C39" i="125" s="1"/>
  <c r="D81" i="125"/>
  <c r="G80" i="125"/>
  <c r="E63" i="125" s="1"/>
  <c r="F80" i="125"/>
  <c r="E38" i="125" s="1"/>
  <c r="E80" i="125"/>
  <c r="E33" i="125" s="1"/>
  <c r="D80" i="125"/>
  <c r="C80" i="125"/>
  <c r="G79" i="125"/>
  <c r="F79" i="125"/>
  <c r="D38" i="125" s="1"/>
  <c r="E79" i="125"/>
  <c r="D79" i="125"/>
  <c r="D18" i="125" s="1"/>
  <c r="C79" i="125"/>
  <c r="D13" i="125" s="1"/>
  <c r="G78" i="125"/>
  <c r="C63" i="125" s="1"/>
  <c r="F78" i="125"/>
  <c r="E78" i="125"/>
  <c r="C33" i="125" s="1"/>
  <c r="D78" i="125"/>
  <c r="C78" i="125"/>
  <c r="C13" i="125" s="1"/>
  <c r="G77" i="125"/>
  <c r="F77" i="125"/>
  <c r="E37" i="125" s="1"/>
  <c r="E77" i="125"/>
  <c r="D77" i="125"/>
  <c r="E17" i="125" s="1"/>
  <c r="C77" i="125"/>
  <c r="G76" i="125"/>
  <c r="F76" i="125"/>
  <c r="E76" i="125"/>
  <c r="D76" i="125"/>
  <c r="C76" i="125"/>
  <c r="D12" i="125" s="1"/>
  <c r="G75" i="125"/>
  <c r="C62" i="125" s="1"/>
  <c r="F75" i="125"/>
  <c r="C37" i="125" s="1"/>
  <c r="E75" i="125"/>
  <c r="D75" i="125"/>
  <c r="C17" i="125" s="1"/>
  <c r="C75" i="125"/>
  <c r="G74" i="125"/>
  <c r="E61" i="125" s="1"/>
  <c r="F74" i="125"/>
  <c r="E74" i="125"/>
  <c r="E31" i="125" s="1"/>
  <c r="D74" i="125"/>
  <c r="C74" i="125"/>
  <c r="E11" i="125" s="1"/>
  <c r="G73" i="125"/>
  <c r="F73" i="125"/>
  <c r="D36" i="125" s="1"/>
  <c r="E73" i="125"/>
  <c r="D31" i="125" s="1"/>
  <c r="D73" i="125"/>
  <c r="D16" i="125" s="1"/>
  <c r="C73" i="125"/>
  <c r="G72" i="125"/>
  <c r="C61" i="125" s="1"/>
  <c r="F72" i="125"/>
  <c r="E72" i="125"/>
  <c r="C31" i="125" s="1"/>
  <c r="D72" i="125"/>
  <c r="C72" i="125"/>
  <c r="C11" i="125" s="1"/>
  <c r="G71" i="125"/>
  <c r="E60" i="125" s="1"/>
  <c r="F71" i="125"/>
  <c r="E35" i="125" s="1"/>
  <c r="E71" i="125"/>
  <c r="D71" i="125"/>
  <c r="E15" i="125" s="1"/>
  <c r="C71" i="125"/>
  <c r="E10" i="125" s="1"/>
  <c r="G70" i="125"/>
  <c r="D60" i="125" s="1"/>
  <c r="F70" i="125"/>
  <c r="E70" i="125"/>
  <c r="D70" i="125"/>
  <c r="D15" i="125" s="1"/>
  <c r="C70" i="125"/>
  <c r="D10" i="125" s="1"/>
  <c r="G69" i="125"/>
  <c r="F69" i="125"/>
  <c r="C35" i="125" s="1"/>
  <c r="E69" i="125"/>
  <c r="D69" i="125"/>
  <c r="C15" i="125" s="1"/>
  <c r="C69" i="125"/>
  <c r="K64" i="125"/>
  <c r="J64" i="125"/>
  <c r="I64" i="125"/>
  <c r="F64" i="125"/>
  <c r="K63" i="125"/>
  <c r="G63" i="125"/>
  <c r="D63" i="125"/>
  <c r="J62" i="125"/>
  <c r="H62" i="125"/>
  <c r="F62" i="125"/>
  <c r="E62" i="125"/>
  <c r="D62" i="125"/>
  <c r="K61" i="125"/>
  <c r="I61" i="125"/>
  <c r="G61" i="125"/>
  <c r="D61" i="125"/>
  <c r="J60" i="125"/>
  <c r="H60" i="125"/>
  <c r="F60" i="125"/>
  <c r="C60" i="125"/>
  <c r="J59" i="125"/>
  <c r="I59" i="125"/>
  <c r="H59" i="125"/>
  <c r="G59" i="125"/>
  <c r="K58" i="125"/>
  <c r="I58" i="125"/>
  <c r="G58" i="125"/>
  <c r="H57" i="125"/>
  <c r="F57" i="125"/>
  <c r="K56" i="125"/>
  <c r="G56" i="125"/>
  <c r="J55" i="125"/>
  <c r="H55" i="125"/>
  <c r="F55" i="125"/>
  <c r="K54" i="125"/>
  <c r="I54" i="125"/>
  <c r="G54" i="125"/>
  <c r="D54" i="125"/>
  <c r="J53" i="125"/>
  <c r="F53" i="125"/>
  <c r="E53" i="125"/>
  <c r="D53" i="125"/>
  <c r="K52" i="125"/>
  <c r="I52" i="125"/>
  <c r="G52" i="125"/>
  <c r="D52" i="125"/>
  <c r="J51" i="125"/>
  <c r="H51" i="125"/>
  <c r="F51" i="125"/>
  <c r="C51" i="125"/>
  <c r="K50" i="125"/>
  <c r="I50" i="125"/>
  <c r="G50" i="125"/>
  <c r="D50" i="125"/>
  <c r="G49" i="125"/>
  <c r="F49" i="125"/>
  <c r="E49" i="125"/>
  <c r="H48" i="125"/>
  <c r="G48" i="125"/>
  <c r="F48" i="125"/>
  <c r="D48" i="125"/>
  <c r="C48" i="125"/>
  <c r="G47" i="125"/>
  <c r="F47" i="125"/>
  <c r="E47" i="125"/>
  <c r="C47" i="125"/>
  <c r="H46" i="125"/>
  <c r="G46" i="125"/>
  <c r="F46" i="125"/>
  <c r="D46" i="125"/>
  <c r="H45" i="125"/>
  <c r="G45" i="125"/>
  <c r="F45" i="125"/>
  <c r="E45" i="125"/>
  <c r="C45" i="125"/>
  <c r="H44" i="125"/>
  <c r="G44" i="125"/>
  <c r="F44" i="125"/>
  <c r="D44" i="125"/>
  <c r="C44" i="125"/>
  <c r="H43" i="125"/>
  <c r="G43" i="125"/>
  <c r="F43" i="125"/>
  <c r="E43" i="125"/>
  <c r="C43" i="125"/>
  <c r="H42" i="125"/>
  <c r="G42" i="125"/>
  <c r="F42" i="125"/>
  <c r="H41" i="125"/>
  <c r="G41" i="125"/>
  <c r="F41" i="125"/>
  <c r="H40" i="125"/>
  <c r="G40" i="125"/>
  <c r="F40" i="125"/>
  <c r="K39" i="125"/>
  <c r="I39" i="125"/>
  <c r="G39" i="125"/>
  <c r="F39" i="125"/>
  <c r="K38" i="125"/>
  <c r="H38" i="125"/>
  <c r="F38" i="125"/>
  <c r="C38" i="125"/>
  <c r="K37" i="125"/>
  <c r="I37" i="125"/>
  <c r="D37" i="125"/>
  <c r="J36" i="125"/>
  <c r="H36" i="125"/>
  <c r="E36" i="125"/>
  <c r="C36" i="125"/>
  <c r="K35" i="125"/>
  <c r="I35" i="125"/>
  <c r="G35" i="125"/>
  <c r="D35" i="125"/>
  <c r="J34" i="125"/>
  <c r="H34" i="125"/>
  <c r="F34" i="125"/>
  <c r="K33" i="125"/>
  <c r="I33" i="125"/>
  <c r="G33" i="125"/>
  <c r="D33" i="125"/>
  <c r="J32" i="125"/>
  <c r="F32" i="125"/>
  <c r="E32" i="125"/>
  <c r="D32" i="125"/>
  <c r="C32" i="125"/>
  <c r="K31" i="125"/>
  <c r="I31" i="125"/>
  <c r="G31" i="125"/>
  <c r="J30" i="125"/>
  <c r="H30" i="125"/>
  <c r="F30" i="125"/>
  <c r="E30" i="125"/>
  <c r="D30" i="125"/>
  <c r="C30" i="125"/>
  <c r="K29" i="125"/>
  <c r="J29" i="125"/>
  <c r="I29" i="125"/>
  <c r="K28" i="125"/>
  <c r="J28" i="125"/>
  <c r="I28" i="125"/>
  <c r="K27" i="125"/>
  <c r="J27" i="125"/>
  <c r="I27" i="125"/>
  <c r="K26" i="125"/>
  <c r="J26" i="125"/>
  <c r="I26" i="125"/>
  <c r="K25" i="125"/>
  <c r="J25" i="125"/>
  <c r="I25" i="125"/>
  <c r="K24" i="125"/>
  <c r="J24" i="125"/>
  <c r="I24" i="125"/>
  <c r="K23" i="125"/>
  <c r="J23" i="125"/>
  <c r="I23" i="125"/>
  <c r="K22" i="125"/>
  <c r="J22" i="125"/>
  <c r="I22" i="125"/>
  <c r="E22" i="125"/>
  <c r="D22" i="125"/>
  <c r="C22" i="125"/>
  <c r="K21" i="125"/>
  <c r="J21" i="125"/>
  <c r="E21" i="125"/>
  <c r="D21" i="125"/>
  <c r="C21" i="125"/>
  <c r="K20" i="125"/>
  <c r="J20" i="125"/>
  <c r="I20" i="125"/>
  <c r="D20" i="125"/>
  <c r="C20" i="125"/>
  <c r="K19" i="125"/>
  <c r="G19" i="125"/>
  <c r="E19" i="125"/>
  <c r="D19" i="125"/>
  <c r="C19" i="125"/>
  <c r="J18" i="125"/>
  <c r="H18" i="125"/>
  <c r="F18" i="125"/>
  <c r="E18" i="125"/>
  <c r="C18" i="125"/>
  <c r="K17" i="125"/>
  <c r="J17" i="125"/>
  <c r="I17" i="125"/>
  <c r="G17" i="125"/>
  <c r="F17" i="125"/>
  <c r="D17" i="125"/>
  <c r="K16" i="125"/>
  <c r="J16" i="125"/>
  <c r="F16" i="125"/>
  <c r="E16" i="125"/>
  <c r="C16" i="125"/>
  <c r="K15" i="125"/>
  <c r="I15" i="125"/>
  <c r="G15" i="125"/>
  <c r="J14" i="125"/>
  <c r="H14" i="125"/>
  <c r="F14" i="125"/>
  <c r="K13" i="125"/>
  <c r="I13" i="125"/>
  <c r="G13" i="125"/>
  <c r="E13" i="125"/>
  <c r="J12" i="125"/>
  <c r="H12" i="125"/>
  <c r="E12" i="125"/>
  <c r="C12" i="125"/>
  <c r="K11" i="125"/>
  <c r="I11" i="125"/>
  <c r="G11" i="125"/>
  <c r="D11" i="125"/>
  <c r="L10" i="125"/>
  <c r="K10" i="125"/>
  <c r="J10" i="125"/>
  <c r="H10" i="125"/>
  <c r="F10" i="125"/>
  <c r="C10" i="125"/>
  <c r="F6" i="125"/>
  <c r="D6" i="125"/>
  <c r="D5" i="125"/>
  <c r="D4" i="125"/>
  <c r="D2" i="125"/>
  <c r="B287" i="124"/>
  <c r="F286" i="124"/>
  <c r="F285" i="124"/>
  <c r="J59" i="124" s="1"/>
  <c r="F284" i="124"/>
  <c r="F283" i="124"/>
  <c r="K58" i="124" s="1"/>
  <c r="F282" i="124"/>
  <c r="F281" i="124"/>
  <c r="I58" i="124" s="1"/>
  <c r="F280" i="124"/>
  <c r="K57" i="124" s="1"/>
  <c r="F279" i="124"/>
  <c r="F278" i="124"/>
  <c r="F277" i="124"/>
  <c r="K56" i="124" s="1"/>
  <c r="F276" i="124"/>
  <c r="F275" i="124"/>
  <c r="I56" i="124" s="1"/>
  <c r="F274" i="124"/>
  <c r="F273" i="124"/>
  <c r="F272" i="124"/>
  <c r="F271" i="124"/>
  <c r="K54" i="124" s="1"/>
  <c r="F270" i="124"/>
  <c r="F269" i="124"/>
  <c r="I54" i="124" s="1"/>
  <c r="F268" i="124"/>
  <c r="F267" i="124"/>
  <c r="J53" i="124" s="1"/>
  <c r="F266" i="124"/>
  <c r="F265" i="124"/>
  <c r="K52" i="124" s="1"/>
  <c r="F264" i="124"/>
  <c r="J52" i="124" s="1"/>
  <c r="F263" i="124"/>
  <c r="I52" i="124" s="1"/>
  <c r="F262" i="124"/>
  <c r="F261" i="124"/>
  <c r="J51" i="124" s="1"/>
  <c r="F260" i="124"/>
  <c r="F259" i="124"/>
  <c r="K50" i="124" s="1"/>
  <c r="F258" i="124"/>
  <c r="F257" i="124"/>
  <c r="I50" i="124" s="1"/>
  <c r="F256" i="124"/>
  <c r="D256" i="124"/>
  <c r="K29" i="124" s="1"/>
  <c r="F255" i="124"/>
  <c r="D255" i="124"/>
  <c r="F254" i="124"/>
  <c r="D254" i="124"/>
  <c r="I29" i="124" s="1"/>
  <c r="F253" i="124"/>
  <c r="D253" i="124"/>
  <c r="K28" i="124" s="1"/>
  <c r="F252" i="124"/>
  <c r="D252" i="124"/>
  <c r="J28" i="124" s="1"/>
  <c r="F251" i="124"/>
  <c r="D251" i="124"/>
  <c r="I28" i="124" s="1"/>
  <c r="F250" i="124"/>
  <c r="D250" i="124"/>
  <c r="K27" i="124" s="1"/>
  <c r="F249" i="124"/>
  <c r="D249" i="124"/>
  <c r="F248" i="124"/>
  <c r="D248" i="124"/>
  <c r="I27" i="124" s="1"/>
  <c r="F247" i="124"/>
  <c r="D247" i="124"/>
  <c r="K26" i="124" s="1"/>
  <c r="F246" i="124"/>
  <c r="J46" i="124" s="1"/>
  <c r="D246" i="124"/>
  <c r="F245" i="124"/>
  <c r="D245" i="124"/>
  <c r="I26" i="124" s="1"/>
  <c r="F244" i="124"/>
  <c r="D244" i="124"/>
  <c r="K25" i="124" s="1"/>
  <c r="F243" i="124"/>
  <c r="D243" i="124"/>
  <c r="F242" i="124"/>
  <c r="I45" i="124" s="1"/>
  <c r="D242" i="124"/>
  <c r="I25" i="124" s="1"/>
  <c r="F241" i="124"/>
  <c r="D241" i="124"/>
  <c r="K24" i="124" s="1"/>
  <c r="F240" i="124"/>
  <c r="D240" i="124"/>
  <c r="J24" i="124" s="1"/>
  <c r="F239" i="124"/>
  <c r="D239" i="124"/>
  <c r="I24" i="124" s="1"/>
  <c r="F238" i="124"/>
  <c r="K43" i="124" s="1"/>
  <c r="D238" i="124"/>
  <c r="K23" i="124" s="1"/>
  <c r="F237" i="124"/>
  <c r="D237" i="124"/>
  <c r="F236" i="124"/>
  <c r="D236" i="124"/>
  <c r="I23" i="124" s="1"/>
  <c r="F235" i="124"/>
  <c r="D235" i="124"/>
  <c r="K22" i="124" s="1"/>
  <c r="F234" i="124"/>
  <c r="J42" i="124" s="1"/>
  <c r="D234" i="124"/>
  <c r="J22" i="124" s="1"/>
  <c r="F233" i="124"/>
  <c r="D233" i="124"/>
  <c r="I22" i="124" s="1"/>
  <c r="F232" i="124"/>
  <c r="D232" i="124"/>
  <c r="K21" i="124" s="1"/>
  <c r="F231" i="124"/>
  <c r="D231" i="124"/>
  <c r="J21" i="124" s="1"/>
  <c r="F230" i="124"/>
  <c r="D230" i="124"/>
  <c r="I21" i="124" s="1"/>
  <c r="F229" i="124"/>
  <c r="D229" i="124"/>
  <c r="K20" i="124" s="1"/>
  <c r="F228" i="124"/>
  <c r="D228" i="124"/>
  <c r="F227" i="124"/>
  <c r="D227" i="124"/>
  <c r="I20" i="124" s="1"/>
  <c r="G226" i="124"/>
  <c r="F226" i="124"/>
  <c r="K39" i="124" s="1"/>
  <c r="E226" i="124"/>
  <c r="D226" i="124"/>
  <c r="K19" i="124" s="1"/>
  <c r="C226" i="124"/>
  <c r="K14" i="124" s="1"/>
  <c r="G225" i="124"/>
  <c r="F225" i="124"/>
  <c r="E225" i="124"/>
  <c r="D225" i="124"/>
  <c r="C225" i="124"/>
  <c r="G224" i="124"/>
  <c r="F224" i="124"/>
  <c r="I39" i="124" s="1"/>
  <c r="E224" i="124"/>
  <c r="D224" i="124"/>
  <c r="I19" i="124" s="1"/>
  <c r="C224" i="124"/>
  <c r="G223" i="124"/>
  <c r="K63" i="124" s="1"/>
  <c r="F223" i="124"/>
  <c r="E223" i="124"/>
  <c r="K33" i="124" s="1"/>
  <c r="D223" i="124"/>
  <c r="C223" i="124"/>
  <c r="K13" i="124" s="1"/>
  <c r="G222" i="124"/>
  <c r="J63" i="124" s="1"/>
  <c r="F222" i="124"/>
  <c r="J38" i="124" s="1"/>
  <c r="E222" i="124"/>
  <c r="D222" i="124"/>
  <c r="J18" i="124" s="1"/>
  <c r="C222" i="124"/>
  <c r="G221" i="124"/>
  <c r="I63" i="124" s="1"/>
  <c r="F221" i="124"/>
  <c r="E221" i="124"/>
  <c r="I33" i="124" s="1"/>
  <c r="D221" i="124"/>
  <c r="C221" i="124"/>
  <c r="I13" i="124" s="1"/>
  <c r="G220" i="124"/>
  <c r="F220" i="124"/>
  <c r="E220" i="124"/>
  <c r="D220" i="124"/>
  <c r="K17" i="124" s="1"/>
  <c r="C220" i="124"/>
  <c r="G219" i="124"/>
  <c r="J62" i="124" s="1"/>
  <c r="F219" i="124"/>
  <c r="E219" i="124"/>
  <c r="J32" i="124" s="1"/>
  <c r="D219" i="124"/>
  <c r="C219" i="124"/>
  <c r="J12" i="124" s="1"/>
  <c r="G218" i="124"/>
  <c r="F218" i="124"/>
  <c r="I37" i="124" s="1"/>
  <c r="E218" i="124"/>
  <c r="D218" i="124"/>
  <c r="I17" i="124" s="1"/>
  <c r="C218" i="124"/>
  <c r="G217" i="124"/>
  <c r="K61" i="124" s="1"/>
  <c r="F217" i="124"/>
  <c r="E217" i="124"/>
  <c r="K31" i="124" s="1"/>
  <c r="D217" i="124"/>
  <c r="C217" i="124"/>
  <c r="K11" i="124" s="1"/>
  <c r="G216" i="124"/>
  <c r="F216" i="124"/>
  <c r="E216" i="124"/>
  <c r="J31" i="124" s="1"/>
  <c r="D216" i="124"/>
  <c r="J16" i="124" s="1"/>
  <c r="C216" i="124"/>
  <c r="G215" i="124"/>
  <c r="I61" i="124" s="1"/>
  <c r="F215" i="124"/>
  <c r="I36" i="124" s="1"/>
  <c r="E215" i="124"/>
  <c r="I31" i="124" s="1"/>
  <c r="D215" i="124"/>
  <c r="C215" i="124"/>
  <c r="I11" i="124" s="1"/>
  <c r="G214" i="124"/>
  <c r="F214" i="124"/>
  <c r="K35" i="124" s="1"/>
  <c r="E214" i="124"/>
  <c r="D214" i="124"/>
  <c r="K15" i="124" s="1"/>
  <c r="C214" i="124"/>
  <c r="G213" i="124"/>
  <c r="J60" i="124" s="1"/>
  <c r="F213" i="124"/>
  <c r="E213" i="124"/>
  <c r="J30" i="124" s="1"/>
  <c r="D213" i="124"/>
  <c r="C213" i="124"/>
  <c r="J10" i="124" s="1"/>
  <c r="G212" i="124"/>
  <c r="F212" i="124"/>
  <c r="E212" i="124"/>
  <c r="D212" i="124"/>
  <c r="I15" i="124" s="1"/>
  <c r="C212" i="124"/>
  <c r="F207" i="124"/>
  <c r="H59" i="124" s="1"/>
  <c r="F206" i="124"/>
  <c r="F205" i="124"/>
  <c r="F59" i="124" s="1"/>
  <c r="F204" i="124"/>
  <c r="F203" i="124"/>
  <c r="G58" i="124" s="1"/>
  <c r="F202" i="124"/>
  <c r="F201" i="124"/>
  <c r="H57" i="124" s="1"/>
  <c r="F200" i="124"/>
  <c r="F199" i="124"/>
  <c r="F57" i="124" s="1"/>
  <c r="F198" i="124"/>
  <c r="F197" i="124"/>
  <c r="G56" i="124" s="1"/>
  <c r="F196" i="124"/>
  <c r="F195" i="124"/>
  <c r="F194" i="124"/>
  <c r="G55" i="124" s="1"/>
  <c r="F193" i="124"/>
  <c r="F55" i="124" s="1"/>
  <c r="F192" i="124"/>
  <c r="F191" i="124"/>
  <c r="G54" i="124" s="1"/>
  <c r="F190" i="124"/>
  <c r="F54" i="124" s="1"/>
  <c r="F189" i="124"/>
  <c r="H53" i="124" s="1"/>
  <c r="F188" i="124"/>
  <c r="F187" i="124"/>
  <c r="F53" i="124" s="1"/>
  <c r="F186" i="124"/>
  <c r="F185" i="124"/>
  <c r="G52" i="124" s="1"/>
  <c r="F184" i="124"/>
  <c r="F183" i="124"/>
  <c r="H51" i="124" s="1"/>
  <c r="F182" i="124"/>
  <c r="F181" i="124"/>
  <c r="F51" i="124" s="1"/>
  <c r="F180" i="124"/>
  <c r="F179" i="124"/>
  <c r="G50" i="124" s="1"/>
  <c r="F178" i="124"/>
  <c r="F50" i="124" s="1"/>
  <c r="F177" i="124"/>
  <c r="H49" i="124" s="1"/>
  <c r="D177" i="124"/>
  <c r="F176" i="124"/>
  <c r="G49" i="124" s="1"/>
  <c r="D176" i="124"/>
  <c r="F175" i="124"/>
  <c r="F49" i="124" s="1"/>
  <c r="D175" i="124"/>
  <c r="F174" i="124"/>
  <c r="D174" i="124"/>
  <c r="H28" i="124" s="1"/>
  <c r="F173" i="124"/>
  <c r="G48" i="124" s="1"/>
  <c r="D173" i="124"/>
  <c r="F172" i="124"/>
  <c r="F48" i="124" s="1"/>
  <c r="D172" i="124"/>
  <c r="F171" i="124"/>
  <c r="H47" i="124" s="1"/>
  <c r="D171" i="124"/>
  <c r="F170" i="124"/>
  <c r="G47" i="124" s="1"/>
  <c r="D170" i="124"/>
  <c r="F169" i="124"/>
  <c r="F47" i="124" s="1"/>
  <c r="D169" i="124"/>
  <c r="F168" i="124"/>
  <c r="D168" i="124"/>
  <c r="H26" i="124" s="1"/>
  <c r="F167" i="124"/>
  <c r="G46" i="124" s="1"/>
  <c r="D167" i="124"/>
  <c r="F166" i="124"/>
  <c r="D166" i="124"/>
  <c r="F165" i="124"/>
  <c r="H45" i="124" s="1"/>
  <c r="D165" i="124"/>
  <c r="F164" i="124"/>
  <c r="D164" i="124"/>
  <c r="F163" i="124"/>
  <c r="F45" i="124" s="1"/>
  <c r="D163" i="124"/>
  <c r="F162" i="124"/>
  <c r="D162" i="124"/>
  <c r="H24" i="124" s="1"/>
  <c r="F161" i="124"/>
  <c r="G44" i="124" s="1"/>
  <c r="D161" i="124"/>
  <c r="F160" i="124"/>
  <c r="F44" i="124" s="1"/>
  <c r="D160" i="124"/>
  <c r="F159" i="124"/>
  <c r="H43" i="124" s="1"/>
  <c r="D159" i="124"/>
  <c r="F158" i="124"/>
  <c r="D158" i="124"/>
  <c r="F157" i="124"/>
  <c r="F43" i="124" s="1"/>
  <c r="D157" i="124"/>
  <c r="F156" i="124"/>
  <c r="D156" i="124"/>
  <c r="H22" i="124" s="1"/>
  <c r="F155" i="124"/>
  <c r="G42" i="124" s="1"/>
  <c r="D155" i="124"/>
  <c r="F154" i="124"/>
  <c r="D154" i="124"/>
  <c r="F153" i="124"/>
  <c r="H41" i="124" s="1"/>
  <c r="D153" i="124"/>
  <c r="F152" i="124"/>
  <c r="D152" i="124"/>
  <c r="F151" i="124"/>
  <c r="F41" i="124" s="1"/>
  <c r="D151" i="124"/>
  <c r="F150" i="124"/>
  <c r="D150" i="124"/>
  <c r="H20" i="124" s="1"/>
  <c r="F149" i="124"/>
  <c r="G40" i="124" s="1"/>
  <c r="D149" i="124"/>
  <c r="F148" i="124"/>
  <c r="D148" i="124"/>
  <c r="G147" i="124"/>
  <c r="H64" i="124" s="1"/>
  <c r="F147" i="124"/>
  <c r="E147" i="124"/>
  <c r="D147" i="124"/>
  <c r="C147" i="124"/>
  <c r="H14" i="124" s="1"/>
  <c r="G146" i="124"/>
  <c r="F146" i="124"/>
  <c r="E146" i="124"/>
  <c r="G34" i="124" s="1"/>
  <c r="D146" i="124"/>
  <c r="G19" i="124" s="1"/>
  <c r="C146" i="124"/>
  <c r="G145" i="124"/>
  <c r="F145" i="124"/>
  <c r="E145" i="124"/>
  <c r="F34" i="124" s="1"/>
  <c r="D145" i="124"/>
  <c r="C145" i="124"/>
  <c r="G144" i="124"/>
  <c r="F144" i="124"/>
  <c r="H38" i="124" s="1"/>
  <c r="E144" i="124"/>
  <c r="D144" i="124"/>
  <c r="C144" i="124"/>
  <c r="G143" i="124"/>
  <c r="G63" i="124" s="1"/>
  <c r="F143" i="124"/>
  <c r="E143" i="124"/>
  <c r="G33" i="124" s="1"/>
  <c r="D143" i="124"/>
  <c r="C143" i="124"/>
  <c r="G13" i="124" s="1"/>
  <c r="G142" i="124"/>
  <c r="F142" i="124"/>
  <c r="F38" i="124" s="1"/>
  <c r="E142" i="124"/>
  <c r="F33" i="124" s="1"/>
  <c r="D142" i="124"/>
  <c r="F18" i="124" s="1"/>
  <c r="C142" i="124"/>
  <c r="G141" i="124"/>
  <c r="H62" i="124" s="1"/>
  <c r="F141" i="124"/>
  <c r="E141" i="124"/>
  <c r="H32" i="124" s="1"/>
  <c r="D141" i="124"/>
  <c r="C141" i="124"/>
  <c r="H12" i="124" s="1"/>
  <c r="G140" i="124"/>
  <c r="G62" i="124" s="1"/>
  <c r="F140" i="124"/>
  <c r="G37" i="124" s="1"/>
  <c r="E140" i="124"/>
  <c r="D140" i="124"/>
  <c r="C140" i="124"/>
  <c r="G139" i="124"/>
  <c r="F62" i="124" s="1"/>
  <c r="F139" i="124"/>
  <c r="E139" i="124"/>
  <c r="F32" i="124" s="1"/>
  <c r="D139" i="124"/>
  <c r="C139" i="124"/>
  <c r="F12" i="124" s="1"/>
  <c r="G138" i="124"/>
  <c r="F138" i="124"/>
  <c r="E138" i="124"/>
  <c r="D138" i="124"/>
  <c r="H16" i="124" s="1"/>
  <c r="C138" i="124"/>
  <c r="G137" i="124"/>
  <c r="G61" i="124" s="1"/>
  <c r="F137" i="124"/>
  <c r="E137" i="124"/>
  <c r="G31" i="124" s="1"/>
  <c r="D137" i="124"/>
  <c r="C137" i="124"/>
  <c r="G11" i="124" s="1"/>
  <c r="G136" i="124"/>
  <c r="F136" i="124"/>
  <c r="F36" i="124" s="1"/>
  <c r="E136" i="124"/>
  <c r="D136" i="124"/>
  <c r="C136" i="124"/>
  <c r="G135" i="124"/>
  <c r="H60" i="124" s="1"/>
  <c r="F135" i="124"/>
  <c r="E135" i="124"/>
  <c r="H30" i="124" s="1"/>
  <c r="D135" i="124"/>
  <c r="C135" i="124"/>
  <c r="H10" i="124" s="1"/>
  <c r="G134" i="124"/>
  <c r="F134" i="124"/>
  <c r="G35" i="124" s="1"/>
  <c r="E134" i="124"/>
  <c r="D134" i="124"/>
  <c r="G15" i="124" s="1"/>
  <c r="C134" i="124"/>
  <c r="G133" i="124"/>
  <c r="F60" i="124" s="1"/>
  <c r="F133" i="124"/>
  <c r="E133" i="124"/>
  <c r="F30" i="124" s="1"/>
  <c r="D133" i="124"/>
  <c r="C133" i="124"/>
  <c r="F10" i="124" s="1"/>
  <c r="F128" i="124"/>
  <c r="F127" i="124"/>
  <c r="D54" i="124" s="1"/>
  <c r="F126" i="124"/>
  <c r="F125" i="124"/>
  <c r="E53" i="124" s="1"/>
  <c r="F124" i="124"/>
  <c r="F123" i="124"/>
  <c r="F122" i="124"/>
  <c r="F121" i="124"/>
  <c r="D52" i="124" s="1"/>
  <c r="F120" i="124"/>
  <c r="C52" i="124" s="1"/>
  <c r="F119" i="124"/>
  <c r="E51" i="124" s="1"/>
  <c r="F118" i="124"/>
  <c r="F117" i="124"/>
  <c r="F116" i="124"/>
  <c r="F115" i="124"/>
  <c r="D50" i="124" s="1"/>
  <c r="F114" i="124"/>
  <c r="F113" i="124"/>
  <c r="F112" i="124"/>
  <c r="D49" i="124" s="1"/>
  <c r="F111" i="124"/>
  <c r="C49" i="124" s="1"/>
  <c r="F110" i="124"/>
  <c r="F109" i="124"/>
  <c r="D48" i="124" s="1"/>
  <c r="F108" i="124"/>
  <c r="C48" i="124" s="1"/>
  <c r="F107" i="124"/>
  <c r="E47" i="124" s="1"/>
  <c r="F106" i="124"/>
  <c r="F105" i="124"/>
  <c r="C47" i="124" s="1"/>
  <c r="F104" i="124"/>
  <c r="E46" i="124" s="1"/>
  <c r="F103" i="124"/>
  <c r="D46" i="124" s="1"/>
  <c r="F102" i="124"/>
  <c r="F101" i="124"/>
  <c r="E45" i="124" s="1"/>
  <c r="F100" i="124"/>
  <c r="F99" i="124"/>
  <c r="C45" i="124" s="1"/>
  <c r="F98" i="124"/>
  <c r="F97" i="124"/>
  <c r="D44" i="124" s="1"/>
  <c r="F96" i="124"/>
  <c r="F95" i="124"/>
  <c r="E43" i="124" s="1"/>
  <c r="F94" i="124"/>
  <c r="F93" i="124"/>
  <c r="C43" i="124" s="1"/>
  <c r="F92" i="124"/>
  <c r="E42" i="124" s="1"/>
  <c r="D92" i="124"/>
  <c r="E22" i="124" s="1"/>
  <c r="F91" i="124"/>
  <c r="D91" i="124"/>
  <c r="F90" i="124"/>
  <c r="D90" i="124"/>
  <c r="C22" i="124" s="1"/>
  <c r="F89" i="124"/>
  <c r="D89" i="124"/>
  <c r="F88" i="124"/>
  <c r="D41" i="124" s="1"/>
  <c r="D88" i="124"/>
  <c r="D21" i="124" s="1"/>
  <c r="F87" i="124"/>
  <c r="D87" i="124"/>
  <c r="C21" i="124" s="1"/>
  <c r="F86" i="124"/>
  <c r="D86" i="124"/>
  <c r="E20" i="124" s="1"/>
  <c r="F85" i="124"/>
  <c r="D85" i="124"/>
  <c r="D20" i="124" s="1"/>
  <c r="F84" i="124"/>
  <c r="D84" i="124"/>
  <c r="C20" i="124" s="1"/>
  <c r="F83" i="124"/>
  <c r="D83" i="124"/>
  <c r="F82" i="124"/>
  <c r="D82" i="124"/>
  <c r="D19" i="124" s="1"/>
  <c r="F81" i="124"/>
  <c r="D81" i="124"/>
  <c r="C19" i="124" s="1"/>
  <c r="G80" i="124"/>
  <c r="F80" i="124"/>
  <c r="E38" i="124" s="1"/>
  <c r="E80" i="124"/>
  <c r="D80" i="124"/>
  <c r="E18" i="124" s="1"/>
  <c r="C80" i="124"/>
  <c r="G79" i="124"/>
  <c r="D63" i="124" s="1"/>
  <c r="F79" i="124"/>
  <c r="E79" i="124"/>
  <c r="D33" i="124" s="1"/>
  <c r="D79" i="124"/>
  <c r="C79" i="124"/>
  <c r="D13" i="124" s="1"/>
  <c r="G78" i="124"/>
  <c r="F78" i="124"/>
  <c r="C38" i="124" s="1"/>
  <c r="E78" i="124"/>
  <c r="D78" i="124"/>
  <c r="C18" i="124" s="1"/>
  <c r="C78" i="124"/>
  <c r="G77" i="124"/>
  <c r="E62" i="124" s="1"/>
  <c r="F77" i="124"/>
  <c r="E37" i="124" s="1"/>
  <c r="E77" i="124"/>
  <c r="E32" i="124" s="1"/>
  <c r="D77" i="124"/>
  <c r="C77" i="124"/>
  <c r="E12" i="124" s="1"/>
  <c r="G76" i="124"/>
  <c r="F76" i="124"/>
  <c r="D37" i="124" s="1"/>
  <c r="E76" i="124"/>
  <c r="D76" i="124"/>
  <c r="D17" i="124" s="1"/>
  <c r="C76" i="124"/>
  <c r="G75" i="124"/>
  <c r="C62" i="124" s="1"/>
  <c r="F75" i="124"/>
  <c r="E75" i="124"/>
  <c r="C32" i="124" s="1"/>
  <c r="D75" i="124"/>
  <c r="C17" i="124" s="1"/>
  <c r="C75" i="124"/>
  <c r="C12" i="124" s="1"/>
  <c r="G74" i="124"/>
  <c r="F74" i="124"/>
  <c r="E36" i="124" s="1"/>
  <c r="E74" i="124"/>
  <c r="D74" i="124"/>
  <c r="E16" i="124" s="1"/>
  <c r="C74" i="124"/>
  <c r="G73" i="124"/>
  <c r="D61" i="124" s="1"/>
  <c r="F73" i="124"/>
  <c r="E73" i="124"/>
  <c r="D31" i="124" s="1"/>
  <c r="D73" i="124"/>
  <c r="C73" i="124"/>
  <c r="D11" i="124" s="1"/>
  <c r="G72" i="124"/>
  <c r="C61" i="124" s="1"/>
  <c r="F72" i="124"/>
  <c r="C36" i="124" s="1"/>
  <c r="E72" i="124"/>
  <c r="D72" i="124"/>
  <c r="C16" i="124" s="1"/>
  <c r="C72" i="124"/>
  <c r="G71" i="124"/>
  <c r="E60" i="124" s="1"/>
  <c r="F71" i="124"/>
  <c r="E71" i="124"/>
  <c r="E30" i="124" s="1"/>
  <c r="D71" i="124"/>
  <c r="C71" i="124"/>
  <c r="E10" i="124" s="1"/>
  <c r="G70" i="124"/>
  <c r="F70" i="124"/>
  <c r="D35" i="124" s="1"/>
  <c r="E70" i="124"/>
  <c r="D70" i="124"/>
  <c r="D15" i="124" s="1"/>
  <c r="C70" i="124"/>
  <c r="G69" i="124"/>
  <c r="C60" i="124" s="1"/>
  <c r="F69" i="124"/>
  <c r="E69" i="124"/>
  <c r="D69" i="124"/>
  <c r="C69" i="124"/>
  <c r="C10" i="124" s="1"/>
  <c r="K64" i="124"/>
  <c r="J64" i="124"/>
  <c r="I64" i="124"/>
  <c r="G64" i="124"/>
  <c r="F64" i="124"/>
  <c r="H63" i="124"/>
  <c r="F63" i="124"/>
  <c r="E63" i="124"/>
  <c r="C63" i="124"/>
  <c r="K62" i="124"/>
  <c r="I62" i="124"/>
  <c r="D62" i="124"/>
  <c r="J61" i="124"/>
  <c r="H61" i="124"/>
  <c r="F61" i="124"/>
  <c r="E61" i="124"/>
  <c r="K60" i="124"/>
  <c r="I60" i="124"/>
  <c r="G60" i="124"/>
  <c r="D60" i="124"/>
  <c r="K59" i="124"/>
  <c r="I59" i="124"/>
  <c r="G59" i="124"/>
  <c r="J58" i="124"/>
  <c r="H58" i="124"/>
  <c r="F58" i="124"/>
  <c r="J57" i="124"/>
  <c r="I57" i="124"/>
  <c r="G57" i="124"/>
  <c r="J56" i="124"/>
  <c r="H56" i="124"/>
  <c r="F56" i="124"/>
  <c r="K55" i="124"/>
  <c r="J55" i="124"/>
  <c r="I55" i="124"/>
  <c r="H55" i="124"/>
  <c r="J54" i="124"/>
  <c r="H54" i="124"/>
  <c r="E54" i="124"/>
  <c r="C54" i="124"/>
  <c r="K53" i="124"/>
  <c r="I53" i="124"/>
  <c r="G53" i="124"/>
  <c r="D53" i="124"/>
  <c r="C53" i="124"/>
  <c r="H52" i="124"/>
  <c r="F52" i="124"/>
  <c r="E52" i="124"/>
  <c r="K51" i="124"/>
  <c r="I51" i="124"/>
  <c r="G51" i="124"/>
  <c r="D51" i="124"/>
  <c r="C51" i="124"/>
  <c r="J50" i="124"/>
  <c r="H50" i="124"/>
  <c r="E50" i="124"/>
  <c r="C50" i="124"/>
  <c r="K49" i="124"/>
  <c r="J49" i="124"/>
  <c r="I49" i="124"/>
  <c r="E49" i="124"/>
  <c r="K48" i="124"/>
  <c r="J48" i="124"/>
  <c r="I48" i="124"/>
  <c r="H48" i="124"/>
  <c r="E48" i="124"/>
  <c r="K47" i="124"/>
  <c r="J47" i="124"/>
  <c r="I47" i="124"/>
  <c r="D47" i="124"/>
  <c r="K46" i="124"/>
  <c r="I46" i="124"/>
  <c r="H46" i="124"/>
  <c r="F46" i="124"/>
  <c r="C46" i="124"/>
  <c r="K45" i="124"/>
  <c r="J45" i="124"/>
  <c r="G45" i="124"/>
  <c r="D45" i="124"/>
  <c r="K44" i="124"/>
  <c r="J44" i="124"/>
  <c r="I44" i="124"/>
  <c r="H44" i="124"/>
  <c r="E44" i="124"/>
  <c r="C44" i="124"/>
  <c r="J43" i="124"/>
  <c r="I43" i="124"/>
  <c r="G43" i="124"/>
  <c r="D43" i="124"/>
  <c r="K42" i="124"/>
  <c r="I42" i="124"/>
  <c r="H42" i="124"/>
  <c r="F42" i="124"/>
  <c r="D42" i="124"/>
  <c r="C42" i="124"/>
  <c r="K41" i="124"/>
  <c r="J41" i="124"/>
  <c r="I41" i="124"/>
  <c r="G41" i="124"/>
  <c r="E41" i="124"/>
  <c r="C41" i="124"/>
  <c r="K40" i="124"/>
  <c r="J40" i="124"/>
  <c r="I40" i="124"/>
  <c r="H40" i="124"/>
  <c r="F40" i="124"/>
  <c r="E40" i="124"/>
  <c r="D40" i="124"/>
  <c r="C40" i="124"/>
  <c r="J39" i="124"/>
  <c r="H39" i="124"/>
  <c r="G39" i="124"/>
  <c r="F39" i="124"/>
  <c r="E39" i="124"/>
  <c r="D39" i="124"/>
  <c r="C39" i="124"/>
  <c r="K38" i="124"/>
  <c r="I38" i="124"/>
  <c r="G38" i="124"/>
  <c r="D38" i="124"/>
  <c r="K37" i="124"/>
  <c r="J37" i="124"/>
  <c r="H37" i="124"/>
  <c r="F37" i="124"/>
  <c r="C37" i="124"/>
  <c r="K36" i="124"/>
  <c r="J36" i="124"/>
  <c r="H36" i="124"/>
  <c r="G36" i="124"/>
  <c r="D36" i="124"/>
  <c r="J35" i="124"/>
  <c r="I35" i="124"/>
  <c r="H35" i="124"/>
  <c r="F35" i="124"/>
  <c r="E35" i="124"/>
  <c r="C35" i="124"/>
  <c r="K34" i="124"/>
  <c r="J34" i="124"/>
  <c r="I34" i="124"/>
  <c r="H34" i="124"/>
  <c r="J33" i="124"/>
  <c r="H33" i="124"/>
  <c r="E33" i="124"/>
  <c r="C33" i="124"/>
  <c r="K32" i="124"/>
  <c r="I32" i="124"/>
  <c r="G32" i="124"/>
  <c r="D32" i="124"/>
  <c r="H31" i="124"/>
  <c r="F31" i="124"/>
  <c r="E31" i="124"/>
  <c r="C31" i="124"/>
  <c r="K30" i="124"/>
  <c r="I30" i="124"/>
  <c r="G30" i="124"/>
  <c r="D30" i="124"/>
  <c r="C30" i="124"/>
  <c r="J29" i="124"/>
  <c r="H29" i="124"/>
  <c r="G29" i="124"/>
  <c r="F29" i="124"/>
  <c r="G28" i="124"/>
  <c r="F28" i="124"/>
  <c r="J27" i="124"/>
  <c r="H27" i="124"/>
  <c r="G27" i="124"/>
  <c r="F27" i="124"/>
  <c r="J26" i="124"/>
  <c r="G26" i="124"/>
  <c r="F26" i="124"/>
  <c r="J25" i="124"/>
  <c r="H25" i="124"/>
  <c r="G25" i="124"/>
  <c r="F25" i="124"/>
  <c r="G24" i="124"/>
  <c r="F24" i="124"/>
  <c r="J23" i="124"/>
  <c r="H23" i="124"/>
  <c r="G23" i="124"/>
  <c r="F23" i="124"/>
  <c r="G22" i="124"/>
  <c r="F22" i="124"/>
  <c r="D22" i="124"/>
  <c r="H21" i="124"/>
  <c r="G21" i="124"/>
  <c r="F21" i="124"/>
  <c r="E21" i="124"/>
  <c r="J20" i="124"/>
  <c r="G20" i="124"/>
  <c r="F20" i="124"/>
  <c r="J19" i="124"/>
  <c r="H19" i="124"/>
  <c r="F19" i="124"/>
  <c r="E19" i="124"/>
  <c r="K18" i="124"/>
  <c r="I18" i="124"/>
  <c r="H18" i="124"/>
  <c r="G18" i="124"/>
  <c r="D18" i="124"/>
  <c r="J17" i="124"/>
  <c r="H17" i="124"/>
  <c r="G17" i="124"/>
  <c r="F17" i="124"/>
  <c r="E17" i="124"/>
  <c r="K16" i="124"/>
  <c r="I16" i="124"/>
  <c r="G16" i="124"/>
  <c r="F16" i="124"/>
  <c r="D16" i="124"/>
  <c r="J15" i="124"/>
  <c r="H15" i="124"/>
  <c r="F15" i="124"/>
  <c r="E15" i="124"/>
  <c r="C15" i="124"/>
  <c r="J14" i="124"/>
  <c r="I14" i="124"/>
  <c r="G14" i="124"/>
  <c r="F14" i="124"/>
  <c r="J13" i="124"/>
  <c r="H13" i="124"/>
  <c r="F13" i="124"/>
  <c r="E13" i="124"/>
  <c r="C13" i="124"/>
  <c r="K12" i="124"/>
  <c r="I12" i="124"/>
  <c r="G12" i="124"/>
  <c r="D12" i="124"/>
  <c r="J11" i="124"/>
  <c r="H11" i="124"/>
  <c r="F11" i="124"/>
  <c r="E11" i="124"/>
  <c r="C11" i="124"/>
  <c r="L10" i="124"/>
  <c r="K10" i="124"/>
  <c r="I10" i="124"/>
  <c r="G10" i="124"/>
  <c r="D10" i="124"/>
  <c r="F6" i="124"/>
  <c r="D6" i="124"/>
  <c r="D5" i="124"/>
  <c r="D4" i="124"/>
  <c r="D2" i="124"/>
  <c r="B287" i="123"/>
  <c r="F286" i="123"/>
  <c r="F285" i="123"/>
  <c r="F284" i="123"/>
  <c r="F283" i="123"/>
  <c r="F282" i="123"/>
  <c r="J58" i="123" s="1"/>
  <c r="F281" i="123"/>
  <c r="I58" i="123" s="1"/>
  <c r="F280" i="123"/>
  <c r="K57" i="123" s="1"/>
  <c r="F279" i="123"/>
  <c r="F278" i="123"/>
  <c r="F277" i="123"/>
  <c r="K56" i="123" s="1"/>
  <c r="F276" i="123"/>
  <c r="J56" i="123" s="1"/>
  <c r="F275" i="123"/>
  <c r="F274" i="123"/>
  <c r="F273" i="123"/>
  <c r="J55" i="123" s="1"/>
  <c r="F272" i="123"/>
  <c r="F271" i="123"/>
  <c r="F270" i="123"/>
  <c r="J54" i="123" s="1"/>
  <c r="F269" i="123"/>
  <c r="F268" i="123"/>
  <c r="K53" i="123" s="1"/>
  <c r="F267" i="123"/>
  <c r="F266" i="123"/>
  <c r="I53" i="123" s="1"/>
  <c r="F265" i="123"/>
  <c r="K52" i="123" s="1"/>
  <c r="F264" i="123"/>
  <c r="J52" i="123" s="1"/>
  <c r="F263" i="123"/>
  <c r="F262" i="123"/>
  <c r="K51" i="123" s="1"/>
  <c r="F261" i="123"/>
  <c r="J51" i="123" s="1"/>
  <c r="F260" i="123"/>
  <c r="I51" i="123" s="1"/>
  <c r="F259" i="123"/>
  <c r="F258" i="123"/>
  <c r="J50" i="123" s="1"/>
  <c r="F257" i="123"/>
  <c r="F256" i="123"/>
  <c r="K49" i="123" s="1"/>
  <c r="D256" i="123"/>
  <c r="F255" i="123"/>
  <c r="D255" i="123"/>
  <c r="F254" i="123"/>
  <c r="I49" i="123" s="1"/>
  <c r="D254" i="123"/>
  <c r="I29" i="123" s="1"/>
  <c r="F253" i="123"/>
  <c r="D253" i="123"/>
  <c r="K28" i="123" s="1"/>
  <c r="F252" i="123"/>
  <c r="J48" i="123" s="1"/>
  <c r="D252" i="123"/>
  <c r="F251" i="123"/>
  <c r="D251" i="123"/>
  <c r="I28" i="123" s="1"/>
  <c r="F250" i="123"/>
  <c r="K47" i="123" s="1"/>
  <c r="D250" i="123"/>
  <c r="F249" i="123"/>
  <c r="D249" i="123"/>
  <c r="J27" i="123" s="1"/>
  <c r="F248" i="123"/>
  <c r="I47" i="123" s="1"/>
  <c r="D248" i="123"/>
  <c r="I27" i="123" s="1"/>
  <c r="F247" i="123"/>
  <c r="D247" i="123"/>
  <c r="F246" i="123"/>
  <c r="J46" i="123" s="1"/>
  <c r="D246" i="123"/>
  <c r="F245" i="123"/>
  <c r="D245" i="123"/>
  <c r="I26" i="123" s="1"/>
  <c r="F244" i="123"/>
  <c r="K45" i="123" s="1"/>
  <c r="D244" i="123"/>
  <c r="F243" i="123"/>
  <c r="D243" i="123"/>
  <c r="F242" i="123"/>
  <c r="I45" i="123" s="1"/>
  <c r="D242" i="123"/>
  <c r="I25" i="123" s="1"/>
  <c r="F241" i="123"/>
  <c r="D241" i="123"/>
  <c r="K24" i="123" s="1"/>
  <c r="F240" i="123"/>
  <c r="J44" i="123" s="1"/>
  <c r="D240" i="123"/>
  <c r="F239" i="123"/>
  <c r="D239" i="123"/>
  <c r="I24" i="123" s="1"/>
  <c r="F238" i="123"/>
  <c r="K43" i="123" s="1"/>
  <c r="D238" i="123"/>
  <c r="F237" i="123"/>
  <c r="D237" i="123"/>
  <c r="J23" i="123" s="1"/>
  <c r="F236" i="123"/>
  <c r="I43" i="123" s="1"/>
  <c r="D236" i="123"/>
  <c r="I23" i="123" s="1"/>
  <c r="F235" i="123"/>
  <c r="D235" i="123"/>
  <c r="F234" i="123"/>
  <c r="J42" i="123" s="1"/>
  <c r="D234" i="123"/>
  <c r="F233" i="123"/>
  <c r="D233" i="123"/>
  <c r="I22" i="123" s="1"/>
  <c r="F232" i="123"/>
  <c r="K41" i="123" s="1"/>
  <c r="D232" i="123"/>
  <c r="F231" i="123"/>
  <c r="D231" i="123"/>
  <c r="J21" i="123" s="1"/>
  <c r="F230" i="123"/>
  <c r="I41" i="123" s="1"/>
  <c r="D230" i="123"/>
  <c r="F229" i="123"/>
  <c r="D229" i="123"/>
  <c r="F228" i="123"/>
  <c r="J40" i="123" s="1"/>
  <c r="D228" i="123"/>
  <c r="F227" i="123"/>
  <c r="D227" i="123"/>
  <c r="I20" i="123" s="1"/>
  <c r="G226" i="123"/>
  <c r="F226" i="123"/>
  <c r="K39" i="123" s="1"/>
  <c r="E226" i="123"/>
  <c r="D226" i="123"/>
  <c r="K19" i="123" s="1"/>
  <c r="C226" i="123"/>
  <c r="K14" i="123" s="1"/>
  <c r="G225" i="123"/>
  <c r="F225" i="123"/>
  <c r="E225" i="123"/>
  <c r="D225" i="123"/>
  <c r="C225" i="123"/>
  <c r="J14" i="123" s="1"/>
  <c r="G224" i="123"/>
  <c r="F224" i="123"/>
  <c r="E224" i="123"/>
  <c r="D224" i="123"/>
  <c r="C224" i="123"/>
  <c r="G223" i="123"/>
  <c r="K63" i="123" s="1"/>
  <c r="F223" i="123"/>
  <c r="E223" i="123"/>
  <c r="D223" i="123"/>
  <c r="C223" i="123"/>
  <c r="K13" i="123" s="1"/>
  <c r="G222" i="123"/>
  <c r="J63" i="123" s="1"/>
  <c r="F222" i="123"/>
  <c r="J38" i="123" s="1"/>
  <c r="E222" i="123"/>
  <c r="J33" i="123" s="1"/>
  <c r="D222" i="123"/>
  <c r="J18" i="123" s="1"/>
  <c r="C222" i="123"/>
  <c r="J13" i="123" s="1"/>
  <c r="G221" i="123"/>
  <c r="F221" i="123"/>
  <c r="E221" i="123"/>
  <c r="D221" i="123"/>
  <c r="C221" i="123"/>
  <c r="G220" i="123"/>
  <c r="K62" i="123" s="1"/>
  <c r="F220" i="123"/>
  <c r="K37" i="123" s="1"/>
  <c r="E220" i="123"/>
  <c r="K32" i="123" s="1"/>
  <c r="D220" i="123"/>
  <c r="C220" i="123"/>
  <c r="K12" i="123" s="1"/>
  <c r="G219" i="123"/>
  <c r="F219" i="123"/>
  <c r="J37" i="123" s="1"/>
  <c r="E219" i="123"/>
  <c r="D219" i="123"/>
  <c r="C219" i="123"/>
  <c r="G218" i="123"/>
  <c r="I62" i="123" s="1"/>
  <c r="F218" i="123"/>
  <c r="E218" i="123"/>
  <c r="I32" i="123" s="1"/>
  <c r="D218" i="123"/>
  <c r="C218" i="123"/>
  <c r="I12" i="123" s="1"/>
  <c r="G217" i="123"/>
  <c r="F217" i="123"/>
  <c r="E217" i="123"/>
  <c r="D217" i="123"/>
  <c r="K16" i="123" s="1"/>
  <c r="C217" i="123"/>
  <c r="K11" i="123" s="1"/>
  <c r="G216" i="123"/>
  <c r="J61" i="123" s="1"/>
  <c r="F216" i="123"/>
  <c r="E216" i="123"/>
  <c r="J31" i="123" s="1"/>
  <c r="D216" i="123"/>
  <c r="C216" i="123"/>
  <c r="J11" i="123" s="1"/>
  <c r="G215" i="123"/>
  <c r="I61" i="123" s="1"/>
  <c r="F215" i="123"/>
  <c r="I36" i="123" s="1"/>
  <c r="E215" i="123"/>
  <c r="D215" i="123"/>
  <c r="C215" i="123"/>
  <c r="G214" i="123"/>
  <c r="K60" i="123" s="1"/>
  <c r="F214" i="123"/>
  <c r="E214" i="123"/>
  <c r="K30" i="123" s="1"/>
  <c r="D214" i="123"/>
  <c r="K15" i="123" s="1"/>
  <c r="C214" i="123"/>
  <c r="G213" i="123"/>
  <c r="F213" i="123"/>
  <c r="E213" i="123"/>
  <c r="D213" i="123"/>
  <c r="C213" i="123"/>
  <c r="J10" i="123" s="1"/>
  <c r="G212" i="123"/>
  <c r="I60" i="123" s="1"/>
  <c r="F212" i="123"/>
  <c r="I35" i="123" s="1"/>
  <c r="E212" i="123"/>
  <c r="I30" i="123" s="1"/>
  <c r="D212" i="123"/>
  <c r="C212" i="123"/>
  <c r="F207" i="123"/>
  <c r="H59" i="123" s="1"/>
  <c r="F206" i="123"/>
  <c r="G59" i="123" s="1"/>
  <c r="F205" i="123"/>
  <c r="F204" i="123"/>
  <c r="H58" i="123" s="1"/>
  <c r="F203" i="123"/>
  <c r="G58" i="123" s="1"/>
  <c r="F202" i="123"/>
  <c r="F58" i="123" s="1"/>
  <c r="F201" i="123"/>
  <c r="F200" i="123"/>
  <c r="F199" i="123"/>
  <c r="F198" i="123"/>
  <c r="H56" i="123" s="1"/>
  <c r="F197" i="123"/>
  <c r="F196" i="123"/>
  <c r="F56" i="123" s="1"/>
  <c r="F195" i="123"/>
  <c r="F194" i="123"/>
  <c r="F193" i="123"/>
  <c r="F55" i="123" s="1"/>
  <c r="F192" i="123"/>
  <c r="H54" i="123" s="1"/>
  <c r="F191" i="123"/>
  <c r="F190" i="123"/>
  <c r="F54" i="123" s="1"/>
  <c r="F189" i="123"/>
  <c r="H53" i="123" s="1"/>
  <c r="F188" i="123"/>
  <c r="G53" i="123" s="1"/>
  <c r="F187" i="123"/>
  <c r="F186" i="123"/>
  <c r="H52" i="123" s="1"/>
  <c r="F185" i="123"/>
  <c r="F184" i="123"/>
  <c r="F52" i="123" s="1"/>
  <c r="F183" i="123"/>
  <c r="H51" i="123" s="1"/>
  <c r="F182" i="123"/>
  <c r="G51" i="123" s="1"/>
  <c r="F181" i="123"/>
  <c r="F180" i="123"/>
  <c r="H50" i="123" s="1"/>
  <c r="F179" i="123"/>
  <c r="G50" i="123" s="1"/>
  <c r="F178" i="123"/>
  <c r="F50" i="123" s="1"/>
  <c r="F177" i="123"/>
  <c r="H49" i="123" s="1"/>
  <c r="D177" i="123"/>
  <c r="H29" i="123" s="1"/>
  <c r="F176" i="123"/>
  <c r="D176" i="123"/>
  <c r="F175" i="123"/>
  <c r="D175" i="123"/>
  <c r="F29" i="123" s="1"/>
  <c r="F174" i="123"/>
  <c r="H48" i="123" s="1"/>
  <c r="D174" i="123"/>
  <c r="H28" i="123" s="1"/>
  <c r="F173" i="123"/>
  <c r="D173" i="123"/>
  <c r="F172" i="123"/>
  <c r="D172" i="123"/>
  <c r="F28" i="123" s="1"/>
  <c r="F171" i="123"/>
  <c r="D171" i="123"/>
  <c r="H27" i="123" s="1"/>
  <c r="F170" i="123"/>
  <c r="G47" i="123" s="1"/>
  <c r="D170" i="123"/>
  <c r="F169" i="123"/>
  <c r="D169" i="123"/>
  <c r="F27" i="123" s="1"/>
  <c r="F168" i="123"/>
  <c r="H46" i="123" s="1"/>
  <c r="D168" i="123"/>
  <c r="H26" i="123" s="1"/>
  <c r="F167" i="123"/>
  <c r="G46" i="123" s="1"/>
  <c r="D167" i="123"/>
  <c r="F166" i="123"/>
  <c r="F46" i="123" s="1"/>
  <c r="D166" i="123"/>
  <c r="F26" i="123" s="1"/>
  <c r="F165" i="123"/>
  <c r="D165" i="123"/>
  <c r="H25" i="123" s="1"/>
  <c r="F164" i="123"/>
  <c r="D164" i="123"/>
  <c r="F163" i="123"/>
  <c r="D163" i="123"/>
  <c r="F25" i="123" s="1"/>
  <c r="F162" i="123"/>
  <c r="H44" i="123" s="1"/>
  <c r="D162" i="123"/>
  <c r="H24" i="123" s="1"/>
  <c r="F161" i="123"/>
  <c r="D161" i="123"/>
  <c r="F160" i="123"/>
  <c r="D160" i="123"/>
  <c r="F24" i="123" s="1"/>
  <c r="F159" i="123"/>
  <c r="D159" i="123"/>
  <c r="H23" i="123" s="1"/>
  <c r="F158" i="123"/>
  <c r="G43" i="123" s="1"/>
  <c r="D158" i="123"/>
  <c r="F157" i="123"/>
  <c r="D157" i="123"/>
  <c r="F23" i="123" s="1"/>
  <c r="F156" i="123"/>
  <c r="H42" i="123" s="1"/>
  <c r="D156" i="123"/>
  <c r="H22" i="123" s="1"/>
  <c r="F155" i="123"/>
  <c r="G42" i="123" s="1"/>
  <c r="D155" i="123"/>
  <c r="F154" i="123"/>
  <c r="F42" i="123" s="1"/>
  <c r="D154" i="123"/>
  <c r="F22" i="123" s="1"/>
  <c r="F153" i="123"/>
  <c r="D153" i="123"/>
  <c r="F152" i="123"/>
  <c r="D152" i="123"/>
  <c r="G21" i="123" s="1"/>
  <c r="F151" i="123"/>
  <c r="D151" i="123"/>
  <c r="F150" i="123"/>
  <c r="D150" i="123"/>
  <c r="H20" i="123" s="1"/>
  <c r="F149" i="123"/>
  <c r="G40" i="123" s="1"/>
  <c r="D149" i="123"/>
  <c r="F148" i="123"/>
  <c r="D148" i="123"/>
  <c r="F20" i="123" s="1"/>
  <c r="G147" i="123"/>
  <c r="F147" i="123"/>
  <c r="E147" i="123"/>
  <c r="H34" i="123" s="1"/>
  <c r="D147" i="123"/>
  <c r="C147" i="123"/>
  <c r="G146" i="123"/>
  <c r="F146" i="123"/>
  <c r="G39" i="123" s="1"/>
  <c r="E146" i="123"/>
  <c r="G34" i="123" s="1"/>
  <c r="D146" i="123"/>
  <c r="G19" i="123" s="1"/>
  <c r="C146" i="123"/>
  <c r="G145" i="123"/>
  <c r="F64" i="123" s="1"/>
  <c r="F145" i="123"/>
  <c r="F39" i="123" s="1"/>
  <c r="E145" i="123"/>
  <c r="D145" i="123"/>
  <c r="C145" i="123"/>
  <c r="F14" i="123" s="1"/>
  <c r="G144" i="123"/>
  <c r="H63" i="123" s="1"/>
  <c r="F144" i="123"/>
  <c r="E144" i="123"/>
  <c r="H33" i="123" s="1"/>
  <c r="D144" i="123"/>
  <c r="H18" i="123" s="1"/>
  <c r="C144" i="123"/>
  <c r="H13" i="123" s="1"/>
  <c r="G143" i="123"/>
  <c r="F143" i="123"/>
  <c r="E143" i="123"/>
  <c r="G33" i="123" s="1"/>
  <c r="D143" i="123"/>
  <c r="C143" i="123"/>
  <c r="G142" i="123"/>
  <c r="F63" i="123" s="1"/>
  <c r="F142" i="123"/>
  <c r="F38" i="123" s="1"/>
  <c r="E142" i="123"/>
  <c r="F33" i="123" s="1"/>
  <c r="D142" i="123"/>
  <c r="C142" i="123"/>
  <c r="F13" i="123" s="1"/>
  <c r="G141" i="123"/>
  <c r="F141" i="123"/>
  <c r="E141" i="123"/>
  <c r="H32" i="123" s="1"/>
  <c r="D141" i="123"/>
  <c r="C141" i="123"/>
  <c r="H12" i="123" s="1"/>
  <c r="G140" i="123"/>
  <c r="G62" i="123" s="1"/>
  <c r="F140" i="123"/>
  <c r="E140" i="123"/>
  <c r="G32" i="123" s="1"/>
  <c r="D140" i="123"/>
  <c r="C140" i="123"/>
  <c r="G12" i="123" s="1"/>
  <c r="G139" i="123"/>
  <c r="F139" i="123"/>
  <c r="E139" i="123"/>
  <c r="F32" i="123" s="1"/>
  <c r="D139" i="123"/>
  <c r="C139" i="123"/>
  <c r="G138" i="123"/>
  <c r="H61" i="123" s="1"/>
  <c r="F138" i="123"/>
  <c r="H36" i="123" s="1"/>
  <c r="E138" i="123"/>
  <c r="H31" i="123" s="1"/>
  <c r="D138" i="123"/>
  <c r="C138" i="123"/>
  <c r="H11" i="123" s="1"/>
  <c r="G137" i="123"/>
  <c r="G61" i="123" s="1"/>
  <c r="F137" i="123"/>
  <c r="E137" i="123"/>
  <c r="D137" i="123"/>
  <c r="C137" i="123"/>
  <c r="G136" i="123"/>
  <c r="F61" i="123" s="1"/>
  <c r="F136" i="123"/>
  <c r="E136" i="123"/>
  <c r="F31" i="123" s="1"/>
  <c r="D136" i="123"/>
  <c r="F16" i="123" s="1"/>
  <c r="C136" i="123"/>
  <c r="F11" i="123" s="1"/>
  <c r="G135" i="123"/>
  <c r="H60" i="123" s="1"/>
  <c r="F135" i="123"/>
  <c r="E135" i="123"/>
  <c r="D135" i="123"/>
  <c r="C135" i="123"/>
  <c r="G134" i="123"/>
  <c r="G60" i="123" s="1"/>
  <c r="F134" i="123"/>
  <c r="G35" i="123" s="1"/>
  <c r="E134" i="123"/>
  <c r="G30" i="123" s="1"/>
  <c r="D134" i="123"/>
  <c r="G15" i="123" s="1"/>
  <c r="C134" i="123"/>
  <c r="G133" i="123"/>
  <c r="F133" i="123"/>
  <c r="F35" i="123" s="1"/>
  <c r="E133" i="123"/>
  <c r="D133" i="123"/>
  <c r="C133" i="123"/>
  <c r="F10" i="123" s="1"/>
  <c r="F128" i="123"/>
  <c r="E54" i="123" s="1"/>
  <c r="F127" i="123"/>
  <c r="F126" i="123"/>
  <c r="F125" i="123"/>
  <c r="E53" i="123" s="1"/>
  <c r="F124" i="123"/>
  <c r="D53" i="123" s="1"/>
  <c r="F123" i="123"/>
  <c r="F122" i="123"/>
  <c r="F121" i="123"/>
  <c r="D52" i="123" s="1"/>
  <c r="F120" i="123"/>
  <c r="C52" i="123" s="1"/>
  <c r="F119" i="123"/>
  <c r="F118" i="123"/>
  <c r="F117" i="123"/>
  <c r="C51" i="123" s="1"/>
  <c r="F116" i="123"/>
  <c r="F115" i="123"/>
  <c r="F114" i="123"/>
  <c r="C50" i="123" s="1"/>
  <c r="F113" i="123"/>
  <c r="E49" i="123" s="1"/>
  <c r="F112" i="123"/>
  <c r="D49" i="123" s="1"/>
  <c r="F111" i="123"/>
  <c r="F110" i="123"/>
  <c r="F109" i="123"/>
  <c r="D48" i="123" s="1"/>
  <c r="F108" i="123"/>
  <c r="F107" i="123"/>
  <c r="F106" i="123"/>
  <c r="F105" i="123"/>
  <c r="C47" i="123" s="1"/>
  <c r="F104" i="123"/>
  <c r="F103" i="123"/>
  <c r="F102" i="123"/>
  <c r="C46" i="123" s="1"/>
  <c r="F101" i="123"/>
  <c r="E45" i="123" s="1"/>
  <c r="F100" i="123"/>
  <c r="F99" i="123"/>
  <c r="F98" i="123"/>
  <c r="F97" i="123"/>
  <c r="D44" i="123" s="1"/>
  <c r="F96" i="123"/>
  <c r="F95" i="123"/>
  <c r="F94" i="123"/>
  <c r="F93" i="123"/>
  <c r="C43" i="123" s="1"/>
  <c r="F92" i="123"/>
  <c r="D92" i="123"/>
  <c r="F91" i="123"/>
  <c r="D42" i="123" s="1"/>
  <c r="D91" i="123"/>
  <c r="F90" i="123"/>
  <c r="D90" i="123"/>
  <c r="C22" i="123" s="1"/>
  <c r="F89" i="123"/>
  <c r="E41" i="123" s="1"/>
  <c r="D89" i="123"/>
  <c r="E21" i="123" s="1"/>
  <c r="F88" i="123"/>
  <c r="D41" i="123" s="1"/>
  <c r="D88" i="123"/>
  <c r="F87" i="123"/>
  <c r="C41" i="123" s="1"/>
  <c r="D87" i="123"/>
  <c r="C21" i="123" s="1"/>
  <c r="F86" i="123"/>
  <c r="D86" i="123"/>
  <c r="F85" i="123"/>
  <c r="D40" i="123" s="1"/>
  <c r="D85" i="123"/>
  <c r="D20" i="123" s="1"/>
  <c r="F84" i="123"/>
  <c r="C40" i="123" s="1"/>
  <c r="D84" i="123"/>
  <c r="F83" i="123"/>
  <c r="E39" i="123" s="1"/>
  <c r="D83" i="123"/>
  <c r="F82" i="123"/>
  <c r="D82" i="123"/>
  <c r="F81" i="123"/>
  <c r="C39" i="123" s="1"/>
  <c r="D81" i="123"/>
  <c r="C19" i="123" s="1"/>
  <c r="G80" i="123"/>
  <c r="E63" i="123" s="1"/>
  <c r="F80" i="123"/>
  <c r="E80" i="123"/>
  <c r="E33" i="123" s="1"/>
  <c r="D80" i="123"/>
  <c r="E18" i="123" s="1"/>
  <c r="C80" i="123"/>
  <c r="E13" i="123" s="1"/>
  <c r="G79" i="123"/>
  <c r="F79" i="123"/>
  <c r="D38" i="123" s="1"/>
  <c r="E79" i="123"/>
  <c r="D33" i="123" s="1"/>
  <c r="D79" i="123"/>
  <c r="D18" i="123" s="1"/>
  <c r="C79" i="123"/>
  <c r="G78" i="123"/>
  <c r="F78" i="123"/>
  <c r="C38" i="123" s="1"/>
  <c r="E78" i="123"/>
  <c r="D78" i="123"/>
  <c r="C18" i="123" s="1"/>
  <c r="C78" i="123"/>
  <c r="G77" i="123"/>
  <c r="E62" i="123" s="1"/>
  <c r="F77" i="123"/>
  <c r="E37" i="123" s="1"/>
  <c r="E77" i="123"/>
  <c r="D77" i="123"/>
  <c r="E17" i="123" s="1"/>
  <c r="C77" i="123"/>
  <c r="E12" i="123" s="1"/>
  <c r="G76" i="123"/>
  <c r="D62" i="123" s="1"/>
  <c r="F76" i="123"/>
  <c r="E76" i="123"/>
  <c r="D76" i="123"/>
  <c r="D17" i="123" s="1"/>
  <c r="C76" i="123"/>
  <c r="D12" i="123" s="1"/>
  <c r="G75" i="123"/>
  <c r="F75" i="123"/>
  <c r="C37" i="123" s="1"/>
  <c r="E75" i="123"/>
  <c r="C32" i="123" s="1"/>
  <c r="D75" i="123"/>
  <c r="C17" i="123" s="1"/>
  <c r="C75" i="123"/>
  <c r="G74" i="123"/>
  <c r="E61" i="123" s="1"/>
  <c r="F74" i="123"/>
  <c r="E36" i="123" s="1"/>
  <c r="E74" i="123"/>
  <c r="E31" i="123" s="1"/>
  <c r="D74" i="123"/>
  <c r="C74" i="123"/>
  <c r="G73" i="123"/>
  <c r="D61" i="123" s="1"/>
  <c r="F73" i="123"/>
  <c r="D36" i="123" s="1"/>
  <c r="E73" i="123"/>
  <c r="D31" i="123" s="1"/>
  <c r="D73" i="123"/>
  <c r="D16" i="123" s="1"/>
  <c r="C73" i="123"/>
  <c r="D11" i="123" s="1"/>
  <c r="G72" i="123"/>
  <c r="C61" i="123" s="1"/>
  <c r="F72" i="123"/>
  <c r="E72" i="123"/>
  <c r="C31" i="123" s="1"/>
  <c r="D72" i="123"/>
  <c r="C72" i="123"/>
  <c r="C11" i="123" s="1"/>
  <c r="G71" i="123"/>
  <c r="F71" i="123"/>
  <c r="E35" i="123" s="1"/>
  <c r="E71" i="123"/>
  <c r="E30" i="123" s="1"/>
  <c r="D71" i="123"/>
  <c r="E15" i="123" s="1"/>
  <c r="C71" i="123"/>
  <c r="G70" i="123"/>
  <c r="F70" i="123"/>
  <c r="D35" i="123" s="1"/>
  <c r="E70" i="123"/>
  <c r="D30" i="123" s="1"/>
  <c r="D70" i="123"/>
  <c r="C70" i="123"/>
  <c r="D10" i="123" s="1"/>
  <c r="G69" i="123"/>
  <c r="C60" i="123" s="1"/>
  <c r="F69" i="123"/>
  <c r="C35" i="123" s="1"/>
  <c r="E69" i="123"/>
  <c r="D69" i="123"/>
  <c r="C15" i="123" s="1"/>
  <c r="C69" i="123"/>
  <c r="C10" i="123" s="1"/>
  <c r="K64" i="123"/>
  <c r="J64" i="123"/>
  <c r="I64" i="123"/>
  <c r="H64" i="123"/>
  <c r="G64" i="123"/>
  <c r="I63" i="123"/>
  <c r="G63" i="123"/>
  <c r="D63" i="123"/>
  <c r="C63" i="123"/>
  <c r="J62" i="123"/>
  <c r="H62" i="123"/>
  <c r="F62" i="123"/>
  <c r="C62" i="123"/>
  <c r="K61" i="123"/>
  <c r="J60" i="123"/>
  <c r="F60" i="123"/>
  <c r="E60" i="123"/>
  <c r="D60" i="123"/>
  <c r="K59" i="123"/>
  <c r="J59" i="123"/>
  <c r="I59" i="123"/>
  <c r="F59" i="123"/>
  <c r="K58" i="123"/>
  <c r="J57" i="123"/>
  <c r="I57" i="123"/>
  <c r="H57" i="123"/>
  <c r="G57" i="123"/>
  <c r="F57" i="123"/>
  <c r="I56" i="123"/>
  <c r="G56" i="123"/>
  <c r="K55" i="123"/>
  <c r="I55" i="123"/>
  <c r="H55" i="123"/>
  <c r="G55" i="123"/>
  <c r="K54" i="123"/>
  <c r="I54" i="123"/>
  <c r="G54" i="123"/>
  <c r="D54" i="123"/>
  <c r="C54" i="123"/>
  <c r="J53" i="123"/>
  <c r="F53" i="123"/>
  <c r="C53" i="123"/>
  <c r="I52" i="123"/>
  <c r="G52" i="123"/>
  <c r="E52" i="123"/>
  <c r="F51" i="123"/>
  <c r="E51" i="123"/>
  <c r="D51" i="123"/>
  <c r="K50" i="123"/>
  <c r="I50" i="123"/>
  <c r="E50" i="123"/>
  <c r="D50" i="123"/>
  <c r="J49" i="123"/>
  <c r="G49" i="123"/>
  <c r="F49" i="123"/>
  <c r="C49" i="123"/>
  <c r="K48" i="123"/>
  <c r="I48" i="123"/>
  <c r="G48" i="123"/>
  <c r="F48" i="123"/>
  <c r="E48" i="123"/>
  <c r="C48" i="123"/>
  <c r="J47" i="123"/>
  <c r="H47" i="123"/>
  <c r="F47" i="123"/>
  <c r="E47" i="123"/>
  <c r="D47" i="123"/>
  <c r="K46" i="123"/>
  <c r="I46" i="123"/>
  <c r="E46" i="123"/>
  <c r="D46" i="123"/>
  <c r="J45" i="123"/>
  <c r="H45" i="123"/>
  <c r="G45" i="123"/>
  <c r="F45" i="123"/>
  <c r="D45" i="123"/>
  <c r="C45" i="123"/>
  <c r="K44" i="123"/>
  <c r="I44" i="123"/>
  <c r="G44" i="123"/>
  <c r="F44" i="123"/>
  <c r="E44" i="123"/>
  <c r="C44" i="123"/>
  <c r="J43" i="123"/>
  <c r="H43" i="123"/>
  <c r="F43" i="123"/>
  <c r="E43" i="123"/>
  <c r="D43" i="123"/>
  <c r="K42" i="123"/>
  <c r="I42" i="123"/>
  <c r="E42" i="123"/>
  <c r="C42" i="123"/>
  <c r="J41" i="123"/>
  <c r="H41" i="123"/>
  <c r="G41" i="123"/>
  <c r="F41" i="123"/>
  <c r="K40" i="123"/>
  <c r="I40" i="123"/>
  <c r="H40" i="123"/>
  <c r="F40" i="123"/>
  <c r="E40" i="123"/>
  <c r="J39" i="123"/>
  <c r="I39" i="123"/>
  <c r="H39" i="123"/>
  <c r="D39" i="123"/>
  <c r="K38" i="123"/>
  <c r="I38" i="123"/>
  <c r="H38" i="123"/>
  <c r="G38" i="123"/>
  <c r="E38" i="123"/>
  <c r="I37" i="123"/>
  <c r="H37" i="123"/>
  <c r="G37" i="123"/>
  <c r="F37" i="123"/>
  <c r="D37" i="123"/>
  <c r="K36" i="123"/>
  <c r="J36" i="123"/>
  <c r="G36" i="123"/>
  <c r="F36" i="123"/>
  <c r="C36" i="123"/>
  <c r="K35" i="123"/>
  <c r="J35" i="123"/>
  <c r="H35" i="123"/>
  <c r="K34" i="123"/>
  <c r="J34" i="123"/>
  <c r="I34" i="123"/>
  <c r="F34" i="123"/>
  <c r="K33" i="123"/>
  <c r="I33" i="123"/>
  <c r="C33" i="123"/>
  <c r="J32" i="123"/>
  <c r="E32" i="123"/>
  <c r="D32" i="123"/>
  <c r="K31" i="123"/>
  <c r="I31" i="123"/>
  <c r="G31" i="123"/>
  <c r="J30" i="123"/>
  <c r="H30" i="123"/>
  <c r="F30" i="123"/>
  <c r="C30" i="123"/>
  <c r="K29" i="123"/>
  <c r="J29" i="123"/>
  <c r="G29" i="123"/>
  <c r="J28" i="123"/>
  <c r="G28" i="123"/>
  <c r="K27" i="123"/>
  <c r="G27" i="123"/>
  <c r="K26" i="123"/>
  <c r="J26" i="123"/>
  <c r="G26" i="123"/>
  <c r="K25" i="123"/>
  <c r="J25" i="123"/>
  <c r="G25" i="123"/>
  <c r="J24" i="123"/>
  <c r="G24" i="123"/>
  <c r="K23" i="123"/>
  <c r="G23" i="123"/>
  <c r="K22" i="123"/>
  <c r="J22" i="123"/>
  <c r="G22" i="123"/>
  <c r="E22" i="123"/>
  <c r="D22" i="123"/>
  <c r="K21" i="123"/>
  <c r="I21" i="123"/>
  <c r="H21" i="123"/>
  <c r="F21" i="123"/>
  <c r="D21" i="123"/>
  <c r="K20" i="123"/>
  <c r="J20" i="123"/>
  <c r="G20" i="123"/>
  <c r="E20" i="123"/>
  <c r="C20" i="123"/>
  <c r="J19" i="123"/>
  <c r="I19" i="123"/>
  <c r="H19" i="123"/>
  <c r="F19" i="123"/>
  <c r="E19" i="123"/>
  <c r="D19" i="123"/>
  <c r="K18" i="123"/>
  <c r="I18" i="123"/>
  <c r="G18" i="123"/>
  <c r="F18" i="123"/>
  <c r="K17" i="123"/>
  <c r="J17" i="123"/>
  <c r="I17" i="123"/>
  <c r="H17" i="123"/>
  <c r="G17" i="123"/>
  <c r="F17" i="123"/>
  <c r="J16" i="123"/>
  <c r="I16" i="123"/>
  <c r="H16" i="123"/>
  <c r="G16" i="123"/>
  <c r="E16" i="123"/>
  <c r="C16" i="123"/>
  <c r="J15" i="123"/>
  <c r="I15" i="123"/>
  <c r="H15" i="123"/>
  <c r="F15" i="123"/>
  <c r="D15" i="123"/>
  <c r="I14" i="123"/>
  <c r="H14" i="123"/>
  <c r="G14" i="123"/>
  <c r="I13" i="123"/>
  <c r="G13" i="123"/>
  <c r="D13" i="123"/>
  <c r="C13" i="123"/>
  <c r="J12" i="123"/>
  <c r="F12" i="123"/>
  <c r="C12" i="123"/>
  <c r="I11" i="123"/>
  <c r="G11" i="123"/>
  <c r="E11" i="123"/>
  <c r="L10" i="123"/>
  <c r="K10" i="123"/>
  <c r="I10" i="123"/>
  <c r="H10" i="123"/>
  <c r="G10" i="123"/>
  <c r="E10" i="123"/>
  <c r="F6" i="123"/>
  <c r="D6" i="123"/>
  <c r="D5" i="123"/>
  <c r="D4" i="123"/>
  <c r="D2" i="123"/>
  <c r="B287" i="122"/>
  <c r="F286" i="122"/>
  <c r="F285" i="122"/>
  <c r="J59" i="122" s="1"/>
  <c r="F284" i="122"/>
  <c r="F283" i="122"/>
  <c r="K58" i="122" s="1"/>
  <c r="F282" i="122"/>
  <c r="J58" i="122" s="1"/>
  <c r="F281" i="122"/>
  <c r="I58" i="122" s="1"/>
  <c r="F280" i="122"/>
  <c r="K57" i="122" s="1"/>
  <c r="F279" i="122"/>
  <c r="J57" i="122" s="1"/>
  <c r="F278" i="122"/>
  <c r="F277" i="122"/>
  <c r="K56" i="122" s="1"/>
  <c r="F276" i="122"/>
  <c r="F275" i="122"/>
  <c r="I56" i="122" s="1"/>
  <c r="F274" i="122"/>
  <c r="F273" i="122"/>
  <c r="J55" i="122" s="1"/>
  <c r="F272" i="122"/>
  <c r="I55" i="122" s="1"/>
  <c r="F271" i="122"/>
  <c r="K54" i="122" s="1"/>
  <c r="F270" i="122"/>
  <c r="J54" i="122" s="1"/>
  <c r="F269" i="122"/>
  <c r="I54" i="122" s="1"/>
  <c r="F268" i="122"/>
  <c r="F267" i="122"/>
  <c r="J53" i="122" s="1"/>
  <c r="F266" i="122"/>
  <c r="I53" i="122" s="1"/>
  <c r="F265" i="122"/>
  <c r="K52" i="122" s="1"/>
  <c r="F264" i="122"/>
  <c r="F263" i="122"/>
  <c r="I52" i="122" s="1"/>
  <c r="F262" i="122"/>
  <c r="K51" i="122" s="1"/>
  <c r="F261" i="122"/>
  <c r="J51" i="122" s="1"/>
  <c r="F260" i="122"/>
  <c r="F259" i="122"/>
  <c r="K50" i="122" s="1"/>
  <c r="F258" i="122"/>
  <c r="F257" i="122"/>
  <c r="I50" i="122" s="1"/>
  <c r="F256" i="122"/>
  <c r="D256" i="122"/>
  <c r="K29" i="122" s="1"/>
  <c r="F255" i="122"/>
  <c r="J49" i="122" s="1"/>
  <c r="D255" i="122"/>
  <c r="J29" i="122" s="1"/>
  <c r="F254" i="122"/>
  <c r="D254" i="122"/>
  <c r="I29" i="122" s="1"/>
  <c r="F253" i="122"/>
  <c r="K48" i="122" s="1"/>
  <c r="D253" i="122"/>
  <c r="K28" i="122" s="1"/>
  <c r="F252" i="122"/>
  <c r="D252" i="122"/>
  <c r="J28" i="122" s="1"/>
  <c r="F251" i="122"/>
  <c r="D251" i="122"/>
  <c r="I28" i="122" s="1"/>
  <c r="F250" i="122"/>
  <c r="D250" i="122"/>
  <c r="K27" i="122" s="1"/>
  <c r="F249" i="122"/>
  <c r="D249" i="122"/>
  <c r="J27" i="122" s="1"/>
  <c r="F248" i="122"/>
  <c r="D248" i="122"/>
  <c r="I27" i="122" s="1"/>
  <c r="F247" i="122"/>
  <c r="D247" i="122"/>
  <c r="K26" i="122" s="1"/>
  <c r="F246" i="122"/>
  <c r="D246" i="122"/>
  <c r="J26" i="122" s="1"/>
  <c r="F245" i="122"/>
  <c r="D245" i="122"/>
  <c r="I26" i="122" s="1"/>
  <c r="F244" i="122"/>
  <c r="D244" i="122"/>
  <c r="K25" i="122" s="1"/>
  <c r="F243" i="122"/>
  <c r="D243" i="122"/>
  <c r="J25" i="122" s="1"/>
  <c r="F242" i="122"/>
  <c r="D242" i="122"/>
  <c r="I25" i="122" s="1"/>
  <c r="F241" i="122"/>
  <c r="D241" i="122"/>
  <c r="K24" i="122" s="1"/>
  <c r="F240" i="122"/>
  <c r="D240" i="122"/>
  <c r="J24" i="122" s="1"/>
  <c r="F239" i="122"/>
  <c r="I44" i="122" s="1"/>
  <c r="D239" i="122"/>
  <c r="I24" i="122" s="1"/>
  <c r="F238" i="122"/>
  <c r="D238" i="122"/>
  <c r="K23" i="122" s="1"/>
  <c r="F237" i="122"/>
  <c r="D237" i="122"/>
  <c r="J23" i="122" s="1"/>
  <c r="F236" i="122"/>
  <c r="D236" i="122"/>
  <c r="I23" i="122" s="1"/>
  <c r="F235" i="122"/>
  <c r="D235" i="122"/>
  <c r="K22" i="122" s="1"/>
  <c r="F234" i="122"/>
  <c r="D234" i="122"/>
  <c r="J22" i="122" s="1"/>
  <c r="F233" i="122"/>
  <c r="I42" i="122" s="1"/>
  <c r="D233" i="122"/>
  <c r="I22" i="122" s="1"/>
  <c r="F232" i="122"/>
  <c r="D232" i="122"/>
  <c r="F231" i="122"/>
  <c r="D231" i="122"/>
  <c r="J21" i="122" s="1"/>
  <c r="F230" i="122"/>
  <c r="D230" i="122"/>
  <c r="I21" i="122" s="1"/>
  <c r="F229" i="122"/>
  <c r="K40" i="122" s="1"/>
  <c r="D229" i="122"/>
  <c r="K20" i="122" s="1"/>
  <c r="F228" i="122"/>
  <c r="D228" i="122"/>
  <c r="J20" i="122" s="1"/>
  <c r="F227" i="122"/>
  <c r="D227" i="122"/>
  <c r="I20" i="122" s="1"/>
  <c r="G226" i="122"/>
  <c r="F226" i="122"/>
  <c r="E226" i="122"/>
  <c r="K34" i="122" s="1"/>
  <c r="D226" i="122"/>
  <c r="C226" i="122"/>
  <c r="G225" i="122"/>
  <c r="F225" i="122"/>
  <c r="J39" i="122" s="1"/>
  <c r="E225" i="122"/>
  <c r="D225" i="122"/>
  <c r="C225" i="122"/>
  <c r="J14" i="122" s="1"/>
  <c r="G224" i="122"/>
  <c r="F224" i="122"/>
  <c r="E224" i="122"/>
  <c r="D224" i="122"/>
  <c r="C224" i="122"/>
  <c r="G223" i="122"/>
  <c r="K63" i="122" s="1"/>
  <c r="F223" i="122"/>
  <c r="E223" i="122"/>
  <c r="K33" i="122" s="1"/>
  <c r="D223" i="122"/>
  <c r="C223" i="122"/>
  <c r="K13" i="122" s="1"/>
  <c r="G222" i="122"/>
  <c r="F222" i="122"/>
  <c r="E222" i="122"/>
  <c r="D222" i="122"/>
  <c r="J18" i="122" s="1"/>
  <c r="C222" i="122"/>
  <c r="G221" i="122"/>
  <c r="I63" i="122" s="1"/>
  <c r="F221" i="122"/>
  <c r="E221" i="122"/>
  <c r="I33" i="122" s="1"/>
  <c r="D221" i="122"/>
  <c r="C221" i="122"/>
  <c r="I13" i="122" s="1"/>
  <c r="G220" i="122"/>
  <c r="F220" i="122"/>
  <c r="E220" i="122"/>
  <c r="D220" i="122"/>
  <c r="K17" i="122" s="1"/>
  <c r="C220" i="122"/>
  <c r="G219" i="122"/>
  <c r="J62" i="122" s="1"/>
  <c r="F219" i="122"/>
  <c r="E219" i="122"/>
  <c r="J32" i="122" s="1"/>
  <c r="D219" i="122"/>
  <c r="C219" i="122"/>
  <c r="J12" i="122" s="1"/>
  <c r="G218" i="122"/>
  <c r="F218" i="122"/>
  <c r="E218" i="122"/>
  <c r="I32" i="122" s="1"/>
  <c r="D218" i="122"/>
  <c r="I17" i="122" s="1"/>
  <c r="C218" i="122"/>
  <c r="G217" i="122"/>
  <c r="K61" i="122" s="1"/>
  <c r="F217" i="122"/>
  <c r="E217" i="122"/>
  <c r="K31" i="122" s="1"/>
  <c r="D217" i="122"/>
  <c r="C217" i="122"/>
  <c r="K11" i="122" s="1"/>
  <c r="G216" i="122"/>
  <c r="J61" i="122" s="1"/>
  <c r="F216" i="122"/>
  <c r="J36" i="122" s="1"/>
  <c r="E216" i="122"/>
  <c r="D216" i="122"/>
  <c r="C216" i="122"/>
  <c r="G215" i="122"/>
  <c r="I61" i="122" s="1"/>
  <c r="F215" i="122"/>
  <c r="E215" i="122"/>
  <c r="I31" i="122" s="1"/>
  <c r="D215" i="122"/>
  <c r="I16" i="122" s="1"/>
  <c r="C215" i="122"/>
  <c r="I11" i="122" s="1"/>
  <c r="G214" i="122"/>
  <c r="F214" i="122"/>
  <c r="K35" i="122" s="1"/>
  <c r="E214" i="122"/>
  <c r="D214" i="122"/>
  <c r="C214" i="122"/>
  <c r="G213" i="122"/>
  <c r="J60" i="122" s="1"/>
  <c r="F213" i="122"/>
  <c r="E213" i="122"/>
  <c r="J30" i="122" s="1"/>
  <c r="D213" i="122"/>
  <c r="C213" i="122"/>
  <c r="G212" i="122"/>
  <c r="F212" i="122"/>
  <c r="I35" i="122" s="1"/>
  <c r="E212" i="122"/>
  <c r="D212" i="122"/>
  <c r="C212" i="122"/>
  <c r="F207" i="122"/>
  <c r="F206" i="122"/>
  <c r="F205" i="122"/>
  <c r="F204" i="122"/>
  <c r="F203" i="122"/>
  <c r="G58" i="122" s="1"/>
  <c r="F202" i="122"/>
  <c r="F201" i="122"/>
  <c r="H57" i="122" s="1"/>
  <c r="F200" i="122"/>
  <c r="G57" i="122" s="1"/>
  <c r="F199" i="122"/>
  <c r="F57" i="122" s="1"/>
  <c r="F198" i="122"/>
  <c r="H56" i="122" s="1"/>
  <c r="F197" i="122"/>
  <c r="G56" i="122" s="1"/>
  <c r="F196" i="122"/>
  <c r="F195" i="122"/>
  <c r="F194" i="122"/>
  <c r="F193" i="122"/>
  <c r="F192" i="122"/>
  <c r="H54" i="122" s="1"/>
  <c r="F191" i="122"/>
  <c r="G54" i="122" s="1"/>
  <c r="F190" i="122"/>
  <c r="F189" i="122"/>
  <c r="H53" i="122" s="1"/>
  <c r="F188" i="122"/>
  <c r="F187" i="122"/>
  <c r="F53" i="122" s="1"/>
  <c r="F186" i="122"/>
  <c r="H52" i="122" s="1"/>
  <c r="F185" i="122"/>
  <c r="G52" i="122" s="1"/>
  <c r="F184" i="122"/>
  <c r="F183" i="122"/>
  <c r="H51" i="122" s="1"/>
  <c r="F182" i="122"/>
  <c r="F181" i="122"/>
  <c r="F51" i="122" s="1"/>
  <c r="F180" i="122"/>
  <c r="H50" i="122" s="1"/>
  <c r="F179" i="122"/>
  <c r="G50" i="122" s="1"/>
  <c r="F178" i="122"/>
  <c r="F177" i="122"/>
  <c r="H49" i="122" s="1"/>
  <c r="D177" i="122"/>
  <c r="F176" i="122"/>
  <c r="D176" i="122"/>
  <c r="F175" i="122"/>
  <c r="F49" i="122" s="1"/>
  <c r="D175" i="122"/>
  <c r="F174" i="122"/>
  <c r="H48" i="122" s="1"/>
  <c r="D174" i="122"/>
  <c r="F173" i="122"/>
  <c r="G48" i="122" s="1"/>
  <c r="D173" i="122"/>
  <c r="F172" i="122"/>
  <c r="D172" i="122"/>
  <c r="F171" i="122"/>
  <c r="H47" i="122" s="1"/>
  <c r="D171" i="122"/>
  <c r="F170" i="122"/>
  <c r="G47" i="122" s="1"/>
  <c r="D170" i="122"/>
  <c r="F169" i="122"/>
  <c r="F47" i="122" s="1"/>
  <c r="D169" i="122"/>
  <c r="F168" i="122"/>
  <c r="D168" i="122"/>
  <c r="F167" i="122"/>
  <c r="G46" i="122" s="1"/>
  <c r="D167" i="122"/>
  <c r="F166" i="122"/>
  <c r="F46" i="122" s="1"/>
  <c r="D166" i="122"/>
  <c r="F165" i="122"/>
  <c r="H45" i="122" s="1"/>
  <c r="D165" i="122"/>
  <c r="F164" i="122"/>
  <c r="G45" i="122" s="1"/>
  <c r="D164" i="122"/>
  <c r="F163" i="122"/>
  <c r="F45" i="122" s="1"/>
  <c r="D163" i="122"/>
  <c r="F162" i="122"/>
  <c r="H44" i="122" s="1"/>
  <c r="D162" i="122"/>
  <c r="F161" i="122"/>
  <c r="G44" i="122" s="1"/>
  <c r="D161" i="122"/>
  <c r="F160" i="122"/>
  <c r="D160" i="122"/>
  <c r="F159" i="122"/>
  <c r="H43" i="122" s="1"/>
  <c r="D159" i="122"/>
  <c r="F158" i="122"/>
  <c r="G43" i="122" s="1"/>
  <c r="D158" i="122"/>
  <c r="F157" i="122"/>
  <c r="F43" i="122" s="1"/>
  <c r="D157" i="122"/>
  <c r="F156" i="122"/>
  <c r="D156" i="122"/>
  <c r="F155" i="122"/>
  <c r="G42" i="122" s="1"/>
  <c r="D155" i="122"/>
  <c r="F154" i="122"/>
  <c r="F42" i="122" s="1"/>
  <c r="D154" i="122"/>
  <c r="F153" i="122"/>
  <c r="H41" i="122" s="1"/>
  <c r="D153" i="122"/>
  <c r="H21" i="122" s="1"/>
  <c r="F152" i="122"/>
  <c r="G41" i="122" s="1"/>
  <c r="D152" i="122"/>
  <c r="F151" i="122"/>
  <c r="F41" i="122" s="1"/>
  <c r="D151" i="122"/>
  <c r="F150" i="122"/>
  <c r="H40" i="122" s="1"/>
  <c r="D150" i="122"/>
  <c r="F149" i="122"/>
  <c r="G40" i="122" s="1"/>
  <c r="D149" i="122"/>
  <c r="F148" i="122"/>
  <c r="D148" i="122"/>
  <c r="G147" i="122"/>
  <c r="F147" i="122"/>
  <c r="E147" i="122"/>
  <c r="D147" i="122"/>
  <c r="C147" i="122"/>
  <c r="H14" i="122" s="1"/>
  <c r="G146" i="122"/>
  <c r="G64" i="122" s="1"/>
  <c r="F146" i="122"/>
  <c r="E146" i="122"/>
  <c r="D146" i="122"/>
  <c r="C146" i="122"/>
  <c r="G145" i="122"/>
  <c r="F64" i="122" s="1"/>
  <c r="F145" i="122"/>
  <c r="E145" i="122"/>
  <c r="D145" i="122"/>
  <c r="F19" i="122" s="1"/>
  <c r="C145" i="122"/>
  <c r="F14" i="122" s="1"/>
  <c r="G144" i="122"/>
  <c r="F144" i="122"/>
  <c r="E144" i="122"/>
  <c r="D144" i="122"/>
  <c r="H18" i="122" s="1"/>
  <c r="C144" i="122"/>
  <c r="G143" i="122"/>
  <c r="G63" i="122" s="1"/>
  <c r="F143" i="122"/>
  <c r="G38" i="122" s="1"/>
  <c r="E143" i="122"/>
  <c r="G33" i="122" s="1"/>
  <c r="D143" i="122"/>
  <c r="C143" i="122"/>
  <c r="G13" i="122" s="1"/>
  <c r="G142" i="122"/>
  <c r="F142" i="122"/>
  <c r="E142" i="122"/>
  <c r="D142" i="122"/>
  <c r="F18" i="122" s="1"/>
  <c r="C142" i="122"/>
  <c r="G141" i="122"/>
  <c r="H62" i="122" s="1"/>
  <c r="F141" i="122"/>
  <c r="E141" i="122"/>
  <c r="H32" i="122" s="1"/>
  <c r="D141" i="122"/>
  <c r="C141" i="122"/>
  <c r="H12" i="122" s="1"/>
  <c r="G140" i="122"/>
  <c r="G62" i="122" s="1"/>
  <c r="F140" i="122"/>
  <c r="E140" i="122"/>
  <c r="D140" i="122"/>
  <c r="G17" i="122" s="1"/>
  <c r="C140" i="122"/>
  <c r="G139" i="122"/>
  <c r="F62" i="122" s="1"/>
  <c r="F139" i="122"/>
  <c r="F37" i="122" s="1"/>
  <c r="E139" i="122"/>
  <c r="F32" i="122" s="1"/>
  <c r="D139" i="122"/>
  <c r="C139" i="122"/>
  <c r="F12" i="122" s="1"/>
  <c r="G138" i="122"/>
  <c r="F138" i="122"/>
  <c r="H36" i="122" s="1"/>
  <c r="E138" i="122"/>
  <c r="D138" i="122"/>
  <c r="C138" i="122"/>
  <c r="G137" i="122"/>
  <c r="G61" i="122" s="1"/>
  <c r="F137" i="122"/>
  <c r="E137" i="122"/>
  <c r="G31" i="122" s="1"/>
  <c r="D137" i="122"/>
  <c r="C137" i="122"/>
  <c r="G11" i="122" s="1"/>
  <c r="G136" i="122"/>
  <c r="F136" i="122"/>
  <c r="F36" i="122" s="1"/>
  <c r="E136" i="122"/>
  <c r="D136" i="122"/>
  <c r="C136" i="122"/>
  <c r="G135" i="122"/>
  <c r="H60" i="122" s="1"/>
  <c r="F135" i="122"/>
  <c r="H35" i="122" s="1"/>
  <c r="E135" i="122"/>
  <c r="H30" i="122" s="1"/>
  <c r="D135" i="122"/>
  <c r="C135" i="122"/>
  <c r="H10" i="122" s="1"/>
  <c r="G134" i="122"/>
  <c r="F134" i="122"/>
  <c r="G35" i="122" s="1"/>
  <c r="E134" i="122"/>
  <c r="D134" i="122"/>
  <c r="C134" i="122"/>
  <c r="G133" i="122"/>
  <c r="F60" i="122" s="1"/>
  <c r="F133" i="122"/>
  <c r="E133" i="122"/>
  <c r="F30" i="122" s="1"/>
  <c r="D133" i="122"/>
  <c r="C133" i="122"/>
  <c r="F10" i="122" s="1"/>
  <c r="F128" i="122"/>
  <c r="F127" i="122"/>
  <c r="D54" i="122" s="1"/>
  <c r="F126" i="122"/>
  <c r="C54" i="122" s="1"/>
  <c r="F125" i="122"/>
  <c r="E53" i="122" s="1"/>
  <c r="F124" i="122"/>
  <c r="F123" i="122"/>
  <c r="F122" i="122"/>
  <c r="F121" i="122"/>
  <c r="D52" i="122" s="1"/>
  <c r="F120" i="122"/>
  <c r="F119" i="122"/>
  <c r="E51" i="122" s="1"/>
  <c r="F118" i="122"/>
  <c r="F117" i="122"/>
  <c r="C51" i="122" s="1"/>
  <c r="F116" i="122"/>
  <c r="E50" i="122" s="1"/>
  <c r="F115" i="122"/>
  <c r="D50" i="122" s="1"/>
  <c r="F114" i="122"/>
  <c r="F113" i="122"/>
  <c r="E49" i="122" s="1"/>
  <c r="F112" i="122"/>
  <c r="F111" i="122"/>
  <c r="C49" i="122" s="1"/>
  <c r="F110" i="122"/>
  <c r="E48" i="122" s="1"/>
  <c r="F109" i="122"/>
  <c r="D48" i="122" s="1"/>
  <c r="F108" i="122"/>
  <c r="F107" i="122"/>
  <c r="E47" i="122" s="1"/>
  <c r="F106" i="122"/>
  <c r="F105" i="122"/>
  <c r="F104" i="122"/>
  <c r="F103" i="122"/>
  <c r="D46" i="122" s="1"/>
  <c r="F102" i="122"/>
  <c r="C46" i="122" s="1"/>
  <c r="F101" i="122"/>
  <c r="E45" i="122" s="1"/>
  <c r="F100" i="122"/>
  <c r="F99" i="122"/>
  <c r="C45" i="122" s="1"/>
  <c r="F98" i="122"/>
  <c r="F97" i="122"/>
  <c r="F96" i="122"/>
  <c r="F95" i="122"/>
  <c r="E43" i="122" s="1"/>
  <c r="F94" i="122"/>
  <c r="D43" i="122" s="1"/>
  <c r="F93" i="122"/>
  <c r="F92" i="122"/>
  <c r="D92" i="122"/>
  <c r="E22" i="122" s="1"/>
  <c r="F91" i="122"/>
  <c r="D91" i="122"/>
  <c r="D22" i="122" s="1"/>
  <c r="F90" i="122"/>
  <c r="D90" i="122"/>
  <c r="C22" i="122" s="1"/>
  <c r="F89" i="122"/>
  <c r="D89" i="122"/>
  <c r="E21" i="122" s="1"/>
  <c r="F88" i="122"/>
  <c r="D88" i="122"/>
  <c r="D21" i="122" s="1"/>
  <c r="F87" i="122"/>
  <c r="D87" i="122"/>
  <c r="F86" i="122"/>
  <c r="D86" i="122"/>
  <c r="E20" i="122" s="1"/>
  <c r="F85" i="122"/>
  <c r="D85" i="122"/>
  <c r="D20" i="122" s="1"/>
  <c r="F84" i="122"/>
  <c r="D84" i="122"/>
  <c r="C20" i="122" s="1"/>
  <c r="F83" i="122"/>
  <c r="D83" i="122"/>
  <c r="E19" i="122" s="1"/>
  <c r="F82" i="122"/>
  <c r="D82" i="122"/>
  <c r="D19" i="122" s="1"/>
  <c r="F81" i="122"/>
  <c r="D81" i="122"/>
  <c r="C19" i="122" s="1"/>
  <c r="G80" i="122"/>
  <c r="E63" i="122" s="1"/>
  <c r="F80" i="122"/>
  <c r="E38" i="122" s="1"/>
  <c r="E80" i="122"/>
  <c r="D80" i="122"/>
  <c r="E18" i="122" s="1"/>
  <c r="C80" i="122"/>
  <c r="G79" i="122"/>
  <c r="D63" i="122" s="1"/>
  <c r="F79" i="122"/>
  <c r="E79" i="122"/>
  <c r="D33" i="122" s="1"/>
  <c r="D79" i="122"/>
  <c r="C79" i="122"/>
  <c r="D13" i="122" s="1"/>
  <c r="G78" i="122"/>
  <c r="C63" i="122" s="1"/>
  <c r="F78" i="122"/>
  <c r="C38" i="122" s="1"/>
  <c r="E78" i="122"/>
  <c r="D78" i="122"/>
  <c r="C18" i="122" s="1"/>
  <c r="C78" i="122"/>
  <c r="C13" i="122" s="1"/>
  <c r="G77" i="122"/>
  <c r="F77" i="122"/>
  <c r="E77" i="122"/>
  <c r="E32" i="122" s="1"/>
  <c r="D77" i="122"/>
  <c r="E17" i="122" s="1"/>
  <c r="C77" i="122"/>
  <c r="E12" i="122" s="1"/>
  <c r="G76" i="122"/>
  <c r="F76" i="122"/>
  <c r="D37" i="122" s="1"/>
  <c r="E76" i="122"/>
  <c r="D76" i="122"/>
  <c r="D17" i="122" s="1"/>
  <c r="C76" i="122"/>
  <c r="G75" i="122"/>
  <c r="F75" i="122"/>
  <c r="E75" i="122"/>
  <c r="D75" i="122"/>
  <c r="C75" i="122"/>
  <c r="C12" i="122" s="1"/>
  <c r="G74" i="122"/>
  <c r="E61" i="122" s="1"/>
  <c r="F74" i="122"/>
  <c r="E36" i="122" s="1"/>
  <c r="E74" i="122"/>
  <c r="D74" i="122"/>
  <c r="E16" i="122" s="1"/>
  <c r="C74" i="122"/>
  <c r="E11" i="122" s="1"/>
  <c r="G73" i="122"/>
  <c r="D61" i="122" s="1"/>
  <c r="F73" i="122"/>
  <c r="E73" i="122"/>
  <c r="D31" i="122" s="1"/>
  <c r="D73" i="122"/>
  <c r="D16" i="122" s="1"/>
  <c r="C73" i="122"/>
  <c r="D11" i="122" s="1"/>
  <c r="G72" i="122"/>
  <c r="C61" i="122" s="1"/>
  <c r="F72" i="122"/>
  <c r="C36" i="122" s="1"/>
  <c r="E72" i="122"/>
  <c r="C31" i="122" s="1"/>
  <c r="D72" i="122"/>
  <c r="C16" i="122" s="1"/>
  <c r="C72" i="122"/>
  <c r="G71" i="122"/>
  <c r="F71" i="122"/>
  <c r="E71" i="122"/>
  <c r="E30" i="122" s="1"/>
  <c r="D71" i="122"/>
  <c r="C71" i="122"/>
  <c r="E10" i="122" s="1"/>
  <c r="G70" i="122"/>
  <c r="F70" i="122"/>
  <c r="D35" i="122" s="1"/>
  <c r="E70" i="122"/>
  <c r="D70" i="122"/>
  <c r="D15" i="122" s="1"/>
  <c r="C70" i="122"/>
  <c r="G69" i="122"/>
  <c r="C60" i="122" s="1"/>
  <c r="F69" i="122"/>
  <c r="E69" i="122"/>
  <c r="D69" i="122"/>
  <c r="C15" i="122" s="1"/>
  <c r="C69" i="122"/>
  <c r="C10" i="122" s="1"/>
  <c r="K64" i="122"/>
  <c r="J64" i="122"/>
  <c r="I64" i="122"/>
  <c r="H64" i="122"/>
  <c r="J63" i="122"/>
  <c r="H63" i="122"/>
  <c r="F63" i="122"/>
  <c r="K62" i="122"/>
  <c r="I62" i="122"/>
  <c r="E62" i="122"/>
  <c r="D62" i="122"/>
  <c r="C62" i="122"/>
  <c r="H61" i="122"/>
  <c r="F61" i="122"/>
  <c r="K60" i="122"/>
  <c r="I60" i="122"/>
  <c r="G60" i="122"/>
  <c r="E60" i="122"/>
  <c r="D60" i="122"/>
  <c r="K59" i="122"/>
  <c r="I59" i="122"/>
  <c r="H59" i="122"/>
  <c r="G59" i="122"/>
  <c r="F59" i="122"/>
  <c r="H58" i="122"/>
  <c r="F58" i="122"/>
  <c r="I57" i="122"/>
  <c r="J56" i="122"/>
  <c r="F56" i="122"/>
  <c r="K55" i="122"/>
  <c r="H55" i="122"/>
  <c r="G55" i="122"/>
  <c r="F55" i="122"/>
  <c r="F54" i="122"/>
  <c r="E54" i="122"/>
  <c r="K53" i="122"/>
  <c r="G53" i="122"/>
  <c r="D53" i="122"/>
  <c r="C53" i="122"/>
  <c r="J52" i="122"/>
  <c r="F52" i="122"/>
  <c r="E52" i="122"/>
  <c r="C52" i="122"/>
  <c r="I51" i="122"/>
  <c r="G51" i="122"/>
  <c r="D51" i="122"/>
  <c r="J50" i="122"/>
  <c r="F50" i="122"/>
  <c r="C50" i="122"/>
  <c r="K49" i="122"/>
  <c r="I49" i="122"/>
  <c r="G49" i="122"/>
  <c r="D49" i="122"/>
  <c r="J48" i="122"/>
  <c r="I48" i="122"/>
  <c r="F48" i="122"/>
  <c r="C48" i="122"/>
  <c r="K47" i="122"/>
  <c r="J47" i="122"/>
  <c r="I47" i="122"/>
  <c r="D47" i="122"/>
  <c r="C47" i="122"/>
  <c r="K46" i="122"/>
  <c r="J46" i="122"/>
  <c r="I46" i="122"/>
  <c r="H46" i="122"/>
  <c r="E46" i="122"/>
  <c r="K45" i="122"/>
  <c r="J45" i="122"/>
  <c r="I45" i="122"/>
  <c r="D45" i="122"/>
  <c r="K44" i="122"/>
  <c r="J44" i="122"/>
  <c r="F44" i="122"/>
  <c r="E44" i="122"/>
  <c r="D44" i="122"/>
  <c r="C44" i="122"/>
  <c r="K43" i="122"/>
  <c r="J43" i="122"/>
  <c r="I43" i="122"/>
  <c r="C43" i="122"/>
  <c r="K42" i="122"/>
  <c r="J42" i="122"/>
  <c r="H42" i="122"/>
  <c r="E42" i="122"/>
  <c r="D42" i="122"/>
  <c r="C42" i="122"/>
  <c r="K41" i="122"/>
  <c r="J41" i="122"/>
  <c r="I41" i="122"/>
  <c r="E41" i="122"/>
  <c r="D41" i="122"/>
  <c r="C41" i="122"/>
  <c r="J40" i="122"/>
  <c r="I40" i="122"/>
  <c r="F40" i="122"/>
  <c r="E40" i="122"/>
  <c r="D40" i="122"/>
  <c r="C40" i="122"/>
  <c r="K39" i="122"/>
  <c r="I39" i="122"/>
  <c r="H39" i="122"/>
  <c r="G39" i="122"/>
  <c r="F39" i="122"/>
  <c r="E39" i="122"/>
  <c r="D39" i="122"/>
  <c r="C39" i="122"/>
  <c r="K38" i="122"/>
  <c r="J38" i="122"/>
  <c r="I38" i="122"/>
  <c r="H38" i="122"/>
  <c r="F38" i="122"/>
  <c r="D38" i="122"/>
  <c r="K37" i="122"/>
  <c r="J37" i="122"/>
  <c r="I37" i="122"/>
  <c r="H37" i="122"/>
  <c r="G37" i="122"/>
  <c r="E37" i="122"/>
  <c r="C37" i="122"/>
  <c r="K36" i="122"/>
  <c r="I36" i="122"/>
  <c r="G36" i="122"/>
  <c r="D36" i="122"/>
  <c r="J35" i="122"/>
  <c r="F35" i="122"/>
  <c r="E35" i="122"/>
  <c r="C35" i="122"/>
  <c r="J34" i="122"/>
  <c r="I34" i="122"/>
  <c r="H34" i="122"/>
  <c r="G34" i="122"/>
  <c r="F34" i="122"/>
  <c r="J33" i="122"/>
  <c r="H33" i="122"/>
  <c r="F33" i="122"/>
  <c r="E33" i="122"/>
  <c r="C33" i="122"/>
  <c r="K32" i="122"/>
  <c r="G32" i="122"/>
  <c r="D32" i="122"/>
  <c r="C32" i="122"/>
  <c r="J31" i="122"/>
  <c r="H31" i="122"/>
  <c r="F31" i="122"/>
  <c r="E31" i="122"/>
  <c r="K30" i="122"/>
  <c r="I30" i="122"/>
  <c r="G30" i="122"/>
  <c r="D30" i="122"/>
  <c r="C30" i="122"/>
  <c r="H29" i="122"/>
  <c r="G29" i="122"/>
  <c r="F29" i="122"/>
  <c r="H28" i="122"/>
  <c r="G28" i="122"/>
  <c r="F28" i="122"/>
  <c r="H27" i="122"/>
  <c r="G27" i="122"/>
  <c r="F27" i="122"/>
  <c r="H26" i="122"/>
  <c r="G26" i="122"/>
  <c r="F26" i="122"/>
  <c r="H25" i="122"/>
  <c r="G25" i="122"/>
  <c r="F25" i="122"/>
  <c r="H24" i="122"/>
  <c r="G24" i="122"/>
  <c r="F24" i="122"/>
  <c r="H23" i="122"/>
  <c r="G23" i="122"/>
  <c r="F23" i="122"/>
  <c r="H22" i="122"/>
  <c r="G22" i="122"/>
  <c r="F22" i="122"/>
  <c r="K21" i="122"/>
  <c r="G21" i="122"/>
  <c r="F21" i="122"/>
  <c r="C21" i="122"/>
  <c r="H20" i="122"/>
  <c r="G20" i="122"/>
  <c r="F20" i="122"/>
  <c r="K19" i="122"/>
  <c r="J19" i="122"/>
  <c r="I19" i="122"/>
  <c r="H19" i="122"/>
  <c r="G19" i="122"/>
  <c r="K18" i="122"/>
  <c r="I18" i="122"/>
  <c r="G18" i="122"/>
  <c r="D18" i="122"/>
  <c r="J17" i="122"/>
  <c r="H17" i="122"/>
  <c r="F17" i="122"/>
  <c r="C17" i="122"/>
  <c r="K16" i="122"/>
  <c r="J16" i="122"/>
  <c r="H16" i="122"/>
  <c r="G16" i="122"/>
  <c r="F16" i="122"/>
  <c r="K15" i="122"/>
  <c r="J15" i="122"/>
  <c r="I15" i="122"/>
  <c r="H15" i="122"/>
  <c r="G15" i="122"/>
  <c r="F15" i="122"/>
  <c r="E15" i="122"/>
  <c r="K14" i="122"/>
  <c r="I14" i="122"/>
  <c r="G14" i="122"/>
  <c r="J13" i="122"/>
  <c r="H13" i="122"/>
  <c r="F13" i="122"/>
  <c r="E13" i="122"/>
  <c r="K12" i="122"/>
  <c r="I12" i="122"/>
  <c r="G12" i="122"/>
  <c r="D12" i="122"/>
  <c r="J11" i="122"/>
  <c r="H11" i="122"/>
  <c r="F11" i="122"/>
  <c r="C11" i="122"/>
  <c r="L10" i="122"/>
  <c r="K10" i="122"/>
  <c r="J10" i="122"/>
  <c r="I10" i="122"/>
  <c r="G10" i="122"/>
  <c r="D10" i="122"/>
  <c r="F6" i="122"/>
  <c r="D6" i="122"/>
  <c r="D5" i="122"/>
  <c r="D4" i="122"/>
  <c r="D2" i="122"/>
  <c r="B287" i="121"/>
  <c r="L10" i="121" s="1"/>
  <c r="F286" i="121"/>
  <c r="K59" i="121" s="1"/>
  <c r="F285" i="121"/>
  <c r="F284" i="121"/>
  <c r="F283" i="121"/>
  <c r="K58" i="121" s="1"/>
  <c r="F282" i="121"/>
  <c r="J58" i="121" s="1"/>
  <c r="F281" i="121"/>
  <c r="F280" i="121"/>
  <c r="K57" i="121" s="1"/>
  <c r="F279" i="121"/>
  <c r="J57" i="121" s="1"/>
  <c r="F278" i="121"/>
  <c r="I57" i="121" s="1"/>
  <c r="F277" i="121"/>
  <c r="F276" i="121"/>
  <c r="J56" i="121" s="1"/>
  <c r="F275" i="121"/>
  <c r="I56" i="121" s="1"/>
  <c r="F274" i="121"/>
  <c r="K55" i="121" s="1"/>
  <c r="F273" i="121"/>
  <c r="F272" i="121"/>
  <c r="F271" i="121"/>
  <c r="F270" i="121"/>
  <c r="J54" i="121" s="1"/>
  <c r="F269" i="121"/>
  <c r="I54" i="121" s="1"/>
  <c r="F268" i="121"/>
  <c r="K53" i="121" s="1"/>
  <c r="F267" i="121"/>
  <c r="J53" i="121" s="1"/>
  <c r="F266" i="121"/>
  <c r="I53" i="121" s="1"/>
  <c r="F265" i="121"/>
  <c r="K52" i="121" s="1"/>
  <c r="F264" i="121"/>
  <c r="J52" i="121" s="1"/>
  <c r="F263" i="121"/>
  <c r="I52" i="121" s="1"/>
  <c r="F262" i="121"/>
  <c r="K51" i="121" s="1"/>
  <c r="F261" i="121"/>
  <c r="J51" i="121" s="1"/>
  <c r="F260" i="121"/>
  <c r="I51" i="121" s="1"/>
  <c r="F259" i="121"/>
  <c r="F258" i="121"/>
  <c r="J50" i="121" s="1"/>
  <c r="F257" i="121"/>
  <c r="F256" i="121"/>
  <c r="K49" i="121" s="1"/>
  <c r="D256" i="121"/>
  <c r="K29" i="121" s="1"/>
  <c r="F255" i="121"/>
  <c r="D255" i="121"/>
  <c r="F254" i="121"/>
  <c r="I49" i="121" s="1"/>
  <c r="D254" i="121"/>
  <c r="F253" i="121"/>
  <c r="K48" i="121" s="1"/>
  <c r="D253" i="121"/>
  <c r="F252" i="121"/>
  <c r="J48" i="121" s="1"/>
  <c r="D252" i="121"/>
  <c r="J28" i="121" s="1"/>
  <c r="F251" i="121"/>
  <c r="D251" i="121"/>
  <c r="F250" i="121"/>
  <c r="K47" i="121" s="1"/>
  <c r="D250" i="121"/>
  <c r="K27" i="121" s="1"/>
  <c r="F249" i="121"/>
  <c r="J47" i="121" s="1"/>
  <c r="D249" i="121"/>
  <c r="F248" i="121"/>
  <c r="I47" i="121" s="1"/>
  <c r="D248" i="121"/>
  <c r="I27" i="121" s="1"/>
  <c r="F247" i="121"/>
  <c r="D247" i="121"/>
  <c r="F246" i="121"/>
  <c r="J46" i="121" s="1"/>
  <c r="D246" i="121"/>
  <c r="J26" i="121" s="1"/>
  <c r="F245" i="121"/>
  <c r="I46" i="121" s="1"/>
  <c r="D245" i="121"/>
  <c r="F244" i="121"/>
  <c r="K45" i="121" s="1"/>
  <c r="D244" i="121"/>
  <c r="K25" i="121" s="1"/>
  <c r="F243" i="121"/>
  <c r="D243" i="121"/>
  <c r="F242" i="121"/>
  <c r="I45" i="121" s="1"/>
  <c r="D242" i="121"/>
  <c r="F241" i="121"/>
  <c r="K44" i="121" s="1"/>
  <c r="D241" i="121"/>
  <c r="F240" i="121"/>
  <c r="J44" i="121" s="1"/>
  <c r="D240" i="121"/>
  <c r="J24" i="121" s="1"/>
  <c r="F239" i="121"/>
  <c r="D239" i="121"/>
  <c r="F238" i="121"/>
  <c r="K43" i="121" s="1"/>
  <c r="D238" i="121"/>
  <c r="F237" i="121"/>
  <c r="J43" i="121" s="1"/>
  <c r="D237" i="121"/>
  <c r="F236" i="121"/>
  <c r="I43" i="121" s="1"/>
  <c r="D236" i="121"/>
  <c r="I23" i="121" s="1"/>
  <c r="F235" i="121"/>
  <c r="D235" i="121"/>
  <c r="F234" i="121"/>
  <c r="J42" i="121" s="1"/>
  <c r="D234" i="121"/>
  <c r="J22" i="121" s="1"/>
  <c r="F233" i="121"/>
  <c r="I42" i="121" s="1"/>
  <c r="D233" i="121"/>
  <c r="I22" i="121" s="1"/>
  <c r="F232" i="121"/>
  <c r="K41" i="121" s="1"/>
  <c r="D232" i="121"/>
  <c r="K21" i="121" s="1"/>
  <c r="F231" i="121"/>
  <c r="J41" i="121" s="1"/>
  <c r="D231" i="121"/>
  <c r="F230" i="121"/>
  <c r="I41" i="121" s="1"/>
  <c r="D230" i="121"/>
  <c r="I21" i="121" s="1"/>
  <c r="F229" i="121"/>
  <c r="K40" i="121" s="1"/>
  <c r="D229" i="121"/>
  <c r="F228" i="121"/>
  <c r="J40" i="121" s="1"/>
  <c r="D228" i="121"/>
  <c r="F227" i="121"/>
  <c r="I40" i="121" s="1"/>
  <c r="D227" i="121"/>
  <c r="G226" i="121"/>
  <c r="F226" i="121"/>
  <c r="K39" i="121" s="1"/>
  <c r="E226" i="121"/>
  <c r="D226" i="121"/>
  <c r="K19" i="121" s="1"/>
  <c r="C226" i="121"/>
  <c r="K14" i="121" s="1"/>
  <c r="G225" i="121"/>
  <c r="F225" i="121"/>
  <c r="J39" i="121" s="1"/>
  <c r="E225" i="121"/>
  <c r="D225" i="121"/>
  <c r="J19" i="121" s="1"/>
  <c r="C225" i="121"/>
  <c r="J14" i="121" s="1"/>
  <c r="G224" i="121"/>
  <c r="F224" i="121"/>
  <c r="E224" i="121"/>
  <c r="D224" i="121"/>
  <c r="C224" i="121"/>
  <c r="I14" i="121" s="1"/>
  <c r="G223" i="121"/>
  <c r="F223" i="121"/>
  <c r="E223" i="121"/>
  <c r="K33" i="121" s="1"/>
  <c r="D223" i="121"/>
  <c r="K18" i="121" s="1"/>
  <c r="C223" i="121"/>
  <c r="K13" i="121" s="1"/>
  <c r="G222" i="121"/>
  <c r="J63" i="121" s="1"/>
  <c r="F222" i="121"/>
  <c r="E222" i="121"/>
  <c r="J33" i="121" s="1"/>
  <c r="D222" i="121"/>
  <c r="C222" i="121"/>
  <c r="J13" i="121" s="1"/>
  <c r="G221" i="121"/>
  <c r="F221" i="121"/>
  <c r="I38" i="121" s="1"/>
  <c r="E221" i="121"/>
  <c r="D221" i="121"/>
  <c r="I18" i="121" s="1"/>
  <c r="C221" i="121"/>
  <c r="I13" i="121" s="1"/>
  <c r="G220" i="121"/>
  <c r="K62" i="121" s="1"/>
  <c r="F220" i="121"/>
  <c r="E220" i="121"/>
  <c r="K32" i="121" s="1"/>
  <c r="D220" i="121"/>
  <c r="C220" i="121"/>
  <c r="K12" i="121" s="1"/>
  <c r="G219" i="121"/>
  <c r="J62" i="121" s="1"/>
  <c r="F219" i="121"/>
  <c r="J37" i="121" s="1"/>
  <c r="E219" i="121"/>
  <c r="J32" i="121" s="1"/>
  <c r="D219" i="121"/>
  <c r="J17" i="121" s="1"/>
  <c r="C219" i="121"/>
  <c r="G218" i="121"/>
  <c r="I62" i="121" s="1"/>
  <c r="F218" i="121"/>
  <c r="I37" i="121" s="1"/>
  <c r="E218" i="121"/>
  <c r="I32" i="121" s="1"/>
  <c r="D218" i="121"/>
  <c r="C218" i="121"/>
  <c r="I12" i="121" s="1"/>
  <c r="G217" i="121"/>
  <c r="K61" i="121" s="1"/>
  <c r="F217" i="121"/>
  <c r="K36" i="121" s="1"/>
  <c r="E217" i="121"/>
  <c r="K31" i="121" s="1"/>
  <c r="D217" i="121"/>
  <c r="C217" i="121"/>
  <c r="K11" i="121" s="1"/>
  <c r="G216" i="121"/>
  <c r="J61" i="121" s="1"/>
  <c r="F216" i="121"/>
  <c r="E216" i="121"/>
  <c r="J31" i="121" s="1"/>
  <c r="D216" i="121"/>
  <c r="C216" i="121"/>
  <c r="J11" i="121" s="1"/>
  <c r="G215" i="121"/>
  <c r="F215" i="121"/>
  <c r="I36" i="121" s="1"/>
  <c r="E215" i="121"/>
  <c r="D215" i="121"/>
  <c r="I16" i="121" s="1"/>
  <c r="C215" i="121"/>
  <c r="I11" i="121" s="1"/>
  <c r="G214" i="121"/>
  <c r="K60" i="121" s="1"/>
  <c r="F214" i="121"/>
  <c r="E214" i="121"/>
  <c r="K30" i="121" s="1"/>
  <c r="D214" i="121"/>
  <c r="C214" i="121"/>
  <c r="G213" i="121"/>
  <c r="J60" i="121" s="1"/>
  <c r="F213" i="121"/>
  <c r="J35" i="121" s="1"/>
  <c r="E213" i="121"/>
  <c r="D213" i="121"/>
  <c r="J15" i="121" s="1"/>
  <c r="C213" i="121"/>
  <c r="G212" i="121"/>
  <c r="I60" i="121" s="1"/>
  <c r="F212" i="121"/>
  <c r="E212" i="121"/>
  <c r="I30" i="121" s="1"/>
  <c r="D212" i="121"/>
  <c r="C212" i="121"/>
  <c r="I10" i="121" s="1"/>
  <c r="F207" i="121"/>
  <c r="F206" i="121"/>
  <c r="F205" i="121"/>
  <c r="F204" i="121"/>
  <c r="H58" i="121" s="1"/>
  <c r="F203" i="121"/>
  <c r="F202" i="121"/>
  <c r="F58" i="121" s="1"/>
  <c r="F201" i="121"/>
  <c r="H57" i="121" s="1"/>
  <c r="F200" i="121"/>
  <c r="G57" i="121" s="1"/>
  <c r="F199" i="121"/>
  <c r="F198" i="121"/>
  <c r="H56" i="121" s="1"/>
  <c r="F197" i="121"/>
  <c r="G56" i="121" s="1"/>
  <c r="F196" i="121"/>
  <c r="F56" i="121" s="1"/>
  <c r="F195" i="121"/>
  <c r="H55" i="121" s="1"/>
  <c r="F194" i="121"/>
  <c r="F193" i="121"/>
  <c r="F55" i="121" s="1"/>
  <c r="F192" i="121"/>
  <c r="H54" i="121" s="1"/>
  <c r="F191" i="121"/>
  <c r="F190" i="121"/>
  <c r="F54" i="121" s="1"/>
  <c r="F189" i="121"/>
  <c r="H53" i="121" s="1"/>
  <c r="F188" i="121"/>
  <c r="G53" i="121" s="1"/>
  <c r="F187" i="121"/>
  <c r="F186" i="121"/>
  <c r="H52" i="121" s="1"/>
  <c r="F185" i="121"/>
  <c r="F184" i="121"/>
  <c r="F52" i="121" s="1"/>
  <c r="F183" i="121"/>
  <c r="F182" i="121"/>
  <c r="G51" i="121" s="1"/>
  <c r="F181" i="121"/>
  <c r="F51" i="121" s="1"/>
  <c r="F180" i="121"/>
  <c r="H50" i="121" s="1"/>
  <c r="F179" i="121"/>
  <c r="G50" i="121" s="1"/>
  <c r="F178" i="121"/>
  <c r="F50" i="121" s="1"/>
  <c r="F177" i="121"/>
  <c r="D177" i="121"/>
  <c r="H29" i="121" s="1"/>
  <c r="F176" i="121"/>
  <c r="D176" i="121"/>
  <c r="G29" i="121" s="1"/>
  <c r="F175" i="121"/>
  <c r="F49" i="121" s="1"/>
  <c r="D175" i="121"/>
  <c r="F29" i="121" s="1"/>
  <c r="F174" i="121"/>
  <c r="H48" i="121" s="1"/>
  <c r="D174" i="121"/>
  <c r="H28" i="121" s="1"/>
  <c r="F173" i="121"/>
  <c r="G48" i="121" s="1"/>
  <c r="D173" i="121"/>
  <c r="G28" i="121" s="1"/>
  <c r="F172" i="121"/>
  <c r="F48" i="121" s="1"/>
  <c r="D172" i="121"/>
  <c r="F28" i="121" s="1"/>
  <c r="F171" i="121"/>
  <c r="H47" i="121" s="1"/>
  <c r="D171" i="121"/>
  <c r="H27" i="121" s="1"/>
  <c r="F170" i="121"/>
  <c r="D170" i="121"/>
  <c r="G27" i="121" s="1"/>
  <c r="F169" i="121"/>
  <c r="F47" i="121" s="1"/>
  <c r="D169" i="121"/>
  <c r="F27" i="121" s="1"/>
  <c r="F168" i="121"/>
  <c r="D168" i="121"/>
  <c r="H26" i="121" s="1"/>
  <c r="F167" i="121"/>
  <c r="G46" i="121" s="1"/>
  <c r="D167" i="121"/>
  <c r="G26" i="121" s="1"/>
  <c r="F166" i="121"/>
  <c r="F46" i="121" s="1"/>
  <c r="D166" i="121"/>
  <c r="F26" i="121" s="1"/>
  <c r="F165" i="121"/>
  <c r="H45" i="121" s="1"/>
  <c r="D165" i="121"/>
  <c r="H25" i="121" s="1"/>
  <c r="F164" i="121"/>
  <c r="D164" i="121"/>
  <c r="G25" i="121" s="1"/>
  <c r="F163" i="121"/>
  <c r="F45" i="121" s="1"/>
  <c r="D163" i="121"/>
  <c r="F25" i="121" s="1"/>
  <c r="F162" i="121"/>
  <c r="D162" i="121"/>
  <c r="H24" i="121" s="1"/>
  <c r="F161" i="121"/>
  <c r="G44" i="121" s="1"/>
  <c r="D161" i="121"/>
  <c r="G24" i="121" s="1"/>
  <c r="F160" i="121"/>
  <c r="F44" i="121" s="1"/>
  <c r="D160" i="121"/>
  <c r="F24" i="121" s="1"/>
  <c r="F159" i="121"/>
  <c r="H43" i="121" s="1"/>
  <c r="D159" i="121"/>
  <c r="H23" i="121" s="1"/>
  <c r="F158" i="121"/>
  <c r="G43" i="121" s="1"/>
  <c r="D158" i="121"/>
  <c r="G23" i="121" s="1"/>
  <c r="F157" i="121"/>
  <c r="F43" i="121" s="1"/>
  <c r="D157" i="121"/>
  <c r="F23" i="121" s="1"/>
  <c r="F156" i="121"/>
  <c r="H42" i="121" s="1"/>
  <c r="D156" i="121"/>
  <c r="H22" i="121" s="1"/>
  <c r="F155" i="121"/>
  <c r="D155" i="121"/>
  <c r="G22" i="121" s="1"/>
  <c r="F154" i="121"/>
  <c r="F42" i="121" s="1"/>
  <c r="D154" i="121"/>
  <c r="F22" i="121" s="1"/>
  <c r="F153" i="121"/>
  <c r="D153" i="121"/>
  <c r="F152" i="121"/>
  <c r="D152" i="121"/>
  <c r="G21" i="121" s="1"/>
  <c r="F151" i="121"/>
  <c r="F41" i="121" s="1"/>
  <c r="D151" i="121"/>
  <c r="F21" i="121" s="1"/>
  <c r="F150" i="121"/>
  <c r="D150" i="121"/>
  <c r="H20" i="121" s="1"/>
  <c r="F149" i="121"/>
  <c r="D149" i="121"/>
  <c r="G20" i="121" s="1"/>
  <c r="F148" i="121"/>
  <c r="D148" i="121"/>
  <c r="F20" i="121" s="1"/>
  <c r="G147" i="121"/>
  <c r="H64" i="121" s="1"/>
  <c r="F147" i="121"/>
  <c r="E147" i="121"/>
  <c r="D147" i="121"/>
  <c r="H19" i="121" s="1"/>
  <c r="C147" i="121"/>
  <c r="G146" i="121"/>
  <c r="G64" i="121" s="1"/>
  <c r="F146" i="121"/>
  <c r="G39" i="121" s="1"/>
  <c r="E146" i="121"/>
  <c r="D146" i="121"/>
  <c r="G19" i="121" s="1"/>
  <c r="C146" i="121"/>
  <c r="G14" i="121" s="1"/>
  <c r="G145" i="121"/>
  <c r="F64" i="121" s="1"/>
  <c r="F145" i="121"/>
  <c r="E145" i="121"/>
  <c r="F34" i="121" s="1"/>
  <c r="D145" i="121"/>
  <c r="F19" i="121" s="1"/>
  <c r="C145" i="121"/>
  <c r="G144" i="121"/>
  <c r="H63" i="121" s="1"/>
  <c r="F144" i="121"/>
  <c r="E144" i="121"/>
  <c r="H33" i="121" s="1"/>
  <c r="D144" i="121"/>
  <c r="C144" i="121"/>
  <c r="H13" i="121" s="1"/>
  <c r="G143" i="121"/>
  <c r="G63" i="121" s="1"/>
  <c r="F143" i="121"/>
  <c r="G38" i="121" s="1"/>
  <c r="E143" i="121"/>
  <c r="D143" i="121"/>
  <c r="G18" i="121" s="1"/>
  <c r="C143" i="121"/>
  <c r="G13" i="121" s="1"/>
  <c r="G142" i="121"/>
  <c r="F63" i="121" s="1"/>
  <c r="F142" i="121"/>
  <c r="F38" i="121" s="1"/>
  <c r="E142" i="121"/>
  <c r="F33" i="121" s="1"/>
  <c r="D142" i="121"/>
  <c r="F18" i="121" s="1"/>
  <c r="C142" i="121"/>
  <c r="F13" i="121" s="1"/>
  <c r="G141" i="121"/>
  <c r="F141" i="121"/>
  <c r="H37" i="121" s="1"/>
  <c r="E141" i="121"/>
  <c r="H32" i="121" s="1"/>
  <c r="D141" i="121"/>
  <c r="H17" i="121" s="1"/>
  <c r="C141" i="121"/>
  <c r="H12" i="121" s="1"/>
  <c r="G140" i="121"/>
  <c r="G62" i="121" s="1"/>
  <c r="F140" i="121"/>
  <c r="G37" i="121" s="1"/>
  <c r="E140" i="121"/>
  <c r="G32" i="121" s="1"/>
  <c r="D140" i="121"/>
  <c r="C140" i="121"/>
  <c r="G12" i="121" s="1"/>
  <c r="G139" i="121"/>
  <c r="F62" i="121" s="1"/>
  <c r="F139" i="121"/>
  <c r="F37" i="121" s="1"/>
  <c r="E139" i="121"/>
  <c r="D139" i="121"/>
  <c r="C139" i="121"/>
  <c r="F12" i="121" s="1"/>
  <c r="G138" i="121"/>
  <c r="H61" i="121" s="1"/>
  <c r="F138" i="121"/>
  <c r="E138" i="121"/>
  <c r="H31" i="121" s="1"/>
  <c r="D138" i="121"/>
  <c r="C138" i="121"/>
  <c r="H11" i="121" s="1"/>
  <c r="G137" i="121"/>
  <c r="F137" i="121"/>
  <c r="G36" i="121" s="1"/>
  <c r="E137" i="121"/>
  <c r="G31" i="121" s="1"/>
  <c r="D137" i="121"/>
  <c r="G16" i="121" s="1"/>
  <c r="C137" i="121"/>
  <c r="G11" i="121" s="1"/>
  <c r="G136" i="121"/>
  <c r="F61" i="121" s="1"/>
  <c r="F136" i="121"/>
  <c r="F36" i="121" s="1"/>
  <c r="E136" i="121"/>
  <c r="F31" i="121" s="1"/>
  <c r="D136" i="121"/>
  <c r="F16" i="121" s="1"/>
  <c r="C136" i="121"/>
  <c r="F11" i="121" s="1"/>
  <c r="G135" i="121"/>
  <c r="H60" i="121" s="1"/>
  <c r="F135" i="121"/>
  <c r="H35" i="121" s="1"/>
  <c r="E135" i="121"/>
  <c r="H30" i="121" s="1"/>
  <c r="D135" i="121"/>
  <c r="H15" i="121" s="1"/>
  <c r="C135" i="121"/>
  <c r="H10" i="121" s="1"/>
  <c r="G134" i="121"/>
  <c r="G60" i="121" s="1"/>
  <c r="F134" i="121"/>
  <c r="G35" i="121" s="1"/>
  <c r="E134" i="121"/>
  <c r="G30" i="121" s="1"/>
  <c r="D134" i="121"/>
  <c r="G15" i="121" s="1"/>
  <c r="C134" i="121"/>
  <c r="G10" i="121" s="1"/>
  <c r="G133" i="121"/>
  <c r="F133" i="121"/>
  <c r="E133" i="121"/>
  <c r="F30" i="121" s="1"/>
  <c r="D133" i="121"/>
  <c r="F15" i="121" s="1"/>
  <c r="C133" i="121"/>
  <c r="F128" i="121"/>
  <c r="E54" i="121" s="1"/>
  <c r="F127" i="121"/>
  <c r="D54" i="121" s="1"/>
  <c r="F126" i="121"/>
  <c r="C54" i="121" s="1"/>
  <c r="F125" i="121"/>
  <c r="F124" i="121"/>
  <c r="D53" i="121" s="1"/>
  <c r="F123" i="121"/>
  <c r="C53" i="121" s="1"/>
  <c r="F122" i="121"/>
  <c r="E52" i="121" s="1"/>
  <c r="F121" i="121"/>
  <c r="F120" i="121"/>
  <c r="C52" i="121" s="1"/>
  <c r="F119" i="121"/>
  <c r="F118" i="121"/>
  <c r="D51" i="121" s="1"/>
  <c r="F117" i="121"/>
  <c r="C51" i="121" s="1"/>
  <c r="F116" i="121"/>
  <c r="E50" i="121" s="1"/>
  <c r="F115" i="121"/>
  <c r="D50" i="121" s="1"/>
  <c r="F114" i="121"/>
  <c r="C50" i="121" s="1"/>
  <c r="F113" i="121"/>
  <c r="E49" i="121" s="1"/>
  <c r="F112" i="121"/>
  <c r="D49" i="121" s="1"/>
  <c r="F111" i="121"/>
  <c r="F110" i="121"/>
  <c r="E48" i="121" s="1"/>
  <c r="F109" i="121"/>
  <c r="F108" i="121"/>
  <c r="C48" i="121" s="1"/>
  <c r="F107" i="121"/>
  <c r="E47" i="121" s="1"/>
  <c r="F106" i="121"/>
  <c r="D47" i="121" s="1"/>
  <c r="F105" i="121"/>
  <c r="F104" i="121"/>
  <c r="E46" i="121" s="1"/>
  <c r="F103" i="121"/>
  <c r="F102" i="121"/>
  <c r="C46" i="121" s="1"/>
  <c r="F101" i="121"/>
  <c r="F100" i="121"/>
  <c r="D45" i="121" s="1"/>
  <c r="F99" i="121"/>
  <c r="C45" i="121" s="1"/>
  <c r="F98" i="121"/>
  <c r="F97" i="121"/>
  <c r="F96" i="121"/>
  <c r="C44" i="121" s="1"/>
  <c r="F95" i="121"/>
  <c r="F94" i="121"/>
  <c r="F93" i="121"/>
  <c r="C43" i="121" s="1"/>
  <c r="F92" i="121"/>
  <c r="E42" i="121" s="1"/>
  <c r="D92" i="121"/>
  <c r="F91" i="121"/>
  <c r="D42" i="121" s="1"/>
  <c r="D91" i="121"/>
  <c r="D22" i="121" s="1"/>
  <c r="F90" i="121"/>
  <c r="C42" i="121" s="1"/>
  <c r="D90" i="121"/>
  <c r="F89" i="121"/>
  <c r="E41" i="121" s="1"/>
  <c r="D89" i="121"/>
  <c r="F88" i="121"/>
  <c r="D41" i="121" s="1"/>
  <c r="D88" i="121"/>
  <c r="D21" i="121" s="1"/>
  <c r="F87" i="121"/>
  <c r="C41" i="121" s="1"/>
  <c r="D87" i="121"/>
  <c r="C21" i="121" s="1"/>
  <c r="F86" i="121"/>
  <c r="E40" i="121" s="1"/>
  <c r="D86" i="121"/>
  <c r="E20" i="121" s="1"/>
  <c r="F85" i="121"/>
  <c r="D40" i="121" s="1"/>
  <c r="D85" i="121"/>
  <c r="D20" i="121" s="1"/>
  <c r="F84" i="121"/>
  <c r="C40" i="121" s="1"/>
  <c r="D84" i="121"/>
  <c r="F83" i="121"/>
  <c r="E39" i="121" s="1"/>
  <c r="D83" i="121"/>
  <c r="E19" i="121" s="1"/>
  <c r="F82" i="121"/>
  <c r="D39" i="121" s="1"/>
  <c r="D82" i="121"/>
  <c r="D19" i="121" s="1"/>
  <c r="F81" i="121"/>
  <c r="C39" i="121" s="1"/>
  <c r="D81" i="121"/>
  <c r="G80" i="121"/>
  <c r="E63" i="121" s="1"/>
  <c r="F80" i="121"/>
  <c r="E38" i="121" s="1"/>
  <c r="E80" i="121"/>
  <c r="E33" i="121" s="1"/>
  <c r="D80" i="121"/>
  <c r="E18" i="121" s="1"/>
  <c r="C80" i="121"/>
  <c r="G79" i="121"/>
  <c r="D63" i="121" s="1"/>
  <c r="F79" i="121"/>
  <c r="D38" i="121" s="1"/>
  <c r="E79" i="121"/>
  <c r="D79" i="121"/>
  <c r="D18" i="121" s="1"/>
  <c r="C79" i="121"/>
  <c r="D13" i="121" s="1"/>
  <c r="G78" i="121"/>
  <c r="C63" i="121" s="1"/>
  <c r="F78" i="121"/>
  <c r="E78" i="121"/>
  <c r="C33" i="121" s="1"/>
  <c r="D78" i="121"/>
  <c r="C78" i="121"/>
  <c r="G77" i="121"/>
  <c r="F77" i="121"/>
  <c r="E37" i="121" s="1"/>
  <c r="E77" i="121"/>
  <c r="D77" i="121"/>
  <c r="E17" i="121" s="1"/>
  <c r="C77" i="121"/>
  <c r="G76" i="121"/>
  <c r="F76" i="121"/>
  <c r="D37" i="121" s="1"/>
  <c r="E76" i="121"/>
  <c r="D32" i="121" s="1"/>
  <c r="D76" i="121"/>
  <c r="C76" i="121"/>
  <c r="D12" i="121" s="1"/>
  <c r="G75" i="121"/>
  <c r="C62" i="121" s="1"/>
  <c r="F75" i="121"/>
  <c r="C37" i="121" s="1"/>
  <c r="E75" i="121"/>
  <c r="D75" i="121"/>
  <c r="C17" i="121" s="1"/>
  <c r="C75" i="121"/>
  <c r="G74" i="121"/>
  <c r="E61" i="121" s="1"/>
  <c r="F74" i="121"/>
  <c r="E74" i="121"/>
  <c r="E31" i="121" s="1"/>
  <c r="D74" i="121"/>
  <c r="E16" i="121" s="1"/>
  <c r="C74" i="121"/>
  <c r="G73" i="121"/>
  <c r="F73" i="121"/>
  <c r="D36" i="121" s="1"/>
  <c r="E73" i="121"/>
  <c r="D73" i="121"/>
  <c r="D16" i="121" s="1"/>
  <c r="C73" i="121"/>
  <c r="G72" i="121"/>
  <c r="C61" i="121" s="1"/>
  <c r="F72" i="121"/>
  <c r="C36" i="121" s="1"/>
  <c r="E72" i="121"/>
  <c r="C31" i="121" s="1"/>
  <c r="D72" i="121"/>
  <c r="C16" i="121" s="1"/>
  <c r="C72" i="121"/>
  <c r="G71" i="121"/>
  <c r="F71" i="121"/>
  <c r="E35" i="121" s="1"/>
  <c r="E71" i="121"/>
  <c r="D71" i="121"/>
  <c r="E15" i="121" s="1"/>
  <c r="C71" i="121"/>
  <c r="E10" i="121" s="1"/>
  <c r="G70" i="121"/>
  <c r="D60" i="121" s="1"/>
  <c r="F70" i="121"/>
  <c r="E70" i="121"/>
  <c r="D70" i="121"/>
  <c r="D15" i="121" s="1"/>
  <c r="C70" i="121"/>
  <c r="D10" i="121" s="1"/>
  <c r="G69" i="121"/>
  <c r="F69" i="121"/>
  <c r="C35" i="121" s="1"/>
  <c r="E69" i="121"/>
  <c r="C30" i="121" s="1"/>
  <c r="D69" i="121"/>
  <c r="C15" i="121" s="1"/>
  <c r="C69" i="121"/>
  <c r="K64" i="121"/>
  <c r="J64" i="121"/>
  <c r="I64" i="121"/>
  <c r="K63" i="121"/>
  <c r="I63" i="121"/>
  <c r="H62" i="121"/>
  <c r="E62" i="121"/>
  <c r="D62" i="121"/>
  <c r="I61" i="121"/>
  <c r="G61" i="121"/>
  <c r="D61" i="121"/>
  <c r="F60" i="121"/>
  <c r="E60" i="121"/>
  <c r="C60" i="121"/>
  <c r="J59" i="121"/>
  <c r="I59" i="121"/>
  <c r="H59" i="121"/>
  <c r="G59" i="121"/>
  <c r="F59" i="121"/>
  <c r="I58" i="121"/>
  <c r="G58" i="121"/>
  <c r="F57" i="121"/>
  <c r="K56" i="121"/>
  <c r="J55" i="121"/>
  <c r="I55" i="121"/>
  <c r="G55" i="121"/>
  <c r="K54" i="121"/>
  <c r="G54" i="121"/>
  <c r="F53" i="121"/>
  <c r="E53" i="121"/>
  <c r="G52" i="121"/>
  <c r="D52" i="121"/>
  <c r="H51" i="121"/>
  <c r="E51" i="121"/>
  <c r="K50" i="121"/>
  <c r="I50" i="121"/>
  <c r="J49" i="121"/>
  <c r="H49" i="121"/>
  <c r="G49" i="121"/>
  <c r="C49" i="121"/>
  <c r="I48" i="121"/>
  <c r="D48" i="121"/>
  <c r="G47" i="121"/>
  <c r="C47" i="121"/>
  <c r="K46" i="121"/>
  <c r="H46" i="121"/>
  <c r="D46" i="121"/>
  <c r="J45" i="121"/>
  <c r="G45" i="121"/>
  <c r="E45" i="121"/>
  <c r="I44" i="121"/>
  <c r="H44" i="121"/>
  <c r="E44" i="121"/>
  <c r="D44" i="121"/>
  <c r="E43" i="121"/>
  <c r="D43" i="121"/>
  <c r="K42" i="121"/>
  <c r="G42" i="121"/>
  <c r="H41" i="121"/>
  <c r="G41" i="121"/>
  <c r="H40" i="121"/>
  <c r="G40" i="121"/>
  <c r="F40" i="121"/>
  <c r="I39" i="121"/>
  <c r="H39" i="121"/>
  <c r="F39" i="121"/>
  <c r="K38" i="121"/>
  <c r="J38" i="121"/>
  <c r="H38" i="121"/>
  <c r="C38" i="121"/>
  <c r="K37" i="121"/>
  <c r="J36" i="121"/>
  <c r="H36" i="121"/>
  <c r="E36" i="121"/>
  <c r="K35" i="121"/>
  <c r="I35" i="121"/>
  <c r="F35" i="121"/>
  <c r="D35" i="121"/>
  <c r="K34" i="121"/>
  <c r="J34" i="121"/>
  <c r="I34" i="121"/>
  <c r="H34" i="121"/>
  <c r="G34" i="121"/>
  <c r="I33" i="121"/>
  <c r="G33" i="121"/>
  <c r="D33" i="121"/>
  <c r="F32" i="121"/>
  <c r="E32" i="121"/>
  <c r="C32" i="121"/>
  <c r="I31" i="121"/>
  <c r="D31" i="121"/>
  <c r="J30" i="121"/>
  <c r="E30" i="121"/>
  <c r="D30" i="121"/>
  <c r="J29" i="121"/>
  <c r="I29" i="121"/>
  <c r="K28" i="121"/>
  <c r="I28" i="121"/>
  <c r="J27" i="121"/>
  <c r="K26" i="121"/>
  <c r="I26" i="121"/>
  <c r="J25" i="121"/>
  <c r="I25" i="121"/>
  <c r="K24" i="121"/>
  <c r="I24" i="121"/>
  <c r="K23" i="121"/>
  <c r="J23" i="121"/>
  <c r="K22" i="121"/>
  <c r="E22" i="121"/>
  <c r="C22" i="121"/>
  <c r="J21" i="121"/>
  <c r="H21" i="121"/>
  <c r="E21" i="121"/>
  <c r="K20" i="121"/>
  <c r="J20" i="121"/>
  <c r="I20" i="121"/>
  <c r="C20" i="121"/>
  <c r="I19" i="121"/>
  <c r="C19" i="121"/>
  <c r="J18" i="121"/>
  <c r="H18" i="121"/>
  <c r="C18" i="121"/>
  <c r="K17" i="121"/>
  <c r="I17" i="121"/>
  <c r="G17" i="121"/>
  <c r="F17" i="121"/>
  <c r="D17" i="121"/>
  <c r="K16" i="121"/>
  <c r="J16" i="121"/>
  <c r="H16" i="121"/>
  <c r="K15" i="121"/>
  <c r="I15" i="121"/>
  <c r="H14" i="121"/>
  <c r="F14" i="121"/>
  <c r="E13" i="121"/>
  <c r="C13" i="121"/>
  <c r="J12" i="121"/>
  <c r="E12" i="121"/>
  <c r="C12" i="121"/>
  <c r="E11" i="121"/>
  <c r="D11" i="121"/>
  <c r="C11" i="121"/>
  <c r="K10" i="121"/>
  <c r="J10" i="121"/>
  <c r="F10" i="121"/>
  <c r="C10" i="121"/>
  <c r="F6" i="121"/>
  <c r="D6" i="121"/>
  <c r="D5" i="121"/>
  <c r="D4" i="121"/>
  <c r="D2" i="121"/>
  <c r="B287" i="120"/>
  <c r="F286" i="120"/>
  <c r="F285" i="120"/>
  <c r="J59" i="120" s="1"/>
  <c r="F284" i="120"/>
  <c r="I59" i="120" s="1"/>
  <c r="F283" i="120"/>
  <c r="K58" i="120" s="1"/>
  <c r="F282" i="120"/>
  <c r="F281" i="120"/>
  <c r="I58" i="120" s="1"/>
  <c r="F280" i="120"/>
  <c r="F279" i="120"/>
  <c r="J57" i="120" s="1"/>
  <c r="F278" i="120"/>
  <c r="F277" i="120"/>
  <c r="K56" i="120" s="1"/>
  <c r="F276" i="120"/>
  <c r="F275" i="120"/>
  <c r="I56" i="120" s="1"/>
  <c r="F274" i="120"/>
  <c r="F273" i="120"/>
  <c r="J55" i="120" s="1"/>
  <c r="F272" i="120"/>
  <c r="F271" i="120"/>
  <c r="K54" i="120" s="1"/>
  <c r="F270" i="120"/>
  <c r="F269" i="120"/>
  <c r="I54" i="120" s="1"/>
  <c r="F268" i="120"/>
  <c r="F267" i="120"/>
  <c r="J53" i="120" s="1"/>
  <c r="F266" i="120"/>
  <c r="F265" i="120"/>
  <c r="K52" i="120" s="1"/>
  <c r="F264" i="120"/>
  <c r="J52" i="120" s="1"/>
  <c r="F263" i="120"/>
  <c r="I52" i="120" s="1"/>
  <c r="F262" i="120"/>
  <c r="F261" i="120"/>
  <c r="J51" i="120" s="1"/>
  <c r="F260" i="120"/>
  <c r="F259" i="120"/>
  <c r="K50" i="120" s="1"/>
  <c r="F258" i="120"/>
  <c r="F257" i="120"/>
  <c r="I50" i="120" s="1"/>
  <c r="F256" i="120"/>
  <c r="K49" i="120" s="1"/>
  <c r="D256" i="120"/>
  <c r="K29" i="120" s="1"/>
  <c r="F255" i="120"/>
  <c r="D255" i="120"/>
  <c r="F254" i="120"/>
  <c r="D254" i="120"/>
  <c r="I29" i="120" s="1"/>
  <c r="F253" i="120"/>
  <c r="D253" i="120"/>
  <c r="K28" i="120" s="1"/>
  <c r="F252" i="120"/>
  <c r="J48" i="120" s="1"/>
  <c r="D252" i="120"/>
  <c r="F251" i="120"/>
  <c r="D251" i="120"/>
  <c r="I28" i="120" s="1"/>
  <c r="F250" i="120"/>
  <c r="D250" i="120"/>
  <c r="K27" i="120" s="1"/>
  <c r="F249" i="120"/>
  <c r="D249" i="120"/>
  <c r="F248" i="120"/>
  <c r="D248" i="120"/>
  <c r="I27" i="120" s="1"/>
  <c r="F247" i="120"/>
  <c r="D247" i="120"/>
  <c r="K26" i="120" s="1"/>
  <c r="F246" i="120"/>
  <c r="D246" i="120"/>
  <c r="F245" i="120"/>
  <c r="D245" i="120"/>
  <c r="I26" i="120" s="1"/>
  <c r="F244" i="120"/>
  <c r="D244" i="120"/>
  <c r="K25" i="120" s="1"/>
  <c r="F243" i="120"/>
  <c r="D243" i="120"/>
  <c r="F242" i="120"/>
  <c r="D242" i="120"/>
  <c r="I25" i="120" s="1"/>
  <c r="F241" i="120"/>
  <c r="D241" i="120"/>
  <c r="K24" i="120" s="1"/>
  <c r="F240" i="120"/>
  <c r="D240" i="120"/>
  <c r="F239" i="120"/>
  <c r="D239" i="120"/>
  <c r="I24" i="120" s="1"/>
  <c r="F238" i="120"/>
  <c r="D238" i="120"/>
  <c r="K23" i="120" s="1"/>
  <c r="F237" i="120"/>
  <c r="D237" i="120"/>
  <c r="F236" i="120"/>
  <c r="D236" i="120"/>
  <c r="I23" i="120" s="1"/>
  <c r="F235" i="120"/>
  <c r="D235" i="120"/>
  <c r="K22" i="120" s="1"/>
  <c r="F234" i="120"/>
  <c r="D234" i="120"/>
  <c r="F233" i="120"/>
  <c r="D233" i="120"/>
  <c r="I22" i="120" s="1"/>
  <c r="F232" i="120"/>
  <c r="D232" i="120"/>
  <c r="F231" i="120"/>
  <c r="D231" i="120"/>
  <c r="J21" i="120" s="1"/>
  <c r="F230" i="120"/>
  <c r="D230" i="120"/>
  <c r="F229" i="120"/>
  <c r="D229" i="120"/>
  <c r="K20" i="120" s="1"/>
  <c r="F228" i="120"/>
  <c r="D228" i="120"/>
  <c r="F227" i="120"/>
  <c r="D227" i="120"/>
  <c r="I20" i="120" s="1"/>
  <c r="G226" i="120"/>
  <c r="F226" i="120"/>
  <c r="E226" i="120"/>
  <c r="D226" i="120"/>
  <c r="C226" i="120"/>
  <c r="G225" i="120"/>
  <c r="F225" i="120"/>
  <c r="E225" i="120"/>
  <c r="J34" i="120" s="1"/>
  <c r="D225" i="120"/>
  <c r="C225" i="120"/>
  <c r="G224" i="120"/>
  <c r="F224" i="120"/>
  <c r="I39" i="120" s="1"/>
  <c r="E224" i="120"/>
  <c r="D224" i="120"/>
  <c r="C224" i="120"/>
  <c r="G223" i="120"/>
  <c r="K63" i="120" s="1"/>
  <c r="F223" i="120"/>
  <c r="E223" i="120"/>
  <c r="K33" i="120" s="1"/>
  <c r="D223" i="120"/>
  <c r="C223" i="120"/>
  <c r="K13" i="120" s="1"/>
  <c r="G222" i="120"/>
  <c r="J63" i="120" s="1"/>
  <c r="F222" i="120"/>
  <c r="E222" i="120"/>
  <c r="D222" i="120"/>
  <c r="C222" i="120"/>
  <c r="G221" i="120"/>
  <c r="I63" i="120" s="1"/>
  <c r="F221" i="120"/>
  <c r="E221" i="120"/>
  <c r="I33" i="120" s="1"/>
  <c r="D221" i="120"/>
  <c r="C221" i="120"/>
  <c r="I13" i="120" s="1"/>
  <c r="G220" i="120"/>
  <c r="F220" i="120"/>
  <c r="K37" i="120" s="1"/>
  <c r="E220" i="120"/>
  <c r="D220" i="120"/>
  <c r="C220" i="120"/>
  <c r="G219" i="120"/>
  <c r="J62" i="120" s="1"/>
  <c r="F219" i="120"/>
  <c r="E219" i="120"/>
  <c r="J32" i="120" s="1"/>
  <c r="D219" i="120"/>
  <c r="C219" i="120"/>
  <c r="J12" i="120" s="1"/>
  <c r="G218" i="120"/>
  <c r="F218" i="120"/>
  <c r="E218" i="120"/>
  <c r="D218" i="120"/>
  <c r="C218" i="120"/>
  <c r="G217" i="120"/>
  <c r="K61" i="120" s="1"/>
  <c r="F217" i="120"/>
  <c r="E217" i="120"/>
  <c r="K31" i="120" s="1"/>
  <c r="D217" i="120"/>
  <c r="C217" i="120"/>
  <c r="K11" i="120" s="1"/>
  <c r="G216" i="120"/>
  <c r="F216" i="120"/>
  <c r="J36" i="120" s="1"/>
  <c r="E216" i="120"/>
  <c r="D216" i="120"/>
  <c r="C216" i="120"/>
  <c r="G215" i="120"/>
  <c r="I61" i="120" s="1"/>
  <c r="F215" i="120"/>
  <c r="E215" i="120"/>
  <c r="I31" i="120" s="1"/>
  <c r="D215" i="120"/>
  <c r="C215" i="120"/>
  <c r="I11" i="120" s="1"/>
  <c r="G214" i="120"/>
  <c r="K60" i="120" s="1"/>
  <c r="F214" i="120"/>
  <c r="E214" i="120"/>
  <c r="D214" i="120"/>
  <c r="K15" i="120" s="1"/>
  <c r="C214" i="120"/>
  <c r="G213" i="120"/>
  <c r="J60" i="120" s="1"/>
  <c r="F213" i="120"/>
  <c r="E213" i="120"/>
  <c r="J30" i="120" s="1"/>
  <c r="D213" i="120"/>
  <c r="C213" i="120"/>
  <c r="G212" i="120"/>
  <c r="F212" i="120"/>
  <c r="I35" i="120" s="1"/>
  <c r="E212" i="120"/>
  <c r="D212" i="120"/>
  <c r="C212" i="120"/>
  <c r="F207" i="120"/>
  <c r="F206" i="120"/>
  <c r="F205" i="120"/>
  <c r="F204" i="120"/>
  <c r="F203" i="120"/>
  <c r="G58" i="120" s="1"/>
  <c r="F202" i="120"/>
  <c r="F201" i="120"/>
  <c r="F200" i="120"/>
  <c r="F199" i="120"/>
  <c r="F57" i="120" s="1"/>
  <c r="F198" i="120"/>
  <c r="F197" i="120"/>
  <c r="G56" i="120" s="1"/>
  <c r="F196" i="120"/>
  <c r="F195" i="120"/>
  <c r="F194" i="120"/>
  <c r="G55" i="120" s="1"/>
  <c r="F193" i="120"/>
  <c r="F192" i="120"/>
  <c r="F191" i="120"/>
  <c r="G54" i="120" s="1"/>
  <c r="F190" i="120"/>
  <c r="F54" i="120" s="1"/>
  <c r="F189" i="120"/>
  <c r="H53" i="120" s="1"/>
  <c r="F188" i="120"/>
  <c r="F187" i="120"/>
  <c r="F53" i="120" s="1"/>
  <c r="F186" i="120"/>
  <c r="F185" i="120"/>
  <c r="G52" i="120" s="1"/>
  <c r="F184" i="120"/>
  <c r="F183" i="120"/>
  <c r="H51" i="120" s="1"/>
  <c r="F182" i="120"/>
  <c r="F181" i="120"/>
  <c r="F51" i="120" s="1"/>
  <c r="F180" i="120"/>
  <c r="F179" i="120"/>
  <c r="G50" i="120" s="1"/>
  <c r="F178" i="120"/>
  <c r="F177" i="120"/>
  <c r="H49" i="120" s="1"/>
  <c r="D177" i="120"/>
  <c r="F176" i="120"/>
  <c r="G49" i="120" s="1"/>
  <c r="D176" i="120"/>
  <c r="F175" i="120"/>
  <c r="F49" i="120" s="1"/>
  <c r="D175" i="120"/>
  <c r="F174" i="120"/>
  <c r="H48" i="120" s="1"/>
  <c r="D174" i="120"/>
  <c r="F173" i="120"/>
  <c r="G48" i="120" s="1"/>
  <c r="D173" i="120"/>
  <c r="F172" i="120"/>
  <c r="D172" i="120"/>
  <c r="F171" i="120"/>
  <c r="H47" i="120" s="1"/>
  <c r="D171" i="120"/>
  <c r="F170" i="120"/>
  <c r="G47" i="120" s="1"/>
  <c r="D170" i="120"/>
  <c r="F169" i="120"/>
  <c r="F47" i="120" s="1"/>
  <c r="D169" i="120"/>
  <c r="F168" i="120"/>
  <c r="H46" i="120" s="1"/>
  <c r="D168" i="120"/>
  <c r="F167" i="120"/>
  <c r="G46" i="120" s="1"/>
  <c r="D167" i="120"/>
  <c r="F166" i="120"/>
  <c r="F46" i="120" s="1"/>
  <c r="D166" i="120"/>
  <c r="F165" i="120"/>
  <c r="H45" i="120" s="1"/>
  <c r="D165" i="120"/>
  <c r="F164" i="120"/>
  <c r="D164" i="120"/>
  <c r="F163" i="120"/>
  <c r="F45" i="120" s="1"/>
  <c r="D163" i="120"/>
  <c r="F162" i="120"/>
  <c r="H44" i="120" s="1"/>
  <c r="D162" i="120"/>
  <c r="F161" i="120"/>
  <c r="G44" i="120" s="1"/>
  <c r="D161" i="120"/>
  <c r="F160" i="120"/>
  <c r="F44" i="120" s="1"/>
  <c r="D160" i="120"/>
  <c r="F159" i="120"/>
  <c r="H43" i="120" s="1"/>
  <c r="D159" i="120"/>
  <c r="F158" i="120"/>
  <c r="G43" i="120" s="1"/>
  <c r="D158" i="120"/>
  <c r="F157" i="120"/>
  <c r="F43" i="120" s="1"/>
  <c r="D157" i="120"/>
  <c r="F156" i="120"/>
  <c r="H42" i="120" s="1"/>
  <c r="D156" i="120"/>
  <c r="F155" i="120"/>
  <c r="G42" i="120" s="1"/>
  <c r="D155" i="120"/>
  <c r="F154" i="120"/>
  <c r="D154" i="120"/>
  <c r="F153" i="120"/>
  <c r="H41" i="120" s="1"/>
  <c r="D153" i="120"/>
  <c r="F152" i="120"/>
  <c r="G41" i="120" s="1"/>
  <c r="D152" i="120"/>
  <c r="F151" i="120"/>
  <c r="F41" i="120" s="1"/>
  <c r="D151" i="120"/>
  <c r="F150" i="120"/>
  <c r="H40" i="120" s="1"/>
  <c r="D150" i="120"/>
  <c r="F149" i="120"/>
  <c r="G40" i="120" s="1"/>
  <c r="D149" i="120"/>
  <c r="F148" i="120"/>
  <c r="F40" i="120" s="1"/>
  <c r="D148" i="120"/>
  <c r="G147" i="120"/>
  <c r="F147" i="120"/>
  <c r="E147" i="120"/>
  <c r="D147" i="120"/>
  <c r="C147" i="120"/>
  <c r="G146" i="120"/>
  <c r="F146" i="120"/>
  <c r="G39" i="120" s="1"/>
  <c r="E146" i="120"/>
  <c r="D146" i="120"/>
  <c r="C146" i="120"/>
  <c r="G145" i="120"/>
  <c r="F64" i="120" s="1"/>
  <c r="F145" i="120"/>
  <c r="E145" i="120"/>
  <c r="D145" i="120"/>
  <c r="C145" i="120"/>
  <c r="F14" i="120" s="1"/>
  <c r="G144" i="120"/>
  <c r="F144" i="120"/>
  <c r="E144" i="120"/>
  <c r="D144" i="120"/>
  <c r="H18" i="120" s="1"/>
  <c r="C144" i="120"/>
  <c r="G143" i="120"/>
  <c r="G63" i="120" s="1"/>
  <c r="F143" i="120"/>
  <c r="E143" i="120"/>
  <c r="G33" i="120" s="1"/>
  <c r="D143" i="120"/>
  <c r="C143" i="120"/>
  <c r="G13" i="120" s="1"/>
  <c r="G142" i="120"/>
  <c r="F142" i="120"/>
  <c r="F38" i="120" s="1"/>
  <c r="E142" i="120"/>
  <c r="D142" i="120"/>
  <c r="C142" i="120"/>
  <c r="G141" i="120"/>
  <c r="H62" i="120" s="1"/>
  <c r="F141" i="120"/>
  <c r="E141" i="120"/>
  <c r="H32" i="120" s="1"/>
  <c r="D141" i="120"/>
  <c r="C141" i="120"/>
  <c r="H12" i="120" s="1"/>
  <c r="G140" i="120"/>
  <c r="F140" i="120"/>
  <c r="E140" i="120"/>
  <c r="G32" i="120" s="1"/>
  <c r="D140" i="120"/>
  <c r="G17" i="120" s="1"/>
  <c r="C140" i="120"/>
  <c r="G139" i="120"/>
  <c r="F62" i="120" s="1"/>
  <c r="F139" i="120"/>
  <c r="E139" i="120"/>
  <c r="F32" i="120" s="1"/>
  <c r="D139" i="120"/>
  <c r="C139" i="120"/>
  <c r="F12" i="120" s="1"/>
  <c r="G138" i="120"/>
  <c r="F138" i="120"/>
  <c r="H36" i="120" s="1"/>
  <c r="E138" i="120"/>
  <c r="D138" i="120"/>
  <c r="C138" i="120"/>
  <c r="G137" i="120"/>
  <c r="G61" i="120" s="1"/>
  <c r="F137" i="120"/>
  <c r="E137" i="120"/>
  <c r="G31" i="120" s="1"/>
  <c r="D137" i="120"/>
  <c r="C137" i="120"/>
  <c r="G11" i="120" s="1"/>
  <c r="G136" i="120"/>
  <c r="F136" i="120"/>
  <c r="E136" i="120"/>
  <c r="D136" i="120"/>
  <c r="F16" i="120" s="1"/>
  <c r="C136" i="120"/>
  <c r="G135" i="120"/>
  <c r="H60" i="120" s="1"/>
  <c r="F135" i="120"/>
  <c r="E135" i="120"/>
  <c r="H30" i="120" s="1"/>
  <c r="D135" i="120"/>
  <c r="C135" i="120"/>
  <c r="G134" i="120"/>
  <c r="F134" i="120"/>
  <c r="G35" i="120" s="1"/>
  <c r="E134" i="120"/>
  <c r="D134" i="120"/>
  <c r="C134" i="120"/>
  <c r="G133" i="120"/>
  <c r="F60" i="120" s="1"/>
  <c r="F133" i="120"/>
  <c r="E133" i="120"/>
  <c r="F30" i="120" s="1"/>
  <c r="D133" i="120"/>
  <c r="C133" i="120"/>
  <c r="F10" i="120" s="1"/>
  <c r="F128" i="120"/>
  <c r="F127" i="120"/>
  <c r="D54" i="120" s="1"/>
  <c r="F126" i="120"/>
  <c r="F125" i="120"/>
  <c r="E53" i="120" s="1"/>
  <c r="F124" i="120"/>
  <c r="F123" i="120"/>
  <c r="F122" i="120"/>
  <c r="F121" i="120"/>
  <c r="D52" i="120" s="1"/>
  <c r="F120" i="120"/>
  <c r="C52" i="120" s="1"/>
  <c r="F119" i="120"/>
  <c r="E51" i="120" s="1"/>
  <c r="F118" i="120"/>
  <c r="F117" i="120"/>
  <c r="C51" i="120" s="1"/>
  <c r="F116" i="120"/>
  <c r="F115" i="120"/>
  <c r="D50" i="120" s="1"/>
  <c r="F114" i="120"/>
  <c r="F113" i="120"/>
  <c r="E49" i="120" s="1"/>
  <c r="F112" i="120"/>
  <c r="F111" i="120"/>
  <c r="F110" i="120"/>
  <c r="F109" i="120"/>
  <c r="D48" i="120" s="1"/>
  <c r="F108" i="120"/>
  <c r="F107" i="120"/>
  <c r="E47" i="120" s="1"/>
  <c r="F106" i="120"/>
  <c r="F105" i="120"/>
  <c r="C47" i="120" s="1"/>
  <c r="F104" i="120"/>
  <c r="F103" i="120"/>
  <c r="D46" i="120" s="1"/>
  <c r="F102" i="120"/>
  <c r="F101" i="120"/>
  <c r="E45" i="120" s="1"/>
  <c r="F100" i="120"/>
  <c r="F99" i="120"/>
  <c r="F98" i="120"/>
  <c r="F97" i="120"/>
  <c r="D44" i="120" s="1"/>
  <c r="F96" i="120"/>
  <c r="F95" i="120"/>
  <c r="E43" i="120" s="1"/>
  <c r="F94" i="120"/>
  <c r="F93" i="120"/>
  <c r="C43" i="120" s="1"/>
  <c r="F92" i="120"/>
  <c r="D92" i="120"/>
  <c r="E22" i="120" s="1"/>
  <c r="F91" i="120"/>
  <c r="D91" i="120"/>
  <c r="D22" i="120" s="1"/>
  <c r="F90" i="120"/>
  <c r="D90" i="120"/>
  <c r="C22" i="120" s="1"/>
  <c r="F89" i="120"/>
  <c r="D89" i="120"/>
  <c r="E21" i="120" s="1"/>
  <c r="F88" i="120"/>
  <c r="D88" i="120"/>
  <c r="D21" i="120" s="1"/>
  <c r="F87" i="120"/>
  <c r="D87" i="120"/>
  <c r="C21" i="120" s="1"/>
  <c r="F86" i="120"/>
  <c r="D86" i="120"/>
  <c r="E20" i="120" s="1"/>
  <c r="F85" i="120"/>
  <c r="D85" i="120"/>
  <c r="D20" i="120" s="1"/>
  <c r="F84" i="120"/>
  <c r="D84" i="120"/>
  <c r="C20" i="120" s="1"/>
  <c r="F83" i="120"/>
  <c r="D83" i="120"/>
  <c r="E19" i="120" s="1"/>
  <c r="F82" i="120"/>
  <c r="D82" i="120"/>
  <c r="D19" i="120" s="1"/>
  <c r="F81" i="120"/>
  <c r="D81" i="120"/>
  <c r="C19" i="120" s="1"/>
  <c r="G80" i="120"/>
  <c r="F80" i="120"/>
  <c r="E38" i="120" s="1"/>
  <c r="E80" i="120"/>
  <c r="D80" i="120"/>
  <c r="E18" i="120" s="1"/>
  <c r="C80" i="120"/>
  <c r="G79" i="120"/>
  <c r="D63" i="120" s="1"/>
  <c r="F79" i="120"/>
  <c r="D38" i="120" s="1"/>
  <c r="E79" i="120"/>
  <c r="D33" i="120" s="1"/>
  <c r="D79" i="120"/>
  <c r="C79" i="120"/>
  <c r="G78" i="120"/>
  <c r="F78" i="120"/>
  <c r="C38" i="120" s="1"/>
  <c r="E78" i="120"/>
  <c r="D78" i="120"/>
  <c r="C18" i="120" s="1"/>
  <c r="C78" i="120"/>
  <c r="G77" i="120"/>
  <c r="E62" i="120" s="1"/>
  <c r="F77" i="120"/>
  <c r="E77" i="120"/>
  <c r="D77" i="120"/>
  <c r="C77" i="120"/>
  <c r="G76" i="120"/>
  <c r="F76" i="120"/>
  <c r="D37" i="120" s="1"/>
  <c r="E76" i="120"/>
  <c r="D76" i="120"/>
  <c r="D17" i="120" s="1"/>
  <c r="C76" i="120"/>
  <c r="G75" i="120"/>
  <c r="F75" i="120"/>
  <c r="E75" i="120"/>
  <c r="D75" i="120"/>
  <c r="C75" i="120"/>
  <c r="G74" i="120"/>
  <c r="F74" i="120"/>
  <c r="E36" i="120" s="1"/>
  <c r="E74" i="120"/>
  <c r="D74" i="120"/>
  <c r="E16" i="120" s="1"/>
  <c r="C74" i="120"/>
  <c r="G73" i="120"/>
  <c r="D61" i="120" s="1"/>
  <c r="F73" i="120"/>
  <c r="E73" i="120"/>
  <c r="D31" i="120" s="1"/>
  <c r="D73" i="120"/>
  <c r="C73" i="120"/>
  <c r="D11" i="120" s="1"/>
  <c r="G72" i="120"/>
  <c r="F72" i="120"/>
  <c r="C36" i="120" s="1"/>
  <c r="E72" i="120"/>
  <c r="D72" i="120"/>
  <c r="C16" i="120" s="1"/>
  <c r="C72" i="120"/>
  <c r="G71" i="120"/>
  <c r="F71" i="120"/>
  <c r="E71" i="120"/>
  <c r="E30" i="120" s="1"/>
  <c r="D71" i="120"/>
  <c r="C71" i="120"/>
  <c r="E10" i="120" s="1"/>
  <c r="G70" i="120"/>
  <c r="F70" i="120"/>
  <c r="D35" i="120" s="1"/>
  <c r="E70" i="120"/>
  <c r="D70" i="120"/>
  <c r="D15" i="120" s="1"/>
  <c r="C70" i="120"/>
  <c r="G69" i="120"/>
  <c r="C60" i="120" s="1"/>
  <c r="F69" i="120"/>
  <c r="E69" i="120"/>
  <c r="D69" i="120"/>
  <c r="C69" i="120"/>
  <c r="C10" i="120" s="1"/>
  <c r="K64" i="120"/>
  <c r="J64" i="120"/>
  <c r="I64" i="120"/>
  <c r="H64" i="120"/>
  <c r="G64" i="120"/>
  <c r="H63" i="120"/>
  <c r="F63" i="120"/>
  <c r="E63" i="120"/>
  <c r="C63" i="120"/>
  <c r="K62" i="120"/>
  <c r="I62" i="120"/>
  <c r="G62" i="120"/>
  <c r="D62" i="120"/>
  <c r="C62" i="120"/>
  <c r="J61" i="120"/>
  <c r="H61" i="120"/>
  <c r="F61" i="120"/>
  <c r="E61" i="120"/>
  <c r="C61" i="120"/>
  <c r="I60" i="120"/>
  <c r="G60" i="120"/>
  <c r="E60" i="120"/>
  <c r="D60" i="120"/>
  <c r="K59" i="120"/>
  <c r="H59" i="120"/>
  <c r="G59" i="120"/>
  <c r="F59" i="120"/>
  <c r="J58" i="120"/>
  <c r="H58" i="120"/>
  <c r="F58" i="120"/>
  <c r="K57" i="120"/>
  <c r="I57" i="120"/>
  <c r="H57" i="120"/>
  <c r="G57" i="120"/>
  <c r="J56" i="120"/>
  <c r="H56" i="120"/>
  <c r="F56" i="120"/>
  <c r="K55" i="120"/>
  <c r="I55" i="120"/>
  <c r="H55" i="120"/>
  <c r="F55" i="120"/>
  <c r="J54" i="120"/>
  <c r="H54" i="120"/>
  <c r="E54" i="120"/>
  <c r="C54" i="120"/>
  <c r="K53" i="120"/>
  <c r="I53" i="120"/>
  <c r="G53" i="120"/>
  <c r="D53" i="120"/>
  <c r="C53" i="120"/>
  <c r="H52" i="120"/>
  <c r="F52" i="120"/>
  <c r="E52" i="120"/>
  <c r="K51" i="120"/>
  <c r="I51" i="120"/>
  <c r="G51" i="120"/>
  <c r="D51" i="120"/>
  <c r="J50" i="120"/>
  <c r="H50" i="120"/>
  <c r="F50" i="120"/>
  <c r="E50" i="120"/>
  <c r="C50" i="120"/>
  <c r="J49" i="120"/>
  <c r="I49" i="120"/>
  <c r="D49" i="120"/>
  <c r="C49" i="120"/>
  <c r="K48" i="120"/>
  <c r="I48" i="120"/>
  <c r="F48" i="120"/>
  <c r="E48" i="120"/>
  <c r="C48" i="120"/>
  <c r="K47" i="120"/>
  <c r="J47" i="120"/>
  <c r="I47" i="120"/>
  <c r="D47" i="120"/>
  <c r="K46" i="120"/>
  <c r="J46" i="120"/>
  <c r="I46" i="120"/>
  <c r="E46" i="120"/>
  <c r="C46" i="120"/>
  <c r="K45" i="120"/>
  <c r="J45" i="120"/>
  <c r="I45" i="120"/>
  <c r="G45" i="120"/>
  <c r="D45" i="120"/>
  <c r="C45" i="120"/>
  <c r="K44" i="120"/>
  <c r="J44" i="120"/>
  <c r="I44" i="120"/>
  <c r="E44" i="120"/>
  <c r="C44" i="120"/>
  <c r="K43" i="120"/>
  <c r="J43" i="120"/>
  <c r="I43" i="120"/>
  <c r="D43" i="120"/>
  <c r="K42" i="120"/>
  <c r="J42" i="120"/>
  <c r="I42" i="120"/>
  <c r="F42" i="120"/>
  <c r="E42" i="120"/>
  <c r="D42" i="120"/>
  <c r="C42" i="120"/>
  <c r="K41" i="120"/>
  <c r="J41" i="120"/>
  <c r="I41" i="120"/>
  <c r="E41" i="120"/>
  <c r="D41" i="120"/>
  <c r="C41" i="120"/>
  <c r="K40" i="120"/>
  <c r="J40" i="120"/>
  <c r="I40" i="120"/>
  <c r="E40" i="120"/>
  <c r="D40" i="120"/>
  <c r="C40" i="120"/>
  <c r="K39" i="120"/>
  <c r="J39" i="120"/>
  <c r="H39" i="120"/>
  <c r="F39" i="120"/>
  <c r="E39" i="120"/>
  <c r="D39" i="120"/>
  <c r="C39" i="120"/>
  <c r="K38" i="120"/>
  <c r="J38" i="120"/>
  <c r="I38" i="120"/>
  <c r="H38" i="120"/>
  <c r="G38" i="120"/>
  <c r="J37" i="120"/>
  <c r="I37" i="120"/>
  <c r="H37" i="120"/>
  <c r="G37" i="120"/>
  <c r="F37" i="120"/>
  <c r="E37" i="120"/>
  <c r="C37" i="120"/>
  <c r="K36" i="120"/>
  <c r="I36" i="120"/>
  <c r="G36" i="120"/>
  <c r="F36" i="120"/>
  <c r="D36" i="120"/>
  <c r="K35" i="120"/>
  <c r="J35" i="120"/>
  <c r="H35" i="120"/>
  <c r="F35" i="120"/>
  <c r="E35" i="120"/>
  <c r="C35" i="120"/>
  <c r="K34" i="120"/>
  <c r="I34" i="120"/>
  <c r="H34" i="120"/>
  <c r="G34" i="120"/>
  <c r="F34" i="120"/>
  <c r="J33" i="120"/>
  <c r="H33" i="120"/>
  <c r="F33" i="120"/>
  <c r="E33" i="120"/>
  <c r="C33" i="120"/>
  <c r="K32" i="120"/>
  <c r="I32" i="120"/>
  <c r="E32" i="120"/>
  <c r="D32" i="120"/>
  <c r="C32" i="120"/>
  <c r="J31" i="120"/>
  <c r="H31" i="120"/>
  <c r="F31" i="120"/>
  <c r="E31" i="120"/>
  <c r="C31" i="120"/>
  <c r="K30" i="120"/>
  <c r="I30" i="120"/>
  <c r="G30" i="120"/>
  <c r="D30" i="120"/>
  <c r="C30" i="120"/>
  <c r="J29" i="120"/>
  <c r="H29" i="120"/>
  <c r="G29" i="120"/>
  <c r="F29" i="120"/>
  <c r="J28" i="120"/>
  <c r="H28" i="120"/>
  <c r="G28" i="120"/>
  <c r="F28" i="120"/>
  <c r="J27" i="120"/>
  <c r="H27" i="120"/>
  <c r="G27" i="120"/>
  <c r="F27" i="120"/>
  <c r="J26" i="120"/>
  <c r="H26" i="120"/>
  <c r="G26" i="120"/>
  <c r="F26" i="120"/>
  <c r="J25" i="120"/>
  <c r="H25" i="120"/>
  <c r="G25" i="120"/>
  <c r="F25" i="120"/>
  <c r="J24" i="120"/>
  <c r="H24" i="120"/>
  <c r="G24" i="120"/>
  <c r="F24" i="120"/>
  <c r="J23" i="120"/>
  <c r="H23" i="120"/>
  <c r="G23" i="120"/>
  <c r="F23" i="120"/>
  <c r="J22" i="120"/>
  <c r="H22" i="120"/>
  <c r="G22" i="120"/>
  <c r="F22" i="120"/>
  <c r="K21" i="120"/>
  <c r="I21" i="120"/>
  <c r="H21" i="120"/>
  <c r="G21" i="120"/>
  <c r="F21" i="120"/>
  <c r="J20" i="120"/>
  <c r="H20" i="120"/>
  <c r="G20" i="120"/>
  <c r="F20" i="120"/>
  <c r="K19" i="120"/>
  <c r="J19" i="120"/>
  <c r="I19" i="120"/>
  <c r="H19" i="120"/>
  <c r="G19" i="120"/>
  <c r="F19" i="120"/>
  <c r="K18" i="120"/>
  <c r="J18" i="120"/>
  <c r="I18" i="120"/>
  <c r="G18" i="120"/>
  <c r="F18" i="120"/>
  <c r="D18" i="120"/>
  <c r="K17" i="120"/>
  <c r="J17" i="120"/>
  <c r="I17" i="120"/>
  <c r="H17" i="120"/>
  <c r="F17" i="120"/>
  <c r="E17" i="120"/>
  <c r="C17" i="120"/>
  <c r="K16" i="120"/>
  <c r="J16" i="120"/>
  <c r="I16" i="120"/>
  <c r="H16" i="120"/>
  <c r="G16" i="120"/>
  <c r="D16" i="120"/>
  <c r="J15" i="120"/>
  <c r="I15" i="120"/>
  <c r="H15" i="120"/>
  <c r="G15" i="120"/>
  <c r="F15" i="120"/>
  <c r="E15" i="120"/>
  <c r="C15" i="120"/>
  <c r="K14" i="120"/>
  <c r="J14" i="120"/>
  <c r="I14" i="120"/>
  <c r="H14" i="120"/>
  <c r="G14" i="120"/>
  <c r="J13" i="120"/>
  <c r="H13" i="120"/>
  <c r="F13" i="120"/>
  <c r="E13" i="120"/>
  <c r="D13" i="120"/>
  <c r="C13" i="120"/>
  <c r="K12" i="120"/>
  <c r="I12" i="120"/>
  <c r="G12" i="120"/>
  <c r="E12" i="120"/>
  <c r="D12" i="120"/>
  <c r="C12" i="120"/>
  <c r="J11" i="120"/>
  <c r="H11" i="120"/>
  <c r="F11" i="120"/>
  <c r="E11" i="120"/>
  <c r="C11" i="120"/>
  <c r="L10" i="120"/>
  <c r="K10" i="120"/>
  <c r="J10" i="120"/>
  <c r="I10" i="120"/>
  <c r="H10" i="120"/>
  <c r="G10" i="120"/>
  <c r="D10" i="120"/>
  <c r="F6" i="120"/>
  <c r="D6" i="120"/>
  <c r="D5" i="120"/>
  <c r="D4" i="120"/>
  <c r="D2" i="120"/>
  <c r="B287" i="119"/>
  <c r="F286" i="119"/>
  <c r="F285" i="119"/>
  <c r="J59" i="119" s="1"/>
  <c r="F284" i="119"/>
  <c r="F283" i="119"/>
  <c r="F282" i="119"/>
  <c r="J58" i="119" s="1"/>
  <c r="F281" i="119"/>
  <c r="I58" i="119" s="1"/>
  <c r="F280" i="119"/>
  <c r="F279" i="119"/>
  <c r="F278" i="119"/>
  <c r="F277" i="119"/>
  <c r="K56" i="119" s="1"/>
  <c r="F276" i="119"/>
  <c r="J56" i="119" s="1"/>
  <c r="F275" i="119"/>
  <c r="F274" i="119"/>
  <c r="K55" i="119" s="1"/>
  <c r="F273" i="119"/>
  <c r="J55" i="119" s="1"/>
  <c r="F272" i="119"/>
  <c r="F271" i="119"/>
  <c r="F270" i="119"/>
  <c r="J54" i="119" s="1"/>
  <c r="F269" i="119"/>
  <c r="I54" i="119" s="1"/>
  <c r="F268" i="119"/>
  <c r="K53" i="119" s="1"/>
  <c r="F267" i="119"/>
  <c r="F266" i="119"/>
  <c r="I53" i="119" s="1"/>
  <c r="F265" i="119"/>
  <c r="F264" i="119"/>
  <c r="J52" i="119" s="1"/>
  <c r="F263" i="119"/>
  <c r="F262" i="119"/>
  <c r="K51" i="119" s="1"/>
  <c r="F261" i="119"/>
  <c r="J51" i="119" s="1"/>
  <c r="F260" i="119"/>
  <c r="I51" i="119" s="1"/>
  <c r="F259" i="119"/>
  <c r="F258" i="119"/>
  <c r="J50" i="119" s="1"/>
  <c r="F257" i="119"/>
  <c r="F256" i="119"/>
  <c r="K49" i="119" s="1"/>
  <c r="D256" i="119"/>
  <c r="F255" i="119"/>
  <c r="D255" i="119"/>
  <c r="J29" i="119" s="1"/>
  <c r="F254" i="119"/>
  <c r="I49" i="119" s="1"/>
  <c r="D254" i="119"/>
  <c r="F253" i="119"/>
  <c r="D253" i="119"/>
  <c r="F252" i="119"/>
  <c r="J48" i="119" s="1"/>
  <c r="D252" i="119"/>
  <c r="F251" i="119"/>
  <c r="D251" i="119"/>
  <c r="I28" i="119" s="1"/>
  <c r="F250" i="119"/>
  <c r="K47" i="119" s="1"/>
  <c r="D250" i="119"/>
  <c r="F249" i="119"/>
  <c r="D249" i="119"/>
  <c r="J27" i="119" s="1"/>
  <c r="F248" i="119"/>
  <c r="I47" i="119" s="1"/>
  <c r="D248" i="119"/>
  <c r="F247" i="119"/>
  <c r="D247" i="119"/>
  <c r="F246" i="119"/>
  <c r="J46" i="119" s="1"/>
  <c r="D246" i="119"/>
  <c r="F245" i="119"/>
  <c r="I46" i="119" s="1"/>
  <c r="D245" i="119"/>
  <c r="I26" i="119" s="1"/>
  <c r="F244" i="119"/>
  <c r="K45" i="119" s="1"/>
  <c r="D244" i="119"/>
  <c r="F243" i="119"/>
  <c r="D243" i="119"/>
  <c r="J25" i="119" s="1"/>
  <c r="F242" i="119"/>
  <c r="I45" i="119" s="1"/>
  <c r="D242" i="119"/>
  <c r="F241" i="119"/>
  <c r="D241" i="119"/>
  <c r="F240" i="119"/>
  <c r="J44" i="119" s="1"/>
  <c r="D240" i="119"/>
  <c r="F239" i="119"/>
  <c r="D239" i="119"/>
  <c r="I24" i="119" s="1"/>
  <c r="F238" i="119"/>
  <c r="K43" i="119" s="1"/>
  <c r="D238" i="119"/>
  <c r="F237" i="119"/>
  <c r="D237" i="119"/>
  <c r="F236" i="119"/>
  <c r="I43" i="119" s="1"/>
  <c r="D236" i="119"/>
  <c r="F235" i="119"/>
  <c r="K42" i="119" s="1"/>
  <c r="D235" i="119"/>
  <c r="K22" i="119" s="1"/>
  <c r="F234" i="119"/>
  <c r="J42" i="119" s="1"/>
  <c r="D234" i="119"/>
  <c r="F233" i="119"/>
  <c r="D233" i="119"/>
  <c r="I22" i="119" s="1"/>
  <c r="F232" i="119"/>
  <c r="K41" i="119" s="1"/>
  <c r="D232" i="119"/>
  <c r="F231" i="119"/>
  <c r="D231" i="119"/>
  <c r="J21" i="119" s="1"/>
  <c r="F230" i="119"/>
  <c r="I41" i="119" s="1"/>
  <c r="D230" i="119"/>
  <c r="F229" i="119"/>
  <c r="D229" i="119"/>
  <c r="K20" i="119" s="1"/>
  <c r="F228" i="119"/>
  <c r="J40" i="119" s="1"/>
  <c r="D228" i="119"/>
  <c r="F227" i="119"/>
  <c r="I40" i="119" s="1"/>
  <c r="D227" i="119"/>
  <c r="I20" i="119" s="1"/>
  <c r="G226" i="119"/>
  <c r="F226" i="119"/>
  <c r="E226" i="119"/>
  <c r="D226" i="119"/>
  <c r="C226" i="119"/>
  <c r="G225" i="119"/>
  <c r="F225" i="119"/>
  <c r="E225" i="119"/>
  <c r="J34" i="119" s="1"/>
  <c r="D225" i="119"/>
  <c r="C225" i="119"/>
  <c r="G224" i="119"/>
  <c r="F224" i="119"/>
  <c r="I39" i="119" s="1"/>
  <c r="E224" i="119"/>
  <c r="D224" i="119"/>
  <c r="C224" i="119"/>
  <c r="I14" i="119" s="1"/>
  <c r="G223" i="119"/>
  <c r="K63" i="119" s="1"/>
  <c r="F223" i="119"/>
  <c r="E223" i="119"/>
  <c r="D223" i="119"/>
  <c r="C223" i="119"/>
  <c r="G222" i="119"/>
  <c r="J63" i="119" s="1"/>
  <c r="F222" i="119"/>
  <c r="E222" i="119"/>
  <c r="J33" i="119" s="1"/>
  <c r="D222" i="119"/>
  <c r="J18" i="119" s="1"/>
  <c r="C222" i="119"/>
  <c r="J13" i="119" s="1"/>
  <c r="G221" i="119"/>
  <c r="F221" i="119"/>
  <c r="E221" i="119"/>
  <c r="I33" i="119" s="1"/>
  <c r="D221" i="119"/>
  <c r="C221" i="119"/>
  <c r="G220" i="119"/>
  <c r="K62" i="119" s="1"/>
  <c r="F220" i="119"/>
  <c r="K37" i="119" s="1"/>
  <c r="E220" i="119"/>
  <c r="K32" i="119" s="1"/>
  <c r="D220" i="119"/>
  <c r="C220" i="119"/>
  <c r="K12" i="119" s="1"/>
  <c r="G219" i="119"/>
  <c r="F219" i="119"/>
  <c r="E219" i="119"/>
  <c r="D219" i="119"/>
  <c r="J17" i="119" s="1"/>
  <c r="C219" i="119"/>
  <c r="J12" i="119" s="1"/>
  <c r="G218" i="119"/>
  <c r="I62" i="119" s="1"/>
  <c r="F218" i="119"/>
  <c r="E218" i="119"/>
  <c r="I32" i="119" s="1"/>
  <c r="D218" i="119"/>
  <c r="I17" i="119" s="1"/>
  <c r="C218" i="119"/>
  <c r="I12" i="119" s="1"/>
  <c r="G217" i="119"/>
  <c r="F217" i="119"/>
  <c r="E217" i="119"/>
  <c r="K31" i="119" s="1"/>
  <c r="D217" i="119"/>
  <c r="C217" i="119"/>
  <c r="G216" i="119"/>
  <c r="J61" i="119" s="1"/>
  <c r="F216" i="119"/>
  <c r="J36" i="119" s="1"/>
  <c r="E216" i="119"/>
  <c r="J31" i="119" s="1"/>
  <c r="D216" i="119"/>
  <c r="C216" i="119"/>
  <c r="J11" i="119" s="1"/>
  <c r="G215" i="119"/>
  <c r="I61" i="119" s="1"/>
  <c r="F215" i="119"/>
  <c r="E215" i="119"/>
  <c r="D215" i="119"/>
  <c r="I16" i="119" s="1"/>
  <c r="C215" i="119"/>
  <c r="G214" i="119"/>
  <c r="K60" i="119" s="1"/>
  <c r="F214" i="119"/>
  <c r="E214" i="119"/>
  <c r="K30" i="119" s="1"/>
  <c r="D214" i="119"/>
  <c r="C214" i="119"/>
  <c r="G213" i="119"/>
  <c r="F213" i="119"/>
  <c r="J35" i="119" s="1"/>
  <c r="E213" i="119"/>
  <c r="J30" i="119" s="1"/>
  <c r="D213" i="119"/>
  <c r="C213" i="119"/>
  <c r="G212" i="119"/>
  <c r="I60" i="119" s="1"/>
  <c r="F212" i="119"/>
  <c r="I35" i="119" s="1"/>
  <c r="E212" i="119"/>
  <c r="I30" i="119" s="1"/>
  <c r="D212" i="119"/>
  <c r="C212" i="119"/>
  <c r="F207" i="119"/>
  <c r="H59" i="119" s="1"/>
  <c r="F206" i="119"/>
  <c r="F205" i="119"/>
  <c r="F204" i="119"/>
  <c r="H58" i="119" s="1"/>
  <c r="F203" i="119"/>
  <c r="F202" i="119"/>
  <c r="F58" i="119" s="1"/>
  <c r="F201" i="119"/>
  <c r="F200" i="119"/>
  <c r="F199" i="119"/>
  <c r="F57" i="119" s="1"/>
  <c r="F198" i="119"/>
  <c r="H56" i="119" s="1"/>
  <c r="F197" i="119"/>
  <c r="F196" i="119"/>
  <c r="F56" i="119" s="1"/>
  <c r="F195" i="119"/>
  <c r="H55" i="119" s="1"/>
  <c r="F194" i="119"/>
  <c r="G55" i="119" s="1"/>
  <c r="F193" i="119"/>
  <c r="F192" i="119"/>
  <c r="H54" i="119" s="1"/>
  <c r="F191" i="119"/>
  <c r="G54" i="119" s="1"/>
  <c r="F190" i="119"/>
  <c r="F54" i="119" s="1"/>
  <c r="F189" i="119"/>
  <c r="F188" i="119"/>
  <c r="G53" i="119" s="1"/>
  <c r="F187" i="119"/>
  <c r="F186" i="119"/>
  <c r="H52" i="119" s="1"/>
  <c r="F185" i="119"/>
  <c r="F184" i="119"/>
  <c r="F52" i="119" s="1"/>
  <c r="F183" i="119"/>
  <c r="H51" i="119" s="1"/>
  <c r="F182" i="119"/>
  <c r="G51" i="119" s="1"/>
  <c r="F181" i="119"/>
  <c r="F180" i="119"/>
  <c r="H50" i="119" s="1"/>
  <c r="F179" i="119"/>
  <c r="G50" i="119" s="1"/>
  <c r="F178" i="119"/>
  <c r="F50" i="119" s="1"/>
  <c r="F177" i="119"/>
  <c r="D177" i="119"/>
  <c r="H29" i="119" s="1"/>
  <c r="F176" i="119"/>
  <c r="G49" i="119" s="1"/>
  <c r="D176" i="119"/>
  <c r="F175" i="119"/>
  <c r="D175" i="119"/>
  <c r="F29" i="119" s="1"/>
  <c r="F174" i="119"/>
  <c r="H48" i="119" s="1"/>
  <c r="D174" i="119"/>
  <c r="H28" i="119" s="1"/>
  <c r="F173" i="119"/>
  <c r="D173" i="119"/>
  <c r="F172" i="119"/>
  <c r="F48" i="119" s="1"/>
  <c r="D172" i="119"/>
  <c r="F28" i="119" s="1"/>
  <c r="F171" i="119"/>
  <c r="D171" i="119"/>
  <c r="H27" i="119" s="1"/>
  <c r="F170" i="119"/>
  <c r="G47" i="119" s="1"/>
  <c r="D170" i="119"/>
  <c r="F169" i="119"/>
  <c r="D169" i="119"/>
  <c r="F27" i="119" s="1"/>
  <c r="F168" i="119"/>
  <c r="H46" i="119" s="1"/>
  <c r="D168" i="119"/>
  <c r="H26" i="119" s="1"/>
  <c r="F167" i="119"/>
  <c r="D167" i="119"/>
  <c r="F166" i="119"/>
  <c r="F46" i="119" s="1"/>
  <c r="D166" i="119"/>
  <c r="F26" i="119" s="1"/>
  <c r="F165" i="119"/>
  <c r="D165" i="119"/>
  <c r="H25" i="119" s="1"/>
  <c r="F164" i="119"/>
  <c r="G45" i="119" s="1"/>
  <c r="D164" i="119"/>
  <c r="F163" i="119"/>
  <c r="D163" i="119"/>
  <c r="F25" i="119" s="1"/>
  <c r="F162" i="119"/>
  <c r="H44" i="119" s="1"/>
  <c r="D162" i="119"/>
  <c r="H24" i="119" s="1"/>
  <c r="F161" i="119"/>
  <c r="D161" i="119"/>
  <c r="G24" i="119" s="1"/>
  <c r="F160" i="119"/>
  <c r="F44" i="119" s="1"/>
  <c r="D160" i="119"/>
  <c r="F24" i="119" s="1"/>
  <c r="F159" i="119"/>
  <c r="D159" i="119"/>
  <c r="H23" i="119" s="1"/>
  <c r="F158" i="119"/>
  <c r="G43" i="119" s="1"/>
  <c r="D158" i="119"/>
  <c r="F157" i="119"/>
  <c r="D157" i="119"/>
  <c r="F23" i="119" s="1"/>
  <c r="F156" i="119"/>
  <c r="D156" i="119"/>
  <c r="H22" i="119" s="1"/>
  <c r="F155" i="119"/>
  <c r="D155" i="119"/>
  <c r="G22" i="119" s="1"/>
  <c r="F154" i="119"/>
  <c r="F42" i="119" s="1"/>
  <c r="D154" i="119"/>
  <c r="F22" i="119" s="1"/>
  <c r="F153" i="119"/>
  <c r="D153" i="119"/>
  <c r="F152" i="119"/>
  <c r="G41" i="119" s="1"/>
  <c r="D152" i="119"/>
  <c r="G21" i="119" s="1"/>
  <c r="F151" i="119"/>
  <c r="D151" i="119"/>
  <c r="F150" i="119"/>
  <c r="H40" i="119" s="1"/>
  <c r="D150" i="119"/>
  <c r="H20" i="119" s="1"/>
  <c r="F149" i="119"/>
  <c r="D149" i="119"/>
  <c r="F148" i="119"/>
  <c r="F40" i="119" s="1"/>
  <c r="D148" i="119"/>
  <c r="F20" i="119" s="1"/>
  <c r="G147" i="119"/>
  <c r="F147" i="119"/>
  <c r="E147" i="119"/>
  <c r="H34" i="119" s="1"/>
  <c r="D147" i="119"/>
  <c r="C147" i="119"/>
  <c r="G146" i="119"/>
  <c r="G64" i="119" s="1"/>
  <c r="F146" i="119"/>
  <c r="E146" i="119"/>
  <c r="G34" i="119" s="1"/>
  <c r="D146" i="119"/>
  <c r="C146" i="119"/>
  <c r="G14" i="119" s="1"/>
  <c r="G145" i="119"/>
  <c r="F64" i="119" s="1"/>
  <c r="F145" i="119"/>
  <c r="E145" i="119"/>
  <c r="D145" i="119"/>
  <c r="C145" i="119"/>
  <c r="F14" i="119" s="1"/>
  <c r="G144" i="119"/>
  <c r="H63" i="119" s="1"/>
  <c r="F144" i="119"/>
  <c r="E144" i="119"/>
  <c r="H33" i="119" s="1"/>
  <c r="D144" i="119"/>
  <c r="C144" i="119"/>
  <c r="H13" i="119" s="1"/>
  <c r="G143" i="119"/>
  <c r="F143" i="119"/>
  <c r="G38" i="119" s="1"/>
  <c r="E143" i="119"/>
  <c r="G33" i="119" s="1"/>
  <c r="D143" i="119"/>
  <c r="C143" i="119"/>
  <c r="G142" i="119"/>
  <c r="F63" i="119" s="1"/>
  <c r="F142" i="119"/>
  <c r="F38" i="119" s="1"/>
  <c r="E142" i="119"/>
  <c r="F33" i="119" s="1"/>
  <c r="D142" i="119"/>
  <c r="C142" i="119"/>
  <c r="F13" i="119" s="1"/>
  <c r="G141" i="119"/>
  <c r="H62" i="119" s="1"/>
  <c r="F141" i="119"/>
  <c r="E141" i="119"/>
  <c r="D141" i="119"/>
  <c r="C141" i="119"/>
  <c r="H12" i="119" s="1"/>
  <c r="G140" i="119"/>
  <c r="G62" i="119" s="1"/>
  <c r="F140" i="119"/>
  <c r="E140" i="119"/>
  <c r="G32" i="119" s="1"/>
  <c r="D140" i="119"/>
  <c r="G17" i="119" s="1"/>
  <c r="C140" i="119"/>
  <c r="G12" i="119" s="1"/>
  <c r="G139" i="119"/>
  <c r="F139" i="119"/>
  <c r="E139" i="119"/>
  <c r="F32" i="119" s="1"/>
  <c r="D139" i="119"/>
  <c r="F17" i="119" s="1"/>
  <c r="C139" i="119"/>
  <c r="G138" i="119"/>
  <c r="H61" i="119" s="1"/>
  <c r="F138" i="119"/>
  <c r="E138" i="119"/>
  <c r="H31" i="119" s="1"/>
  <c r="D138" i="119"/>
  <c r="C138" i="119"/>
  <c r="H11" i="119" s="1"/>
  <c r="G137" i="119"/>
  <c r="G61" i="119" s="1"/>
  <c r="F137" i="119"/>
  <c r="E137" i="119"/>
  <c r="D137" i="119"/>
  <c r="C137" i="119"/>
  <c r="G11" i="119" s="1"/>
  <c r="G136" i="119"/>
  <c r="F61" i="119" s="1"/>
  <c r="F136" i="119"/>
  <c r="E136" i="119"/>
  <c r="F31" i="119" s="1"/>
  <c r="D136" i="119"/>
  <c r="F16" i="119" s="1"/>
  <c r="C136" i="119"/>
  <c r="F11" i="119" s="1"/>
  <c r="G135" i="119"/>
  <c r="F135" i="119"/>
  <c r="E135" i="119"/>
  <c r="H30" i="119" s="1"/>
  <c r="D135" i="119"/>
  <c r="C135" i="119"/>
  <c r="G134" i="119"/>
  <c r="G60" i="119" s="1"/>
  <c r="F134" i="119"/>
  <c r="G35" i="119" s="1"/>
  <c r="E134" i="119"/>
  <c r="G30" i="119" s="1"/>
  <c r="D134" i="119"/>
  <c r="C134" i="119"/>
  <c r="G10" i="119" s="1"/>
  <c r="G133" i="119"/>
  <c r="F133" i="119"/>
  <c r="F35" i="119" s="1"/>
  <c r="E133" i="119"/>
  <c r="D133" i="119"/>
  <c r="C133" i="119"/>
  <c r="F10" i="119" s="1"/>
  <c r="F128" i="119"/>
  <c r="F127" i="119"/>
  <c r="F126" i="119"/>
  <c r="C54" i="119" s="1"/>
  <c r="F125" i="119"/>
  <c r="E53" i="119" s="1"/>
  <c r="F124" i="119"/>
  <c r="D53" i="119" s="1"/>
  <c r="F123" i="119"/>
  <c r="F122" i="119"/>
  <c r="F121" i="119"/>
  <c r="F120" i="119"/>
  <c r="F119" i="119"/>
  <c r="F118" i="119"/>
  <c r="D51" i="119" s="1"/>
  <c r="F117" i="119"/>
  <c r="C51" i="119" s="1"/>
  <c r="F116" i="119"/>
  <c r="E50" i="119" s="1"/>
  <c r="F115" i="119"/>
  <c r="F114" i="119"/>
  <c r="C50" i="119" s="1"/>
  <c r="F113" i="119"/>
  <c r="F112" i="119"/>
  <c r="F111" i="119"/>
  <c r="F110" i="119"/>
  <c r="F109" i="119"/>
  <c r="D48" i="119" s="1"/>
  <c r="F108" i="119"/>
  <c r="C48" i="119" s="1"/>
  <c r="F107" i="119"/>
  <c r="F106" i="119"/>
  <c r="D47" i="119" s="1"/>
  <c r="F105" i="119"/>
  <c r="F104" i="119"/>
  <c r="E46" i="119" s="1"/>
  <c r="F103" i="119"/>
  <c r="F102" i="119"/>
  <c r="F101" i="119"/>
  <c r="E45" i="119" s="1"/>
  <c r="F100" i="119"/>
  <c r="D45" i="119" s="1"/>
  <c r="F99" i="119"/>
  <c r="F98" i="119"/>
  <c r="F97" i="119"/>
  <c r="D44" i="119" s="1"/>
  <c r="F96" i="119"/>
  <c r="C44" i="119" s="1"/>
  <c r="F95" i="119"/>
  <c r="F94" i="119"/>
  <c r="F93" i="119"/>
  <c r="C43" i="119" s="1"/>
  <c r="F92" i="119"/>
  <c r="D92" i="119"/>
  <c r="F91" i="119"/>
  <c r="D42" i="119" s="1"/>
  <c r="D91" i="119"/>
  <c r="F90" i="119"/>
  <c r="D90" i="119"/>
  <c r="F89" i="119"/>
  <c r="E41" i="119" s="1"/>
  <c r="D89" i="119"/>
  <c r="E21" i="119" s="1"/>
  <c r="F88" i="119"/>
  <c r="D41" i="119" s="1"/>
  <c r="D88" i="119"/>
  <c r="F87" i="119"/>
  <c r="C41" i="119" s="1"/>
  <c r="D87" i="119"/>
  <c r="F86" i="119"/>
  <c r="E40" i="119" s="1"/>
  <c r="D86" i="119"/>
  <c r="F85" i="119"/>
  <c r="D40" i="119" s="1"/>
  <c r="D85" i="119"/>
  <c r="D20" i="119" s="1"/>
  <c r="F84" i="119"/>
  <c r="D84" i="119"/>
  <c r="F83" i="119"/>
  <c r="E39" i="119" s="1"/>
  <c r="D83" i="119"/>
  <c r="E19" i="119" s="1"/>
  <c r="F82" i="119"/>
  <c r="D39" i="119" s="1"/>
  <c r="D82" i="119"/>
  <c r="F81" i="119"/>
  <c r="C39" i="119" s="1"/>
  <c r="D81" i="119"/>
  <c r="G80" i="119"/>
  <c r="E63" i="119" s="1"/>
  <c r="F80" i="119"/>
  <c r="E80" i="119"/>
  <c r="D80" i="119"/>
  <c r="E18" i="119" s="1"/>
  <c r="C80" i="119"/>
  <c r="G79" i="119"/>
  <c r="F79" i="119"/>
  <c r="D38" i="119" s="1"/>
  <c r="E79" i="119"/>
  <c r="D33" i="119" s="1"/>
  <c r="D79" i="119"/>
  <c r="D18" i="119" s="1"/>
  <c r="C79" i="119"/>
  <c r="G78" i="119"/>
  <c r="F78" i="119"/>
  <c r="C38" i="119" s="1"/>
  <c r="E78" i="119"/>
  <c r="C33" i="119" s="1"/>
  <c r="D78" i="119"/>
  <c r="C78" i="119"/>
  <c r="G77" i="119"/>
  <c r="E62" i="119" s="1"/>
  <c r="F77" i="119"/>
  <c r="E37" i="119" s="1"/>
  <c r="E77" i="119"/>
  <c r="D77" i="119"/>
  <c r="E17" i="119" s="1"/>
  <c r="C77" i="119"/>
  <c r="E12" i="119" s="1"/>
  <c r="G76" i="119"/>
  <c r="D62" i="119" s="1"/>
  <c r="F76" i="119"/>
  <c r="E76" i="119"/>
  <c r="D76" i="119"/>
  <c r="D17" i="119" s="1"/>
  <c r="C76" i="119"/>
  <c r="D12" i="119" s="1"/>
  <c r="G75" i="119"/>
  <c r="F75" i="119"/>
  <c r="C37" i="119" s="1"/>
  <c r="E75" i="119"/>
  <c r="D75" i="119"/>
  <c r="C17" i="119" s="1"/>
  <c r="C75" i="119"/>
  <c r="G74" i="119"/>
  <c r="E61" i="119" s="1"/>
  <c r="F74" i="119"/>
  <c r="E36" i="119" s="1"/>
  <c r="E74" i="119"/>
  <c r="E31" i="119" s="1"/>
  <c r="D74" i="119"/>
  <c r="C74" i="119"/>
  <c r="E11" i="119" s="1"/>
  <c r="G73" i="119"/>
  <c r="F73" i="119"/>
  <c r="D36" i="119" s="1"/>
  <c r="E73" i="119"/>
  <c r="D73" i="119"/>
  <c r="D16" i="119" s="1"/>
  <c r="C73" i="119"/>
  <c r="D11" i="119" s="1"/>
  <c r="G72" i="119"/>
  <c r="F72" i="119"/>
  <c r="E72" i="119"/>
  <c r="C31" i="119" s="1"/>
  <c r="D72" i="119"/>
  <c r="C16" i="119" s="1"/>
  <c r="C72" i="119"/>
  <c r="G71" i="119"/>
  <c r="F71" i="119"/>
  <c r="E35" i="119" s="1"/>
  <c r="E71" i="119"/>
  <c r="E30" i="119" s="1"/>
  <c r="D71" i="119"/>
  <c r="E15" i="119" s="1"/>
  <c r="C71" i="119"/>
  <c r="G70" i="119"/>
  <c r="D60" i="119" s="1"/>
  <c r="F70" i="119"/>
  <c r="D35" i="119" s="1"/>
  <c r="E70" i="119"/>
  <c r="D30" i="119" s="1"/>
  <c r="D70" i="119"/>
  <c r="C70" i="119"/>
  <c r="D10" i="119" s="1"/>
  <c r="G69" i="119"/>
  <c r="C60" i="119" s="1"/>
  <c r="F69" i="119"/>
  <c r="C35" i="119" s="1"/>
  <c r="E69" i="119"/>
  <c r="D69" i="119"/>
  <c r="C15" i="119" s="1"/>
  <c r="C69" i="119"/>
  <c r="C10" i="119" s="1"/>
  <c r="K64" i="119"/>
  <c r="J64" i="119"/>
  <c r="I64" i="119"/>
  <c r="H64" i="119"/>
  <c r="I63" i="119"/>
  <c r="G63" i="119"/>
  <c r="D63" i="119"/>
  <c r="C63" i="119"/>
  <c r="J62" i="119"/>
  <c r="F62" i="119"/>
  <c r="C62" i="119"/>
  <c r="K61" i="119"/>
  <c r="D61" i="119"/>
  <c r="C61" i="119"/>
  <c r="J60" i="119"/>
  <c r="H60" i="119"/>
  <c r="F60" i="119"/>
  <c r="E60" i="119"/>
  <c r="K59" i="119"/>
  <c r="I59" i="119"/>
  <c r="G59" i="119"/>
  <c r="F59" i="119"/>
  <c r="K58" i="119"/>
  <c r="G58" i="119"/>
  <c r="K57" i="119"/>
  <c r="J57" i="119"/>
  <c r="I57" i="119"/>
  <c r="H57" i="119"/>
  <c r="G57" i="119"/>
  <c r="I56" i="119"/>
  <c r="G56" i="119"/>
  <c r="I55" i="119"/>
  <c r="F55" i="119"/>
  <c r="K54" i="119"/>
  <c r="E54" i="119"/>
  <c r="D54" i="119"/>
  <c r="J53" i="119"/>
  <c r="H53" i="119"/>
  <c r="F53" i="119"/>
  <c r="C53" i="119"/>
  <c r="K52" i="119"/>
  <c r="I52" i="119"/>
  <c r="G52" i="119"/>
  <c r="E52" i="119"/>
  <c r="D52" i="119"/>
  <c r="C52" i="119"/>
  <c r="F51" i="119"/>
  <c r="E51" i="119"/>
  <c r="K50" i="119"/>
  <c r="I50" i="119"/>
  <c r="D50" i="119"/>
  <c r="J49" i="119"/>
  <c r="H49" i="119"/>
  <c r="F49" i="119"/>
  <c r="E49" i="119"/>
  <c r="D49" i="119"/>
  <c r="C49" i="119"/>
  <c r="K48" i="119"/>
  <c r="I48" i="119"/>
  <c r="G48" i="119"/>
  <c r="E48" i="119"/>
  <c r="J47" i="119"/>
  <c r="H47" i="119"/>
  <c r="F47" i="119"/>
  <c r="E47" i="119"/>
  <c r="C47" i="119"/>
  <c r="K46" i="119"/>
  <c r="G46" i="119"/>
  <c r="D46" i="119"/>
  <c r="C46" i="119"/>
  <c r="J45" i="119"/>
  <c r="H45" i="119"/>
  <c r="F45" i="119"/>
  <c r="C45" i="119"/>
  <c r="K44" i="119"/>
  <c r="I44" i="119"/>
  <c r="G44" i="119"/>
  <c r="E44" i="119"/>
  <c r="J43" i="119"/>
  <c r="H43" i="119"/>
  <c r="F43" i="119"/>
  <c r="E43" i="119"/>
  <c r="D43" i="119"/>
  <c r="I42" i="119"/>
  <c r="H42" i="119"/>
  <c r="G42" i="119"/>
  <c r="E42" i="119"/>
  <c r="C42" i="119"/>
  <c r="J41" i="119"/>
  <c r="H41" i="119"/>
  <c r="F41" i="119"/>
  <c r="K40" i="119"/>
  <c r="G40" i="119"/>
  <c r="C40" i="119"/>
  <c r="K39" i="119"/>
  <c r="J39" i="119"/>
  <c r="H39" i="119"/>
  <c r="G39" i="119"/>
  <c r="F39" i="119"/>
  <c r="K38" i="119"/>
  <c r="J38" i="119"/>
  <c r="I38" i="119"/>
  <c r="H38" i="119"/>
  <c r="E38" i="119"/>
  <c r="J37" i="119"/>
  <c r="I37" i="119"/>
  <c r="H37" i="119"/>
  <c r="G37" i="119"/>
  <c r="F37" i="119"/>
  <c r="D37" i="119"/>
  <c r="K36" i="119"/>
  <c r="I36" i="119"/>
  <c r="H36" i="119"/>
  <c r="G36" i="119"/>
  <c r="F36" i="119"/>
  <c r="C36" i="119"/>
  <c r="K35" i="119"/>
  <c r="H35" i="119"/>
  <c r="K34" i="119"/>
  <c r="I34" i="119"/>
  <c r="F34" i="119"/>
  <c r="K33" i="119"/>
  <c r="E33" i="119"/>
  <c r="J32" i="119"/>
  <c r="H32" i="119"/>
  <c r="E32" i="119"/>
  <c r="D32" i="119"/>
  <c r="C32" i="119"/>
  <c r="I31" i="119"/>
  <c r="G31" i="119"/>
  <c r="D31" i="119"/>
  <c r="F30" i="119"/>
  <c r="C30" i="119"/>
  <c r="K29" i="119"/>
  <c r="I29" i="119"/>
  <c r="G29" i="119"/>
  <c r="K28" i="119"/>
  <c r="J28" i="119"/>
  <c r="G28" i="119"/>
  <c r="K27" i="119"/>
  <c r="I27" i="119"/>
  <c r="G27" i="119"/>
  <c r="K26" i="119"/>
  <c r="J26" i="119"/>
  <c r="G26" i="119"/>
  <c r="K25" i="119"/>
  <c r="I25" i="119"/>
  <c r="G25" i="119"/>
  <c r="K24" i="119"/>
  <c r="J24" i="119"/>
  <c r="K23" i="119"/>
  <c r="J23" i="119"/>
  <c r="I23" i="119"/>
  <c r="G23" i="119"/>
  <c r="J22" i="119"/>
  <c r="E22" i="119"/>
  <c r="D22" i="119"/>
  <c r="C22" i="119"/>
  <c r="K21" i="119"/>
  <c r="I21" i="119"/>
  <c r="H21" i="119"/>
  <c r="F21" i="119"/>
  <c r="D21" i="119"/>
  <c r="C21" i="119"/>
  <c r="J20" i="119"/>
  <c r="G20" i="119"/>
  <c r="E20" i="119"/>
  <c r="C20" i="119"/>
  <c r="K19" i="119"/>
  <c r="J19" i="119"/>
  <c r="I19" i="119"/>
  <c r="H19" i="119"/>
  <c r="G19" i="119"/>
  <c r="F19" i="119"/>
  <c r="D19" i="119"/>
  <c r="C19" i="119"/>
  <c r="K18" i="119"/>
  <c r="I18" i="119"/>
  <c r="H18" i="119"/>
  <c r="G18" i="119"/>
  <c r="F18" i="119"/>
  <c r="C18" i="119"/>
  <c r="K17" i="119"/>
  <c r="H17" i="119"/>
  <c r="K16" i="119"/>
  <c r="J16" i="119"/>
  <c r="H16" i="119"/>
  <c r="G16" i="119"/>
  <c r="E16" i="119"/>
  <c r="K15" i="119"/>
  <c r="J15" i="119"/>
  <c r="I15" i="119"/>
  <c r="H15" i="119"/>
  <c r="G15" i="119"/>
  <c r="F15" i="119"/>
  <c r="D15" i="119"/>
  <c r="K14" i="119"/>
  <c r="J14" i="119"/>
  <c r="H14" i="119"/>
  <c r="K13" i="119"/>
  <c r="I13" i="119"/>
  <c r="G13" i="119"/>
  <c r="E13" i="119"/>
  <c r="D13" i="119"/>
  <c r="C13" i="119"/>
  <c r="F12" i="119"/>
  <c r="C12" i="119"/>
  <c r="K11" i="119"/>
  <c r="I11" i="119"/>
  <c r="C11" i="119"/>
  <c r="L10" i="119"/>
  <c r="K10" i="119"/>
  <c r="J10" i="119"/>
  <c r="I10" i="119"/>
  <c r="H10" i="119"/>
  <c r="E10" i="119"/>
  <c r="F6" i="119"/>
  <c r="D6" i="119"/>
  <c r="D5" i="119"/>
  <c r="D4" i="119"/>
  <c r="D2" i="119"/>
  <c r="B287" i="118"/>
  <c r="F286" i="118"/>
  <c r="F285" i="118"/>
  <c r="F284" i="118"/>
  <c r="F283" i="118"/>
  <c r="K58" i="118" s="1"/>
  <c r="F282" i="118"/>
  <c r="J58" i="118" s="1"/>
  <c r="F281" i="118"/>
  <c r="I58" i="118" s="1"/>
  <c r="F280" i="118"/>
  <c r="F279" i="118"/>
  <c r="J57" i="118" s="1"/>
  <c r="F278" i="118"/>
  <c r="I57" i="118" s="1"/>
  <c r="F277" i="118"/>
  <c r="K56" i="118" s="1"/>
  <c r="F276" i="118"/>
  <c r="F275" i="118"/>
  <c r="I56" i="118" s="1"/>
  <c r="F274" i="118"/>
  <c r="F273" i="118"/>
  <c r="F272" i="118"/>
  <c r="F271" i="118"/>
  <c r="K54" i="118" s="1"/>
  <c r="F270" i="118"/>
  <c r="J54" i="118" s="1"/>
  <c r="F269" i="118"/>
  <c r="I54" i="118" s="1"/>
  <c r="F268" i="118"/>
  <c r="F267" i="118"/>
  <c r="J53" i="118" s="1"/>
  <c r="F266" i="118"/>
  <c r="F265" i="118"/>
  <c r="K52" i="118" s="1"/>
  <c r="F264" i="118"/>
  <c r="F263" i="118"/>
  <c r="I52" i="118" s="1"/>
  <c r="F262" i="118"/>
  <c r="K51" i="118" s="1"/>
  <c r="F261" i="118"/>
  <c r="J51" i="118" s="1"/>
  <c r="F260" i="118"/>
  <c r="F259" i="118"/>
  <c r="K50" i="118" s="1"/>
  <c r="F258" i="118"/>
  <c r="J50" i="118" s="1"/>
  <c r="F257" i="118"/>
  <c r="I50" i="118" s="1"/>
  <c r="F256" i="118"/>
  <c r="D256" i="118"/>
  <c r="K29" i="118" s="1"/>
  <c r="F255" i="118"/>
  <c r="D255" i="118"/>
  <c r="J29" i="118" s="1"/>
  <c r="F254" i="118"/>
  <c r="D254" i="118"/>
  <c r="I29" i="118" s="1"/>
  <c r="F253" i="118"/>
  <c r="D253" i="118"/>
  <c r="K28" i="118" s="1"/>
  <c r="F252" i="118"/>
  <c r="D252" i="118"/>
  <c r="J28" i="118" s="1"/>
  <c r="F251" i="118"/>
  <c r="I48" i="118" s="1"/>
  <c r="D251" i="118"/>
  <c r="I28" i="118" s="1"/>
  <c r="F250" i="118"/>
  <c r="D250" i="118"/>
  <c r="K27" i="118" s="1"/>
  <c r="F249" i="118"/>
  <c r="D249" i="118"/>
  <c r="J27" i="118" s="1"/>
  <c r="F248" i="118"/>
  <c r="D248" i="118"/>
  <c r="I27" i="118" s="1"/>
  <c r="F247" i="118"/>
  <c r="D247" i="118"/>
  <c r="K26" i="118" s="1"/>
  <c r="F246" i="118"/>
  <c r="D246" i="118"/>
  <c r="J26" i="118" s="1"/>
  <c r="F245" i="118"/>
  <c r="I46" i="118" s="1"/>
  <c r="D245" i="118"/>
  <c r="I26" i="118" s="1"/>
  <c r="F244" i="118"/>
  <c r="D244" i="118"/>
  <c r="K25" i="118" s="1"/>
  <c r="F243" i="118"/>
  <c r="J45" i="118" s="1"/>
  <c r="D243" i="118"/>
  <c r="J25" i="118" s="1"/>
  <c r="F242" i="118"/>
  <c r="D242" i="118"/>
  <c r="I25" i="118" s="1"/>
  <c r="F241" i="118"/>
  <c r="K44" i="118" s="1"/>
  <c r="D241" i="118"/>
  <c r="K24" i="118" s="1"/>
  <c r="F240" i="118"/>
  <c r="D240" i="118"/>
  <c r="J24" i="118" s="1"/>
  <c r="F239" i="118"/>
  <c r="D239" i="118"/>
  <c r="I24" i="118" s="1"/>
  <c r="F238" i="118"/>
  <c r="D238" i="118"/>
  <c r="K23" i="118" s="1"/>
  <c r="F237" i="118"/>
  <c r="J43" i="118" s="1"/>
  <c r="D237" i="118"/>
  <c r="J23" i="118" s="1"/>
  <c r="F236" i="118"/>
  <c r="D236" i="118"/>
  <c r="I23" i="118" s="1"/>
  <c r="F235" i="118"/>
  <c r="K42" i="118" s="1"/>
  <c r="D235" i="118"/>
  <c r="K22" i="118" s="1"/>
  <c r="F234" i="118"/>
  <c r="D234" i="118"/>
  <c r="J22" i="118" s="1"/>
  <c r="F233" i="118"/>
  <c r="D233" i="118"/>
  <c r="I22" i="118" s="1"/>
  <c r="F232" i="118"/>
  <c r="D232" i="118"/>
  <c r="F231" i="118"/>
  <c r="J41" i="118" s="1"/>
  <c r="D231" i="118"/>
  <c r="J21" i="118" s="1"/>
  <c r="F230" i="118"/>
  <c r="D230" i="118"/>
  <c r="I21" i="118" s="1"/>
  <c r="F229" i="118"/>
  <c r="D229" i="118"/>
  <c r="K20" i="118" s="1"/>
  <c r="F228" i="118"/>
  <c r="D228" i="118"/>
  <c r="J20" i="118" s="1"/>
  <c r="F227" i="118"/>
  <c r="I40" i="118" s="1"/>
  <c r="D227" i="118"/>
  <c r="I20" i="118" s="1"/>
  <c r="G226" i="118"/>
  <c r="F226" i="118"/>
  <c r="E226" i="118"/>
  <c r="D226" i="118"/>
  <c r="C226" i="118"/>
  <c r="G225" i="118"/>
  <c r="F225" i="118"/>
  <c r="E225" i="118"/>
  <c r="D225" i="118"/>
  <c r="C225" i="118"/>
  <c r="J14" i="118" s="1"/>
  <c r="G224" i="118"/>
  <c r="F224" i="118"/>
  <c r="E224" i="118"/>
  <c r="D224" i="118"/>
  <c r="C224" i="118"/>
  <c r="I14" i="118" s="1"/>
  <c r="G223" i="118"/>
  <c r="K63" i="118" s="1"/>
  <c r="F223" i="118"/>
  <c r="E223" i="118"/>
  <c r="K33" i="118" s="1"/>
  <c r="D223" i="118"/>
  <c r="C223" i="118"/>
  <c r="K13" i="118" s="1"/>
  <c r="G222" i="118"/>
  <c r="F222" i="118"/>
  <c r="E222" i="118"/>
  <c r="J33" i="118" s="1"/>
  <c r="D222" i="118"/>
  <c r="J18" i="118" s="1"/>
  <c r="C222" i="118"/>
  <c r="G221" i="118"/>
  <c r="I63" i="118" s="1"/>
  <c r="F221" i="118"/>
  <c r="I38" i="118" s="1"/>
  <c r="E221" i="118"/>
  <c r="I33" i="118" s="1"/>
  <c r="D221" i="118"/>
  <c r="C221" i="118"/>
  <c r="I13" i="118" s="1"/>
  <c r="G220" i="118"/>
  <c r="K62" i="118" s="1"/>
  <c r="F220" i="118"/>
  <c r="E220" i="118"/>
  <c r="D220" i="118"/>
  <c r="K17" i="118" s="1"/>
  <c r="C220" i="118"/>
  <c r="G219" i="118"/>
  <c r="J62" i="118" s="1"/>
  <c r="F219" i="118"/>
  <c r="E219" i="118"/>
  <c r="J32" i="118" s="1"/>
  <c r="D219" i="118"/>
  <c r="C219" i="118"/>
  <c r="J12" i="118" s="1"/>
  <c r="G218" i="118"/>
  <c r="F218" i="118"/>
  <c r="E218" i="118"/>
  <c r="D218" i="118"/>
  <c r="I17" i="118" s="1"/>
  <c r="C218" i="118"/>
  <c r="G217" i="118"/>
  <c r="K61" i="118" s="1"/>
  <c r="F217" i="118"/>
  <c r="E217" i="118"/>
  <c r="K31" i="118" s="1"/>
  <c r="D217" i="118"/>
  <c r="C217" i="118"/>
  <c r="K11" i="118" s="1"/>
  <c r="G216" i="118"/>
  <c r="J61" i="118" s="1"/>
  <c r="F216" i="118"/>
  <c r="J36" i="118" s="1"/>
  <c r="E216" i="118"/>
  <c r="D216" i="118"/>
  <c r="J16" i="118" s="1"/>
  <c r="C216" i="118"/>
  <c r="G215" i="118"/>
  <c r="I61" i="118" s="1"/>
  <c r="F215" i="118"/>
  <c r="E215" i="118"/>
  <c r="I31" i="118" s="1"/>
  <c r="D215" i="118"/>
  <c r="C215" i="118"/>
  <c r="I11" i="118" s="1"/>
  <c r="G214" i="118"/>
  <c r="F214" i="118"/>
  <c r="K35" i="118" s="1"/>
  <c r="E214" i="118"/>
  <c r="K30" i="118" s="1"/>
  <c r="D214" i="118"/>
  <c r="C214" i="118"/>
  <c r="G213" i="118"/>
  <c r="J60" i="118" s="1"/>
  <c r="F213" i="118"/>
  <c r="E213" i="118"/>
  <c r="J30" i="118" s="1"/>
  <c r="D213" i="118"/>
  <c r="C213" i="118"/>
  <c r="G212" i="118"/>
  <c r="F212" i="118"/>
  <c r="I35" i="118" s="1"/>
  <c r="E212" i="118"/>
  <c r="D212" i="118"/>
  <c r="I15" i="118" s="1"/>
  <c r="C212" i="118"/>
  <c r="F207" i="118"/>
  <c r="F206" i="118"/>
  <c r="F205" i="118"/>
  <c r="F204" i="118"/>
  <c r="F203" i="118"/>
  <c r="G58" i="118" s="1"/>
  <c r="F202" i="118"/>
  <c r="F201" i="118"/>
  <c r="H57" i="118" s="1"/>
  <c r="F200" i="118"/>
  <c r="F199" i="118"/>
  <c r="F57" i="118" s="1"/>
  <c r="F198" i="118"/>
  <c r="F197" i="118"/>
  <c r="G56" i="118" s="1"/>
  <c r="F196" i="118"/>
  <c r="F56" i="118" s="1"/>
  <c r="F195" i="118"/>
  <c r="H55" i="118" s="1"/>
  <c r="F194" i="118"/>
  <c r="F193" i="118"/>
  <c r="F192" i="118"/>
  <c r="H54" i="118" s="1"/>
  <c r="F191" i="118"/>
  <c r="G54" i="118" s="1"/>
  <c r="F190" i="118"/>
  <c r="F189" i="118"/>
  <c r="H53" i="118" s="1"/>
  <c r="F188" i="118"/>
  <c r="F187" i="118"/>
  <c r="F53" i="118" s="1"/>
  <c r="F186" i="118"/>
  <c r="F185" i="118"/>
  <c r="G52" i="118" s="1"/>
  <c r="F184" i="118"/>
  <c r="F52" i="118" s="1"/>
  <c r="F183" i="118"/>
  <c r="H51" i="118" s="1"/>
  <c r="F182" i="118"/>
  <c r="F181" i="118"/>
  <c r="F51" i="118" s="1"/>
  <c r="F180" i="118"/>
  <c r="F179" i="118"/>
  <c r="G50" i="118" s="1"/>
  <c r="F178" i="118"/>
  <c r="F177" i="118"/>
  <c r="H49" i="118" s="1"/>
  <c r="D177" i="118"/>
  <c r="H29" i="118" s="1"/>
  <c r="F176" i="118"/>
  <c r="G49" i="118" s="1"/>
  <c r="D176" i="118"/>
  <c r="F175" i="118"/>
  <c r="F49" i="118" s="1"/>
  <c r="D175" i="118"/>
  <c r="F174" i="118"/>
  <c r="H48" i="118" s="1"/>
  <c r="D174" i="118"/>
  <c r="F173" i="118"/>
  <c r="G48" i="118" s="1"/>
  <c r="D173" i="118"/>
  <c r="G28" i="118" s="1"/>
  <c r="F172" i="118"/>
  <c r="D172" i="118"/>
  <c r="F171" i="118"/>
  <c r="H47" i="118" s="1"/>
  <c r="D171" i="118"/>
  <c r="F170" i="118"/>
  <c r="G47" i="118" s="1"/>
  <c r="D170" i="118"/>
  <c r="F169" i="118"/>
  <c r="F47" i="118" s="1"/>
  <c r="D169" i="118"/>
  <c r="F27" i="118" s="1"/>
  <c r="F168" i="118"/>
  <c r="H46" i="118" s="1"/>
  <c r="D168" i="118"/>
  <c r="F167" i="118"/>
  <c r="G46" i="118" s="1"/>
  <c r="D167" i="118"/>
  <c r="F166" i="118"/>
  <c r="F46" i="118" s="1"/>
  <c r="D166" i="118"/>
  <c r="F165" i="118"/>
  <c r="H45" i="118" s="1"/>
  <c r="D165" i="118"/>
  <c r="H25" i="118" s="1"/>
  <c r="F164" i="118"/>
  <c r="D164" i="118"/>
  <c r="F163" i="118"/>
  <c r="F45" i="118" s="1"/>
  <c r="D163" i="118"/>
  <c r="F162" i="118"/>
  <c r="H44" i="118" s="1"/>
  <c r="D162" i="118"/>
  <c r="F161" i="118"/>
  <c r="G44" i="118" s="1"/>
  <c r="D161" i="118"/>
  <c r="G24" i="118" s="1"/>
  <c r="F160" i="118"/>
  <c r="D160" i="118"/>
  <c r="F159" i="118"/>
  <c r="H43" i="118" s="1"/>
  <c r="D159" i="118"/>
  <c r="F158" i="118"/>
  <c r="G43" i="118" s="1"/>
  <c r="D158" i="118"/>
  <c r="F157" i="118"/>
  <c r="F43" i="118" s="1"/>
  <c r="D157" i="118"/>
  <c r="F23" i="118" s="1"/>
  <c r="F156" i="118"/>
  <c r="D156" i="118"/>
  <c r="F155" i="118"/>
  <c r="G42" i="118" s="1"/>
  <c r="D155" i="118"/>
  <c r="F154" i="118"/>
  <c r="F42" i="118" s="1"/>
  <c r="D154" i="118"/>
  <c r="F153" i="118"/>
  <c r="H41" i="118" s="1"/>
  <c r="D153" i="118"/>
  <c r="H21" i="118" s="1"/>
  <c r="F152" i="118"/>
  <c r="D152" i="118"/>
  <c r="F151" i="118"/>
  <c r="F41" i="118" s="1"/>
  <c r="D151" i="118"/>
  <c r="F150" i="118"/>
  <c r="H40" i="118" s="1"/>
  <c r="D150" i="118"/>
  <c r="F149" i="118"/>
  <c r="G40" i="118" s="1"/>
  <c r="D149" i="118"/>
  <c r="F148" i="118"/>
  <c r="D148" i="118"/>
  <c r="G147" i="118"/>
  <c r="H64" i="118" s="1"/>
  <c r="F147" i="118"/>
  <c r="H39" i="118" s="1"/>
  <c r="E147" i="118"/>
  <c r="D147" i="118"/>
  <c r="C147" i="118"/>
  <c r="H14" i="118" s="1"/>
  <c r="G146" i="118"/>
  <c r="G64" i="118" s="1"/>
  <c r="F146" i="118"/>
  <c r="E146" i="118"/>
  <c r="D146" i="118"/>
  <c r="C146" i="118"/>
  <c r="G14" i="118" s="1"/>
  <c r="G145" i="118"/>
  <c r="F145" i="118"/>
  <c r="E145" i="118"/>
  <c r="D145" i="118"/>
  <c r="F19" i="118" s="1"/>
  <c r="C145" i="118"/>
  <c r="F14" i="118" s="1"/>
  <c r="G144" i="118"/>
  <c r="F144" i="118"/>
  <c r="E144" i="118"/>
  <c r="D144" i="118"/>
  <c r="H18" i="118" s="1"/>
  <c r="C144" i="118"/>
  <c r="G143" i="118"/>
  <c r="G63" i="118" s="1"/>
  <c r="F143" i="118"/>
  <c r="E143" i="118"/>
  <c r="G33" i="118" s="1"/>
  <c r="D143" i="118"/>
  <c r="C143" i="118"/>
  <c r="G13" i="118" s="1"/>
  <c r="G142" i="118"/>
  <c r="F63" i="118" s="1"/>
  <c r="F142" i="118"/>
  <c r="E142" i="118"/>
  <c r="D142" i="118"/>
  <c r="F18" i="118" s="1"/>
  <c r="C142" i="118"/>
  <c r="F13" i="118" s="1"/>
  <c r="G141" i="118"/>
  <c r="H62" i="118" s="1"/>
  <c r="F141" i="118"/>
  <c r="E141" i="118"/>
  <c r="H32" i="118" s="1"/>
  <c r="D141" i="118"/>
  <c r="H17" i="118" s="1"/>
  <c r="C141" i="118"/>
  <c r="H12" i="118" s="1"/>
  <c r="G140" i="118"/>
  <c r="F140" i="118"/>
  <c r="E140" i="118"/>
  <c r="G32" i="118" s="1"/>
  <c r="D140" i="118"/>
  <c r="G17" i="118" s="1"/>
  <c r="C140" i="118"/>
  <c r="G139" i="118"/>
  <c r="F62" i="118" s="1"/>
  <c r="F139" i="118"/>
  <c r="E139" i="118"/>
  <c r="F32" i="118" s="1"/>
  <c r="D139" i="118"/>
  <c r="C139" i="118"/>
  <c r="F12" i="118" s="1"/>
  <c r="G138" i="118"/>
  <c r="H61" i="118" s="1"/>
  <c r="F138" i="118"/>
  <c r="H36" i="118" s="1"/>
  <c r="E138" i="118"/>
  <c r="D138" i="118"/>
  <c r="C138" i="118"/>
  <c r="H11" i="118" s="1"/>
  <c r="G137" i="118"/>
  <c r="G61" i="118" s="1"/>
  <c r="F137" i="118"/>
  <c r="E137" i="118"/>
  <c r="G31" i="118" s="1"/>
  <c r="D137" i="118"/>
  <c r="G16" i="118" s="1"/>
  <c r="C137" i="118"/>
  <c r="G11" i="118" s="1"/>
  <c r="G136" i="118"/>
  <c r="F136" i="118"/>
  <c r="F36" i="118" s="1"/>
  <c r="E136" i="118"/>
  <c r="F31" i="118" s="1"/>
  <c r="D136" i="118"/>
  <c r="F16" i="118" s="1"/>
  <c r="C136" i="118"/>
  <c r="G135" i="118"/>
  <c r="H60" i="118" s="1"/>
  <c r="F135" i="118"/>
  <c r="E135" i="118"/>
  <c r="H30" i="118" s="1"/>
  <c r="D135" i="118"/>
  <c r="C135" i="118"/>
  <c r="H10" i="118" s="1"/>
  <c r="G134" i="118"/>
  <c r="G60" i="118" s="1"/>
  <c r="F134" i="118"/>
  <c r="G35" i="118" s="1"/>
  <c r="E134" i="118"/>
  <c r="D134" i="118"/>
  <c r="C134" i="118"/>
  <c r="G10" i="118" s="1"/>
  <c r="G133" i="118"/>
  <c r="F60" i="118" s="1"/>
  <c r="F133" i="118"/>
  <c r="E133" i="118"/>
  <c r="F30" i="118" s="1"/>
  <c r="D133" i="118"/>
  <c r="F15" i="118" s="1"/>
  <c r="C133" i="118"/>
  <c r="F10" i="118" s="1"/>
  <c r="F128" i="118"/>
  <c r="F127" i="118"/>
  <c r="D54" i="118" s="1"/>
  <c r="F126" i="118"/>
  <c r="C54" i="118" s="1"/>
  <c r="F125" i="118"/>
  <c r="F124" i="118"/>
  <c r="F123" i="118"/>
  <c r="F122" i="118"/>
  <c r="E52" i="118" s="1"/>
  <c r="F121" i="118"/>
  <c r="D52" i="118" s="1"/>
  <c r="F120" i="118"/>
  <c r="F119" i="118"/>
  <c r="E51" i="118" s="1"/>
  <c r="F118" i="118"/>
  <c r="F117" i="118"/>
  <c r="F116" i="118"/>
  <c r="F115" i="118"/>
  <c r="D50" i="118" s="1"/>
  <c r="F114" i="118"/>
  <c r="C50" i="118" s="1"/>
  <c r="F113" i="118"/>
  <c r="E49" i="118" s="1"/>
  <c r="F112" i="118"/>
  <c r="F111" i="118"/>
  <c r="C49" i="118" s="1"/>
  <c r="F110" i="118"/>
  <c r="F109" i="118"/>
  <c r="D48" i="118" s="1"/>
  <c r="F108" i="118"/>
  <c r="F107" i="118"/>
  <c r="E47" i="118" s="1"/>
  <c r="F106" i="118"/>
  <c r="D47" i="118" s="1"/>
  <c r="F105" i="118"/>
  <c r="C47" i="118" s="1"/>
  <c r="F104" i="118"/>
  <c r="F103" i="118"/>
  <c r="D46" i="118" s="1"/>
  <c r="F102" i="118"/>
  <c r="F101" i="118"/>
  <c r="E45" i="118" s="1"/>
  <c r="F100" i="118"/>
  <c r="F99" i="118"/>
  <c r="C45" i="118" s="1"/>
  <c r="F98" i="118"/>
  <c r="E44" i="118" s="1"/>
  <c r="F97" i="118"/>
  <c r="D44" i="118" s="1"/>
  <c r="F96" i="118"/>
  <c r="F95" i="118"/>
  <c r="F94" i="118"/>
  <c r="F93" i="118"/>
  <c r="F92" i="118"/>
  <c r="D92" i="118"/>
  <c r="E22" i="118" s="1"/>
  <c r="F91" i="118"/>
  <c r="D91" i="118"/>
  <c r="D22" i="118" s="1"/>
  <c r="F90" i="118"/>
  <c r="D90" i="118"/>
  <c r="C22" i="118" s="1"/>
  <c r="F89" i="118"/>
  <c r="E41" i="118" s="1"/>
  <c r="D89" i="118"/>
  <c r="E21" i="118" s="1"/>
  <c r="F88" i="118"/>
  <c r="D88" i="118"/>
  <c r="D21" i="118" s="1"/>
  <c r="F87" i="118"/>
  <c r="D87" i="118"/>
  <c r="F86" i="118"/>
  <c r="D86" i="118"/>
  <c r="E20" i="118" s="1"/>
  <c r="F85" i="118"/>
  <c r="D40" i="118" s="1"/>
  <c r="D85" i="118"/>
  <c r="D20" i="118" s="1"/>
  <c r="F84" i="118"/>
  <c r="D84" i="118"/>
  <c r="C20" i="118" s="1"/>
  <c r="F83" i="118"/>
  <c r="E39" i="118" s="1"/>
  <c r="D83" i="118"/>
  <c r="F82" i="118"/>
  <c r="D82" i="118"/>
  <c r="D19" i="118" s="1"/>
  <c r="F81" i="118"/>
  <c r="D81" i="118"/>
  <c r="C19" i="118" s="1"/>
  <c r="G80" i="118"/>
  <c r="F80" i="118"/>
  <c r="E38" i="118" s="1"/>
  <c r="E80" i="118"/>
  <c r="E33" i="118" s="1"/>
  <c r="D80" i="118"/>
  <c r="E18" i="118" s="1"/>
  <c r="C80" i="118"/>
  <c r="G79" i="118"/>
  <c r="D63" i="118" s="1"/>
  <c r="F79" i="118"/>
  <c r="D38" i="118" s="1"/>
  <c r="E79" i="118"/>
  <c r="D33" i="118" s="1"/>
  <c r="D79" i="118"/>
  <c r="C79" i="118"/>
  <c r="D13" i="118" s="1"/>
  <c r="G78" i="118"/>
  <c r="F78" i="118"/>
  <c r="C38" i="118" s="1"/>
  <c r="E78" i="118"/>
  <c r="D78" i="118"/>
  <c r="C18" i="118" s="1"/>
  <c r="C78" i="118"/>
  <c r="G77" i="118"/>
  <c r="F77" i="118"/>
  <c r="E77" i="118"/>
  <c r="E32" i="118" s="1"/>
  <c r="D77" i="118"/>
  <c r="C77" i="118"/>
  <c r="E12" i="118" s="1"/>
  <c r="G76" i="118"/>
  <c r="F76" i="118"/>
  <c r="D37" i="118" s="1"/>
  <c r="E76" i="118"/>
  <c r="D32" i="118" s="1"/>
  <c r="D76" i="118"/>
  <c r="D17" i="118" s="1"/>
  <c r="C76" i="118"/>
  <c r="G75" i="118"/>
  <c r="C62" i="118" s="1"/>
  <c r="F75" i="118"/>
  <c r="C37" i="118" s="1"/>
  <c r="E75" i="118"/>
  <c r="D75" i="118"/>
  <c r="C75" i="118"/>
  <c r="C12" i="118" s="1"/>
  <c r="G74" i="118"/>
  <c r="E61" i="118" s="1"/>
  <c r="F74" i="118"/>
  <c r="E36" i="118" s="1"/>
  <c r="E74" i="118"/>
  <c r="D74" i="118"/>
  <c r="E16" i="118" s="1"/>
  <c r="C74" i="118"/>
  <c r="G73" i="118"/>
  <c r="D61" i="118" s="1"/>
  <c r="F73" i="118"/>
  <c r="E73" i="118"/>
  <c r="D31" i="118" s="1"/>
  <c r="D73" i="118"/>
  <c r="C73" i="118"/>
  <c r="D11" i="118" s="1"/>
  <c r="G72" i="118"/>
  <c r="F72" i="118"/>
  <c r="C36" i="118" s="1"/>
  <c r="E72" i="118"/>
  <c r="D72" i="118"/>
  <c r="C16" i="118" s="1"/>
  <c r="C72" i="118"/>
  <c r="G71" i="118"/>
  <c r="E60" i="118" s="1"/>
  <c r="F71" i="118"/>
  <c r="E35" i="118" s="1"/>
  <c r="E71" i="118"/>
  <c r="E30" i="118" s="1"/>
  <c r="D71" i="118"/>
  <c r="C71" i="118"/>
  <c r="E10" i="118" s="1"/>
  <c r="G70" i="118"/>
  <c r="D60" i="118" s="1"/>
  <c r="F70" i="118"/>
  <c r="D35" i="118" s="1"/>
  <c r="E70" i="118"/>
  <c r="D70" i="118"/>
  <c r="D15" i="118" s="1"/>
  <c r="C70" i="118"/>
  <c r="D10" i="118" s="1"/>
  <c r="G69" i="118"/>
  <c r="C60" i="118" s="1"/>
  <c r="F69" i="118"/>
  <c r="E69" i="118"/>
  <c r="C30" i="118" s="1"/>
  <c r="D69" i="118"/>
  <c r="C69" i="118"/>
  <c r="C10" i="118" s="1"/>
  <c r="K64" i="118"/>
  <c r="J64" i="118"/>
  <c r="I64" i="118"/>
  <c r="F64" i="118"/>
  <c r="J63" i="118"/>
  <c r="H63" i="118"/>
  <c r="E63" i="118"/>
  <c r="C63" i="118"/>
  <c r="I62" i="118"/>
  <c r="G62" i="118"/>
  <c r="E62" i="118"/>
  <c r="D62" i="118"/>
  <c r="F61" i="118"/>
  <c r="C61" i="118"/>
  <c r="K60" i="118"/>
  <c r="I60" i="118"/>
  <c r="K59" i="118"/>
  <c r="J59" i="118"/>
  <c r="I59" i="118"/>
  <c r="H59" i="118"/>
  <c r="G59" i="118"/>
  <c r="F59" i="118"/>
  <c r="H58" i="118"/>
  <c r="F58" i="118"/>
  <c r="K57" i="118"/>
  <c r="G57" i="118"/>
  <c r="J56" i="118"/>
  <c r="H56" i="118"/>
  <c r="K55" i="118"/>
  <c r="J55" i="118"/>
  <c r="I55" i="118"/>
  <c r="G55" i="118"/>
  <c r="F55" i="118"/>
  <c r="F54" i="118"/>
  <c r="E54" i="118"/>
  <c r="K53" i="118"/>
  <c r="I53" i="118"/>
  <c r="G53" i="118"/>
  <c r="E53" i="118"/>
  <c r="D53" i="118"/>
  <c r="C53" i="118"/>
  <c r="J52" i="118"/>
  <c r="H52" i="118"/>
  <c r="C52" i="118"/>
  <c r="I51" i="118"/>
  <c r="G51" i="118"/>
  <c r="D51" i="118"/>
  <c r="C51" i="118"/>
  <c r="H50" i="118"/>
  <c r="F50" i="118"/>
  <c r="E50" i="118"/>
  <c r="K49" i="118"/>
  <c r="J49" i="118"/>
  <c r="I49" i="118"/>
  <c r="D49" i="118"/>
  <c r="K48" i="118"/>
  <c r="J48" i="118"/>
  <c r="F48" i="118"/>
  <c r="E48" i="118"/>
  <c r="C48" i="118"/>
  <c r="K47" i="118"/>
  <c r="J47" i="118"/>
  <c r="I47" i="118"/>
  <c r="K46" i="118"/>
  <c r="J46" i="118"/>
  <c r="E46" i="118"/>
  <c r="C46" i="118"/>
  <c r="K45" i="118"/>
  <c r="I45" i="118"/>
  <c r="G45" i="118"/>
  <c r="D45" i="118"/>
  <c r="J44" i="118"/>
  <c r="I44" i="118"/>
  <c r="F44" i="118"/>
  <c r="C44" i="118"/>
  <c r="K43" i="118"/>
  <c r="I43" i="118"/>
  <c r="E43" i="118"/>
  <c r="D43" i="118"/>
  <c r="C43" i="118"/>
  <c r="J42" i="118"/>
  <c r="I42" i="118"/>
  <c r="H42" i="118"/>
  <c r="E42" i="118"/>
  <c r="D42" i="118"/>
  <c r="C42" i="118"/>
  <c r="K41" i="118"/>
  <c r="I41" i="118"/>
  <c r="G41" i="118"/>
  <c r="D41" i="118"/>
  <c r="C41" i="118"/>
  <c r="K40" i="118"/>
  <c r="J40" i="118"/>
  <c r="F40" i="118"/>
  <c r="E40" i="118"/>
  <c r="C40" i="118"/>
  <c r="K39" i="118"/>
  <c r="J39" i="118"/>
  <c r="I39" i="118"/>
  <c r="G39" i="118"/>
  <c r="F39" i="118"/>
  <c r="D39" i="118"/>
  <c r="C39" i="118"/>
  <c r="K38" i="118"/>
  <c r="J38" i="118"/>
  <c r="H38" i="118"/>
  <c r="G38" i="118"/>
  <c r="F38" i="118"/>
  <c r="K37" i="118"/>
  <c r="J37" i="118"/>
  <c r="I37" i="118"/>
  <c r="H37" i="118"/>
  <c r="G37" i="118"/>
  <c r="F37" i="118"/>
  <c r="E37" i="118"/>
  <c r="K36" i="118"/>
  <c r="I36" i="118"/>
  <c r="G36" i="118"/>
  <c r="D36" i="118"/>
  <c r="J35" i="118"/>
  <c r="H35" i="118"/>
  <c r="F35" i="118"/>
  <c r="C35" i="118"/>
  <c r="K34" i="118"/>
  <c r="J34" i="118"/>
  <c r="I34" i="118"/>
  <c r="H34" i="118"/>
  <c r="G34" i="118"/>
  <c r="F34" i="118"/>
  <c r="H33" i="118"/>
  <c r="F33" i="118"/>
  <c r="C33" i="118"/>
  <c r="K32" i="118"/>
  <c r="I32" i="118"/>
  <c r="C32" i="118"/>
  <c r="J31" i="118"/>
  <c r="H31" i="118"/>
  <c r="E31" i="118"/>
  <c r="C31" i="118"/>
  <c r="I30" i="118"/>
  <c r="G30" i="118"/>
  <c r="D30" i="118"/>
  <c r="G29" i="118"/>
  <c r="F29" i="118"/>
  <c r="H28" i="118"/>
  <c r="F28" i="118"/>
  <c r="H27" i="118"/>
  <c r="G27" i="118"/>
  <c r="H26" i="118"/>
  <c r="G26" i="118"/>
  <c r="F26" i="118"/>
  <c r="G25" i="118"/>
  <c r="F25" i="118"/>
  <c r="H24" i="118"/>
  <c r="F24" i="118"/>
  <c r="H23" i="118"/>
  <c r="G23" i="118"/>
  <c r="H22" i="118"/>
  <c r="G22" i="118"/>
  <c r="F22" i="118"/>
  <c r="K21" i="118"/>
  <c r="G21" i="118"/>
  <c r="F21" i="118"/>
  <c r="C21" i="118"/>
  <c r="H20" i="118"/>
  <c r="G20" i="118"/>
  <c r="F20" i="118"/>
  <c r="K19" i="118"/>
  <c r="J19" i="118"/>
  <c r="I19" i="118"/>
  <c r="H19" i="118"/>
  <c r="G19" i="118"/>
  <c r="E19" i="118"/>
  <c r="K18" i="118"/>
  <c r="I18" i="118"/>
  <c r="G18" i="118"/>
  <c r="D18" i="118"/>
  <c r="J17" i="118"/>
  <c r="F17" i="118"/>
  <c r="E17" i="118"/>
  <c r="C17" i="118"/>
  <c r="K16" i="118"/>
  <c r="I16" i="118"/>
  <c r="H16" i="118"/>
  <c r="D16" i="118"/>
  <c r="K15" i="118"/>
  <c r="J15" i="118"/>
  <c r="H15" i="118"/>
  <c r="G15" i="118"/>
  <c r="E15" i="118"/>
  <c r="C15" i="118"/>
  <c r="K14" i="118"/>
  <c r="J13" i="118"/>
  <c r="H13" i="118"/>
  <c r="E13" i="118"/>
  <c r="C13" i="118"/>
  <c r="K12" i="118"/>
  <c r="I12" i="118"/>
  <c r="G12" i="118"/>
  <c r="D12" i="118"/>
  <c r="J11" i="118"/>
  <c r="F11" i="118"/>
  <c r="E11" i="118"/>
  <c r="C11" i="118"/>
  <c r="L10" i="118"/>
  <c r="K10" i="118"/>
  <c r="J10" i="118"/>
  <c r="I10" i="118"/>
  <c r="F6" i="118"/>
  <c r="D6" i="118"/>
  <c r="D5" i="118"/>
  <c r="D4" i="118"/>
  <c r="D2" i="118"/>
  <c r="B287" i="117"/>
  <c r="F286" i="117"/>
  <c r="F285" i="117"/>
  <c r="F284" i="117"/>
  <c r="F283" i="117"/>
  <c r="F282" i="117"/>
  <c r="J58" i="117" s="1"/>
  <c r="F281" i="117"/>
  <c r="F280" i="117"/>
  <c r="K57" i="117" s="1"/>
  <c r="F279" i="117"/>
  <c r="J57" i="117" s="1"/>
  <c r="F278" i="117"/>
  <c r="I57" i="117" s="1"/>
  <c r="F277" i="117"/>
  <c r="F276" i="117"/>
  <c r="J56" i="117" s="1"/>
  <c r="F275" i="117"/>
  <c r="I56" i="117" s="1"/>
  <c r="F274" i="117"/>
  <c r="F273" i="117"/>
  <c r="F272" i="117"/>
  <c r="I55" i="117" s="1"/>
  <c r="F271" i="117"/>
  <c r="K54" i="117" s="1"/>
  <c r="F270" i="117"/>
  <c r="J54" i="117" s="1"/>
  <c r="F269" i="117"/>
  <c r="F268" i="117"/>
  <c r="K53" i="117" s="1"/>
  <c r="F267" i="117"/>
  <c r="J53" i="117" s="1"/>
  <c r="F266" i="117"/>
  <c r="I53" i="117" s="1"/>
  <c r="F265" i="117"/>
  <c r="F264" i="117"/>
  <c r="J52" i="117" s="1"/>
  <c r="F263" i="117"/>
  <c r="F262" i="117"/>
  <c r="K51" i="117" s="1"/>
  <c r="F261" i="117"/>
  <c r="F260" i="117"/>
  <c r="I51" i="117" s="1"/>
  <c r="F259" i="117"/>
  <c r="F258" i="117"/>
  <c r="J50" i="117" s="1"/>
  <c r="F257" i="117"/>
  <c r="F256" i="117"/>
  <c r="K49" i="117" s="1"/>
  <c r="D256" i="117"/>
  <c r="F255" i="117"/>
  <c r="D255" i="117"/>
  <c r="F254" i="117"/>
  <c r="I49" i="117" s="1"/>
  <c r="D254" i="117"/>
  <c r="F253" i="117"/>
  <c r="K48" i="117" s="1"/>
  <c r="D253" i="117"/>
  <c r="F252" i="117"/>
  <c r="J48" i="117" s="1"/>
  <c r="D252" i="117"/>
  <c r="F251" i="117"/>
  <c r="D251" i="117"/>
  <c r="F250" i="117"/>
  <c r="K47" i="117" s="1"/>
  <c r="D250" i="117"/>
  <c r="F249" i="117"/>
  <c r="J47" i="117" s="1"/>
  <c r="D249" i="117"/>
  <c r="F248" i="117"/>
  <c r="I47" i="117" s="1"/>
  <c r="D248" i="117"/>
  <c r="F247" i="117"/>
  <c r="D247" i="117"/>
  <c r="F246" i="117"/>
  <c r="J46" i="117" s="1"/>
  <c r="D246" i="117"/>
  <c r="F245" i="117"/>
  <c r="I46" i="117" s="1"/>
  <c r="D245" i="117"/>
  <c r="F244" i="117"/>
  <c r="K45" i="117" s="1"/>
  <c r="D244" i="117"/>
  <c r="F243" i="117"/>
  <c r="D243" i="117"/>
  <c r="F242" i="117"/>
  <c r="I45" i="117" s="1"/>
  <c r="D242" i="117"/>
  <c r="F241" i="117"/>
  <c r="K44" i="117" s="1"/>
  <c r="D241" i="117"/>
  <c r="F240" i="117"/>
  <c r="J44" i="117" s="1"/>
  <c r="D240" i="117"/>
  <c r="F239" i="117"/>
  <c r="I44" i="117" s="1"/>
  <c r="D239" i="117"/>
  <c r="F238" i="117"/>
  <c r="K43" i="117" s="1"/>
  <c r="D238" i="117"/>
  <c r="F237" i="117"/>
  <c r="J43" i="117" s="1"/>
  <c r="D237" i="117"/>
  <c r="F236" i="117"/>
  <c r="I43" i="117" s="1"/>
  <c r="D236" i="117"/>
  <c r="F235" i="117"/>
  <c r="D235" i="117"/>
  <c r="F234" i="117"/>
  <c r="J42" i="117" s="1"/>
  <c r="D234" i="117"/>
  <c r="F233" i="117"/>
  <c r="I42" i="117" s="1"/>
  <c r="D233" i="117"/>
  <c r="F232" i="117"/>
  <c r="K41" i="117" s="1"/>
  <c r="D232" i="117"/>
  <c r="F231" i="117"/>
  <c r="J41" i="117" s="1"/>
  <c r="D231" i="117"/>
  <c r="F230" i="117"/>
  <c r="I41" i="117" s="1"/>
  <c r="D230" i="117"/>
  <c r="I21" i="117" s="1"/>
  <c r="F229" i="117"/>
  <c r="D229" i="117"/>
  <c r="F228" i="117"/>
  <c r="J40" i="117" s="1"/>
  <c r="D228" i="117"/>
  <c r="F227" i="117"/>
  <c r="I40" i="117" s="1"/>
  <c r="D227" i="117"/>
  <c r="G226" i="117"/>
  <c r="F226" i="117"/>
  <c r="K39" i="117" s="1"/>
  <c r="E226" i="117"/>
  <c r="D226" i="117"/>
  <c r="C226" i="117"/>
  <c r="K14" i="117" s="1"/>
  <c r="G225" i="117"/>
  <c r="F225" i="117"/>
  <c r="E225" i="117"/>
  <c r="D225" i="117"/>
  <c r="J19" i="117" s="1"/>
  <c r="C225" i="117"/>
  <c r="G224" i="117"/>
  <c r="F224" i="117"/>
  <c r="E224" i="117"/>
  <c r="D224" i="117"/>
  <c r="C224" i="117"/>
  <c r="I14" i="117" s="1"/>
  <c r="G223" i="117"/>
  <c r="F223" i="117"/>
  <c r="E223" i="117"/>
  <c r="D223" i="117"/>
  <c r="K18" i="117" s="1"/>
  <c r="C223" i="117"/>
  <c r="G222" i="117"/>
  <c r="J63" i="117" s="1"/>
  <c r="F222" i="117"/>
  <c r="E222" i="117"/>
  <c r="J33" i="117" s="1"/>
  <c r="D222" i="117"/>
  <c r="C222" i="117"/>
  <c r="J13" i="117" s="1"/>
  <c r="G221" i="117"/>
  <c r="I63" i="117" s="1"/>
  <c r="F221" i="117"/>
  <c r="I38" i="117" s="1"/>
  <c r="E221" i="117"/>
  <c r="D221" i="117"/>
  <c r="I18" i="117" s="1"/>
  <c r="C221" i="117"/>
  <c r="G220" i="117"/>
  <c r="K62" i="117" s="1"/>
  <c r="F220" i="117"/>
  <c r="E220" i="117"/>
  <c r="K32" i="117" s="1"/>
  <c r="D220" i="117"/>
  <c r="C220" i="117"/>
  <c r="K12" i="117" s="1"/>
  <c r="G219" i="117"/>
  <c r="F219" i="117"/>
  <c r="J37" i="117" s="1"/>
  <c r="E219" i="117"/>
  <c r="D219" i="117"/>
  <c r="J17" i="117" s="1"/>
  <c r="C219" i="117"/>
  <c r="G218" i="117"/>
  <c r="I62" i="117" s="1"/>
  <c r="F218" i="117"/>
  <c r="E218" i="117"/>
  <c r="I32" i="117" s="1"/>
  <c r="D218" i="117"/>
  <c r="C218" i="117"/>
  <c r="I12" i="117" s="1"/>
  <c r="G217" i="117"/>
  <c r="K61" i="117" s="1"/>
  <c r="F217" i="117"/>
  <c r="K36" i="117" s="1"/>
  <c r="E217" i="117"/>
  <c r="D217" i="117"/>
  <c r="C217" i="117"/>
  <c r="K11" i="117" s="1"/>
  <c r="G216" i="117"/>
  <c r="J61" i="117" s="1"/>
  <c r="F216" i="117"/>
  <c r="E216" i="117"/>
  <c r="J31" i="117" s="1"/>
  <c r="D216" i="117"/>
  <c r="C216" i="117"/>
  <c r="J11" i="117" s="1"/>
  <c r="G215" i="117"/>
  <c r="F215" i="117"/>
  <c r="I36" i="117" s="1"/>
  <c r="E215" i="117"/>
  <c r="D215" i="117"/>
  <c r="I16" i="117" s="1"/>
  <c r="C215" i="117"/>
  <c r="G214" i="117"/>
  <c r="K60" i="117" s="1"/>
  <c r="F214" i="117"/>
  <c r="E214" i="117"/>
  <c r="K30" i="117" s="1"/>
  <c r="D214" i="117"/>
  <c r="C214" i="117"/>
  <c r="G213" i="117"/>
  <c r="F213" i="117"/>
  <c r="J35" i="117" s="1"/>
  <c r="E213" i="117"/>
  <c r="D213" i="117"/>
  <c r="J15" i="117" s="1"/>
  <c r="C213" i="117"/>
  <c r="J10" i="117" s="1"/>
  <c r="G212" i="117"/>
  <c r="I60" i="117" s="1"/>
  <c r="F212" i="117"/>
  <c r="E212" i="117"/>
  <c r="I30" i="117" s="1"/>
  <c r="D212" i="117"/>
  <c r="C212" i="117"/>
  <c r="F207" i="117"/>
  <c r="F206" i="117"/>
  <c r="G59" i="117" s="1"/>
  <c r="F205" i="117"/>
  <c r="F59" i="117" s="1"/>
  <c r="F204" i="117"/>
  <c r="H58" i="117" s="1"/>
  <c r="F203" i="117"/>
  <c r="F202" i="117"/>
  <c r="F58" i="117" s="1"/>
  <c r="F201" i="117"/>
  <c r="F200" i="117"/>
  <c r="G57" i="117" s="1"/>
  <c r="F199" i="117"/>
  <c r="F198" i="117"/>
  <c r="H56" i="117" s="1"/>
  <c r="F197" i="117"/>
  <c r="F196" i="117"/>
  <c r="F56" i="117" s="1"/>
  <c r="F195" i="117"/>
  <c r="F194" i="117"/>
  <c r="F193" i="117"/>
  <c r="F55" i="117" s="1"/>
  <c r="F192" i="117"/>
  <c r="H54" i="117" s="1"/>
  <c r="F191" i="117"/>
  <c r="F190" i="117"/>
  <c r="F54" i="117" s="1"/>
  <c r="F189" i="117"/>
  <c r="F188" i="117"/>
  <c r="G53" i="117" s="1"/>
  <c r="F187" i="117"/>
  <c r="F186" i="117"/>
  <c r="H52" i="117" s="1"/>
  <c r="F185" i="117"/>
  <c r="G52" i="117" s="1"/>
  <c r="F184" i="117"/>
  <c r="F52" i="117" s="1"/>
  <c r="F183" i="117"/>
  <c r="F182" i="117"/>
  <c r="G51" i="117" s="1"/>
  <c r="F181" i="117"/>
  <c r="F51" i="117" s="1"/>
  <c r="F180" i="117"/>
  <c r="H50" i="117" s="1"/>
  <c r="F179" i="117"/>
  <c r="F178" i="117"/>
  <c r="F50" i="117" s="1"/>
  <c r="F177" i="117"/>
  <c r="H49" i="117" s="1"/>
  <c r="D177" i="117"/>
  <c r="H29" i="117" s="1"/>
  <c r="F176" i="117"/>
  <c r="D176" i="117"/>
  <c r="G29" i="117" s="1"/>
  <c r="F175" i="117"/>
  <c r="D175" i="117"/>
  <c r="F29" i="117" s="1"/>
  <c r="F174" i="117"/>
  <c r="D174" i="117"/>
  <c r="H28" i="117" s="1"/>
  <c r="F173" i="117"/>
  <c r="D173" i="117"/>
  <c r="G28" i="117" s="1"/>
  <c r="F172" i="117"/>
  <c r="D172" i="117"/>
  <c r="F28" i="117" s="1"/>
  <c r="F171" i="117"/>
  <c r="H47" i="117" s="1"/>
  <c r="D171" i="117"/>
  <c r="H27" i="117" s="1"/>
  <c r="F170" i="117"/>
  <c r="D170" i="117"/>
  <c r="G27" i="117" s="1"/>
  <c r="F169" i="117"/>
  <c r="D169" i="117"/>
  <c r="F27" i="117" s="1"/>
  <c r="F168" i="117"/>
  <c r="D168" i="117"/>
  <c r="H26" i="117" s="1"/>
  <c r="F167" i="117"/>
  <c r="D167" i="117"/>
  <c r="G26" i="117" s="1"/>
  <c r="F166" i="117"/>
  <c r="D166" i="117"/>
  <c r="F26" i="117" s="1"/>
  <c r="F165" i="117"/>
  <c r="D165" i="117"/>
  <c r="H25" i="117" s="1"/>
  <c r="F164" i="117"/>
  <c r="D164" i="117"/>
  <c r="G25" i="117" s="1"/>
  <c r="F163" i="117"/>
  <c r="D163" i="117"/>
  <c r="F25" i="117" s="1"/>
  <c r="F162" i="117"/>
  <c r="D162" i="117"/>
  <c r="H24" i="117" s="1"/>
  <c r="F161" i="117"/>
  <c r="D161" i="117"/>
  <c r="G24" i="117" s="1"/>
  <c r="F160" i="117"/>
  <c r="D160" i="117"/>
  <c r="F24" i="117" s="1"/>
  <c r="F159" i="117"/>
  <c r="D159" i="117"/>
  <c r="H23" i="117" s="1"/>
  <c r="F158" i="117"/>
  <c r="D158" i="117"/>
  <c r="G23" i="117" s="1"/>
  <c r="F157" i="117"/>
  <c r="F43" i="117" s="1"/>
  <c r="D157" i="117"/>
  <c r="F23" i="117" s="1"/>
  <c r="F156" i="117"/>
  <c r="D156" i="117"/>
  <c r="H22" i="117" s="1"/>
  <c r="F155" i="117"/>
  <c r="D155" i="117"/>
  <c r="G22" i="117" s="1"/>
  <c r="F154" i="117"/>
  <c r="D154" i="117"/>
  <c r="F22" i="117" s="1"/>
  <c r="F153" i="117"/>
  <c r="H41" i="117" s="1"/>
  <c r="D153" i="117"/>
  <c r="F152" i="117"/>
  <c r="D152" i="117"/>
  <c r="G21" i="117" s="1"/>
  <c r="F151" i="117"/>
  <c r="D151" i="117"/>
  <c r="F21" i="117" s="1"/>
  <c r="F150" i="117"/>
  <c r="D150" i="117"/>
  <c r="H20" i="117" s="1"/>
  <c r="F149" i="117"/>
  <c r="D149" i="117"/>
  <c r="G20" i="117" s="1"/>
  <c r="F148" i="117"/>
  <c r="D148" i="117"/>
  <c r="F20" i="117" s="1"/>
  <c r="G147" i="117"/>
  <c r="H64" i="117" s="1"/>
  <c r="F147" i="117"/>
  <c r="E147" i="117"/>
  <c r="D147" i="117"/>
  <c r="H19" i="117" s="1"/>
  <c r="C147" i="117"/>
  <c r="G146" i="117"/>
  <c r="F146" i="117"/>
  <c r="E146" i="117"/>
  <c r="D146" i="117"/>
  <c r="C146" i="117"/>
  <c r="G14" i="117" s="1"/>
  <c r="G145" i="117"/>
  <c r="F145" i="117"/>
  <c r="E145" i="117"/>
  <c r="D145" i="117"/>
  <c r="F19" i="117" s="1"/>
  <c r="C145" i="117"/>
  <c r="G144" i="117"/>
  <c r="H63" i="117" s="1"/>
  <c r="F144" i="117"/>
  <c r="E144" i="117"/>
  <c r="H33" i="117" s="1"/>
  <c r="D144" i="117"/>
  <c r="C144" i="117"/>
  <c r="H13" i="117" s="1"/>
  <c r="G143" i="117"/>
  <c r="F143" i="117"/>
  <c r="E143" i="117"/>
  <c r="D143" i="117"/>
  <c r="G18" i="117" s="1"/>
  <c r="C143" i="117"/>
  <c r="G142" i="117"/>
  <c r="F63" i="117" s="1"/>
  <c r="F142" i="117"/>
  <c r="E142" i="117"/>
  <c r="F33" i="117" s="1"/>
  <c r="D142" i="117"/>
  <c r="F18" i="117" s="1"/>
  <c r="C142" i="117"/>
  <c r="F13" i="117" s="1"/>
  <c r="G141" i="117"/>
  <c r="F141" i="117"/>
  <c r="H37" i="117" s="1"/>
  <c r="E141" i="117"/>
  <c r="H32" i="117" s="1"/>
  <c r="D141" i="117"/>
  <c r="C141" i="117"/>
  <c r="G140" i="117"/>
  <c r="G62" i="117" s="1"/>
  <c r="F140" i="117"/>
  <c r="G37" i="117" s="1"/>
  <c r="E140" i="117"/>
  <c r="G32" i="117" s="1"/>
  <c r="D140" i="117"/>
  <c r="C140" i="117"/>
  <c r="G12" i="117" s="1"/>
  <c r="G139" i="117"/>
  <c r="F62" i="117" s="1"/>
  <c r="F139" i="117"/>
  <c r="F37" i="117" s="1"/>
  <c r="E139" i="117"/>
  <c r="D139" i="117"/>
  <c r="F17" i="117" s="1"/>
  <c r="C139" i="117"/>
  <c r="G138" i="117"/>
  <c r="H61" i="117" s="1"/>
  <c r="F138" i="117"/>
  <c r="E138" i="117"/>
  <c r="H31" i="117" s="1"/>
  <c r="D138" i="117"/>
  <c r="C138" i="117"/>
  <c r="H11" i="117" s="1"/>
  <c r="G137" i="117"/>
  <c r="F137" i="117"/>
  <c r="G36" i="117" s="1"/>
  <c r="E137" i="117"/>
  <c r="D137" i="117"/>
  <c r="C137" i="117"/>
  <c r="G136" i="117"/>
  <c r="F61" i="117" s="1"/>
  <c r="F136" i="117"/>
  <c r="F36" i="117" s="1"/>
  <c r="E136" i="117"/>
  <c r="F31" i="117" s="1"/>
  <c r="D136" i="117"/>
  <c r="C136" i="117"/>
  <c r="F11" i="117" s="1"/>
  <c r="G135" i="117"/>
  <c r="H60" i="117" s="1"/>
  <c r="F135" i="117"/>
  <c r="E135" i="117"/>
  <c r="D135" i="117"/>
  <c r="H15" i="117" s="1"/>
  <c r="C135" i="117"/>
  <c r="G134" i="117"/>
  <c r="G60" i="117" s="1"/>
  <c r="F134" i="117"/>
  <c r="E134" i="117"/>
  <c r="G30" i="117" s="1"/>
  <c r="D134" i="117"/>
  <c r="G15" i="117" s="1"/>
  <c r="C134" i="117"/>
  <c r="G133" i="117"/>
  <c r="F133" i="117"/>
  <c r="F35" i="117" s="1"/>
  <c r="E133" i="117"/>
  <c r="D133" i="117"/>
  <c r="F15" i="117" s="1"/>
  <c r="C133" i="117"/>
  <c r="F128" i="117"/>
  <c r="E54" i="117" s="1"/>
  <c r="F127" i="117"/>
  <c r="D54" i="117" s="1"/>
  <c r="F126" i="117"/>
  <c r="C54" i="117" s="1"/>
  <c r="F125" i="117"/>
  <c r="F124" i="117"/>
  <c r="D53" i="117" s="1"/>
  <c r="F123" i="117"/>
  <c r="F122" i="117"/>
  <c r="E52" i="117" s="1"/>
  <c r="F121" i="117"/>
  <c r="F120" i="117"/>
  <c r="C52" i="117" s="1"/>
  <c r="F119" i="117"/>
  <c r="F118" i="117"/>
  <c r="D51" i="117" s="1"/>
  <c r="F117" i="117"/>
  <c r="F116" i="117"/>
  <c r="E50" i="117" s="1"/>
  <c r="F115" i="117"/>
  <c r="F114" i="117"/>
  <c r="C50" i="117" s="1"/>
  <c r="F113" i="117"/>
  <c r="F112" i="117"/>
  <c r="D49" i="117" s="1"/>
  <c r="F111" i="117"/>
  <c r="C49" i="117" s="1"/>
  <c r="F110" i="117"/>
  <c r="F109" i="117"/>
  <c r="F108" i="117"/>
  <c r="C48" i="117" s="1"/>
  <c r="F107" i="117"/>
  <c r="E47" i="117" s="1"/>
  <c r="F106" i="117"/>
  <c r="D47" i="117" s="1"/>
  <c r="F105" i="117"/>
  <c r="F104" i="117"/>
  <c r="E46" i="117" s="1"/>
  <c r="F103" i="117"/>
  <c r="F102" i="117"/>
  <c r="C46" i="117" s="1"/>
  <c r="F101" i="117"/>
  <c r="F100" i="117"/>
  <c r="D45" i="117" s="1"/>
  <c r="F99" i="117"/>
  <c r="C45" i="117" s="1"/>
  <c r="F98" i="117"/>
  <c r="F97" i="117"/>
  <c r="F96" i="117"/>
  <c r="F95" i="117"/>
  <c r="F94" i="117"/>
  <c r="D43" i="117" s="1"/>
  <c r="F93" i="117"/>
  <c r="F92" i="117"/>
  <c r="E42" i="117" s="1"/>
  <c r="D92" i="117"/>
  <c r="F91" i="117"/>
  <c r="D42" i="117" s="1"/>
  <c r="D91" i="117"/>
  <c r="F90" i="117"/>
  <c r="C42" i="117" s="1"/>
  <c r="D90" i="117"/>
  <c r="F89" i="117"/>
  <c r="E41" i="117" s="1"/>
  <c r="D89" i="117"/>
  <c r="F88" i="117"/>
  <c r="D41" i="117" s="1"/>
  <c r="D88" i="117"/>
  <c r="F87" i="117"/>
  <c r="C41" i="117" s="1"/>
  <c r="D87" i="117"/>
  <c r="F86" i="117"/>
  <c r="E40" i="117" s="1"/>
  <c r="D86" i="117"/>
  <c r="F85" i="117"/>
  <c r="D40" i="117" s="1"/>
  <c r="D85" i="117"/>
  <c r="F84" i="117"/>
  <c r="C40" i="117" s="1"/>
  <c r="D84" i="117"/>
  <c r="F83" i="117"/>
  <c r="E39" i="117" s="1"/>
  <c r="D83" i="117"/>
  <c r="F82" i="117"/>
  <c r="D39" i="117" s="1"/>
  <c r="D82" i="117"/>
  <c r="D19" i="117" s="1"/>
  <c r="F81" i="117"/>
  <c r="C39" i="117" s="1"/>
  <c r="D81" i="117"/>
  <c r="G80" i="117"/>
  <c r="E63" i="117" s="1"/>
  <c r="F80" i="117"/>
  <c r="E38" i="117" s="1"/>
  <c r="E80" i="117"/>
  <c r="E33" i="117" s="1"/>
  <c r="D80" i="117"/>
  <c r="C80" i="117"/>
  <c r="E13" i="117" s="1"/>
  <c r="G79" i="117"/>
  <c r="F79" i="117"/>
  <c r="D38" i="117" s="1"/>
  <c r="E79" i="117"/>
  <c r="D79" i="117"/>
  <c r="D18" i="117" s="1"/>
  <c r="C79" i="117"/>
  <c r="G78" i="117"/>
  <c r="C63" i="117" s="1"/>
  <c r="F78" i="117"/>
  <c r="E78" i="117"/>
  <c r="C33" i="117" s="1"/>
  <c r="D78" i="117"/>
  <c r="C78" i="117"/>
  <c r="G77" i="117"/>
  <c r="F77" i="117"/>
  <c r="E37" i="117" s="1"/>
  <c r="E77" i="117"/>
  <c r="D77" i="117"/>
  <c r="E17" i="117" s="1"/>
  <c r="C77" i="117"/>
  <c r="G76" i="117"/>
  <c r="D62" i="117" s="1"/>
  <c r="F76" i="117"/>
  <c r="E76" i="117"/>
  <c r="D76" i="117"/>
  <c r="C76" i="117"/>
  <c r="D12" i="117" s="1"/>
  <c r="G75" i="117"/>
  <c r="F75" i="117"/>
  <c r="C37" i="117" s="1"/>
  <c r="E75" i="117"/>
  <c r="D75" i="117"/>
  <c r="C17" i="117" s="1"/>
  <c r="C75" i="117"/>
  <c r="G74" i="117"/>
  <c r="E61" i="117" s="1"/>
  <c r="F74" i="117"/>
  <c r="E74" i="117"/>
  <c r="E31" i="117" s="1"/>
  <c r="D74" i="117"/>
  <c r="E16" i="117" s="1"/>
  <c r="C74" i="117"/>
  <c r="G73" i="117"/>
  <c r="D61" i="117" s="1"/>
  <c r="F73" i="117"/>
  <c r="D36" i="117" s="1"/>
  <c r="E73" i="117"/>
  <c r="D31" i="117" s="1"/>
  <c r="D73" i="117"/>
  <c r="D16" i="117" s="1"/>
  <c r="C73" i="117"/>
  <c r="G72" i="117"/>
  <c r="C61" i="117" s="1"/>
  <c r="F72" i="117"/>
  <c r="E72" i="117"/>
  <c r="C31" i="117" s="1"/>
  <c r="D72" i="117"/>
  <c r="C72" i="117"/>
  <c r="G71" i="117"/>
  <c r="F71" i="117"/>
  <c r="E35" i="117" s="1"/>
  <c r="E71" i="117"/>
  <c r="D71" i="117"/>
  <c r="E15" i="117" s="1"/>
  <c r="C71" i="117"/>
  <c r="G70" i="117"/>
  <c r="D60" i="117" s="1"/>
  <c r="F70" i="117"/>
  <c r="E70" i="117"/>
  <c r="D70" i="117"/>
  <c r="C70" i="117"/>
  <c r="D10" i="117" s="1"/>
  <c r="G69" i="117"/>
  <c r="F69" i="117"/>
  <c r="C35" i="117" s="1"/>
  <c r="E69" i="117"/>
  <c r="D69" i="117"/>
  <c r="C15" i="117" s="1"/>
  <c r="C69" i="117"/>
  <c r="K64" i="117"/>
  <c r="J64" i="117"/>
  <c r="I64" i="117"/>
  <c r="G64" i="117"/>
  <c r="F64" i="117"/>
  <c r="K63" i="117"/>
  <c r="G63" i="117"/>
  <c r="D63" i="117"/>
  <c r="J62" i="117"/>
  <c r="H62" i="117"/>
  <c r="E62" i="117"/>
  <c r="C62" i="117"/>
  <c r="I61" i="117"/>
  <c r="G61" i="117"/>
  <c r="J60" i="117"/>
  <c r="F60" i="117"/>
  <c r="E60" i="117"/>
  <c r="C60" i="117"/>
  <c r="K59" i="117"/>
  <c r="J59" i="117"/>
  <c r="I59" i="117"/>
  <c r="H59" i="117"/>
  <c r="K58" i="117"/>
  <c r="I58" i="117"/>
  <c r="G58" i="117"/>
  <c r="H57" i="117"/>
  <c r="F57" i="117"/>
  <c r="K56" i="117"/>
  <c r="G56" i="117"/>
  <c r="K55" i="117"/>
  <c r="J55" i="117"/>
  <c r="H55" i="117"/>
  <c r="G55" i="117"/>
  <c r="I54" i="117"/>
  <c r="G54" i="117"/>
  <c r="H53" i="117"/>
  <c r="F53" i="117"/>
  <c r="E53" i="117"/>
  <c r="C53" i="117"/>
  <c r="K52" i="117"/>
  <c r="I52" i="117"/>
  <c r="D52" i="117"/>
  <c r="J51" i="117"/>
  <c r="H51" i="117"/>
  <c r="E51" i="117"/>
  <c r="C51" i="117"/>
  <c r="K50" i="117"/>
  <c r="I50" i="117"/>
  <c r="G50" i="117"/>
  <c r="D50" i="117"/>
  <c r="J49" i="117"/>
  <c r="G49" i="117"/>
  <c r="F49" i="117"/>
  <c r="E49" i="117"/>
  <c r="I48" i="117"/>
  <c r="H48" i="117"/>
  <c r="G48" i="117"/>
  <c r="F48" i="117"/>
  <c r="E48" i="117"/>
  <c r="D48" i="117"/>
  <c r="G47" i="117"/>
  <c r="F47" i="117"/>
  <c r="C47" i="117"/>
  <c r="K46" i="117"/>
  <c r="H46" i="117"/>
  <c r="G46" i="117"/>
  <c r="F46" i="117"/>
  <c r="D46" i="117"/>
  <c r="J45" i="117"/>
  <c r="H45" i="117"/>
  <c r="G45" i="117"/>
  <c r="F45" i="117"/>
  <c r="E45" i="117"/>
  <c r="H44" i="117"/>
  <c r="G44" i="117"/>
  <c r="F44" i="117"/>
  <c r="E44" i="117"/>
  <c r="D44" i="117"/>
  <c r="C44" i="117"/>
  <c r="H43" i="117"/>
  <c r="G43" i="117"/>
  <c r="E43" i="117"/>
  <c r="C43" i="117"/>
  <c r="K42" i="117"/>
  <c r="H42" i="117"/>
  <c r="G42" i="117"/>
  <c r="F42" i="117"/>
  <c r="G41" i="117"/>
  <c r="F41" i="117"/>
  <c r="K40" i="117"/>
  <c r="H40" i="117"/>
  <c r="G40" i="117"/>
  <c r="F40" i="117"/>
  <c r="J39" i="117"/>
  <c r="I39" i="117"/>
  <c r="H39" i="117"/>
  <c r="G39" i="117"/>
  <c r="F39" i="117"/>
  <c r="K38" i="117"/>
  <c r="J38" i="117"/>
  <c r="H38" i="117"/>
  <c r="G38" i="117"/>
  <c r="F38" i="117"/>
  <c r="C38" i="117"/>
  <c r="K37" i="117"/>
  <c r="I37" i="117"/>
  <c r="D37" i="117"/>
  <c r="J36" i="117"/>
  <c r="H36" i="117"/>
  <c r="E36" i="117"/>
  <c r="C36" i="117"/>
  <c r="K35" i="117"/>
  <c r="I35" i="117"/>
  <c r="H35" i="117"/>
  <c r="G35" i="117"/>
  <c r="D35" i="117"/>
  <c r="K34" i="117"/>
  <c r="J34" i="117"/>
  <c r="I34" i="117"/>
  <c r="H34" i="117"/>
  <c r="G34" i="117"/>
  <c r="F34" i="117"/>
  <c r="K33" i="117"/>
  <c r="I33" i="117"/>
  <c r="G33" i="117"/>
  <c r="D33" i="117"/>
  <c r="J32" i="117"/>
  <c r="F32" i="117"/>
  <c r="E32" i="117"/>
  <c r="D32" i="117"/>
  <c r="C32" i="117"/>
  <c r="K31" i="117"/>
  <c r="I31" i="117"/>
  <c r="G31" i="117"/>
  <c r="J30" i="117"/>
  <c r="H30" i="117"/>
  <c r="F30" i="117"/>
  <c r="E30" i="117"/>
  <c r="D30" i="117"/>
  <c r="C30" i="117"/>
  <c r="K29" i="117"/>
  <c r="J29" i="117"/>
  <c r="I29" i="117"/>
  <c r="K28" i="117"/>
  <c r="J28" i="117"/>
  <c r="I28" i="117"/>
  <c r="K27" i="117"/>
  <c r="J27" i="117"/>
  <c r="I27" i="117"/>
  <c r="K26" i="117"/>
  <c r="J26" i="117"/>
  <c r="I26" i="117"/>
  <c r="K25" i="117"/>
  <c r="J25" i="117"/>
  <c r="I25" i="117"/>
  <c r="K24" i="117"/>
  <c r="J24" i="117"/>
  <c r="I24" i="117"/>
  <c r="K23" i="117"/>
  <c r="J23" i="117"/>
  <c r="I23" i="117"/>
  <c r="K22" i="117"/>
  <c r="J22" i="117"/>
  <c r="I22" i="117"/>
  <c r="E22" i="117"/>
  <c r="D22" i="117"/>
  <c r="C22" i="117"/>
  <c r="K21" i="117"/>
  <c r="J21" i="117"/>
  <c r="H21" i="117"/>
  <c r="E21" i="117"/>
  <c r="D21" i="117"/>
  <c r="C21" i="117"/>
  <c r="K20" i="117"/>
  <c r="J20" i="117"/>
  <c r="I20" i="117"/>
  <c r="E20" i="117"/>
  <c r="D20" i="117"/>
  <c r="C20" i="117"/>
  <c r="K19" i="117"/>
  <c r="I19" i="117"/>
  <c r="G19" i="117"/>
  <c r="E19" i="117"/>
  <c r="C19" i="117"/>
  <c r="J18" i="117"/>
  <c r="H18" i="117"/>
  <c r="E18" i="117"/>
  <c r="C18" i="117"/>
  <c r="K17" i="117"/>
  <c r="I17" i="117"/>
  <c r="H17" i="117"/>
  <c r="G17" i="117"/>
  <c r="D17" i="117"/>
  <c r="K16" i="117"/>
  <c r="J16" i="117"/>
  <c r="H16" i="117"/>
  <c r="G16" i="117"/>
  <c r="F16" i="117"/>
  <c r="C16" i="117"/>
  <c r="K15" i="117"/>
  <c r="I15" i="117"/>
  <c r="D15" i="117"/>
  <c r="J14" i="117"/>
  <c r="H14" i="117"/>
  <c r="F14" i="117"/>
  <c r="K13" i="117"/>
  <c r="I13" i="117"/>
  <c r="G13" i="117"/>
  <c r="D13" i="117"/>
  <c r="C13" i="117"/>
  <c r="J12" i="117"/>
  <c r="H12" i="117"/>
  <c r="F12" i="117"/>
  <c r="E12" i="117"/>
  <c r="C12" i="117"/>
  <c r="I11" i="117"/>
  <c r="G11" i="117"/>
  <c r="E11" i="117"/>
  <c r="D11" i="117"/>
  <c r="C11" i="117"/>
  <c r="L10" i="117"/>
  <c r="K10" i="117"/>
  <c r="I10" i="117"/>
  <c r="H10" i="117"/>
  <c r="G10" i="117"/>
  <c r="F10" i="117"/>
  <c r="E10" i="117"/>
  <c r="C10" i="117"/>
  <c r="F6" i="117"/>
  <c r="D6" i="117"/>
  <c r="D5" i="117"/>
  <c r="D4" i="117"/>
  <c r="D2" i="117"/>
  <c r="B287" i="116"/>
  <c r="F286" i="116"/>
  <c r="K59" i="116" s="1"/>
  <c r="F285" i="116"/>
  <c r="J59" i="116" s="1"/>
  <c r="F284" i="116"/>
  <c r="F283" i="116"/>
  <c r="F282" i="116"/>
  <c r="F281" i="116"/>
  <c r="I58" i="116" s="1"/>
  <c r="F280" i="116"/>
  <c r="F279" i="116"/>
  <c r="F278" i="116"/>
  <c r="F277" i="116"/>
  <c r="F276" i="116"/>
  <c r="F275" i="116"/>
  <c r="F274" i="116"/>
  <c r="K55" i="116" s="1"/>
  <c r="F273" i="116"/>
  <c r="J55" i="116" s="1"/>
  <c r="F272" i="116"/>
  <c r="F271" i="116"/>
  <c r="F270" i="116"/>
  <c r="F269" i="116"/>
  <c r="I54" i="116" s="1"/>
  <c r="F268" i="116"/>
  <c r="F267" i="116"/>
  <c r="F266" i="116"/>
  <c r="I53" i="116" s="1"/>
  <c r="F265" i="116"/>
  <c r="K52" i="116" s="1"/>
  <c r="F264" i="116"/>
  <c r="J52" i="116" s="1"/>
  <c r="F263" i="116"/>
  <c r="F262" i="116"/>
  <c r="K51" i="116" s="1"/>
  <c r="F261" i="116"/>
  <c r="F260" i="116"/>
  <c r="F259" i="116"/>
  <c r="F258" i="116"/>
  <c r="F257" i="116"/>
  <c r="I50" i="116" s="1"/>
  <c r="F256" i="116"/>
  <c r="D256" i="116"/>
  <c r="F255" i="116"/>
  <c r="J49" i="116" s="1"/>
  <c r="D255" i="116"/>
  <c r="J29" i="116" s="1"/>
  <c r="F254" i="116"/>
  <c r="I49" i="116" s="1"/>
  <c r="D254" i="116"/>
  <c r="F253" i="116"/>
  <c r="K48" i="116" s="1"/>
  <c r="D253" i="116"/>
  <c r="F252" i="116"/>
  <c r="J48" i="116" s="1"/>
  <c r="D252" i="116"/>
  <c r="F251" i="116"/>
  <c r="D251" i="116"/>
  <c r="F250" i="116"/>
  <c r="K47" i="116" s="1"/>
  <c r="D250" i="116"/>
  <c r="F249" i="116"/>
  <c r="D249" i="116"/>
  <c r="J27" i="116" s="1"/>
  <c r="F248" i="116"/>
  <c r="D248" i="116"/>
  <c r="F247" i="116"/>
  <c r="D247" i="116"/>
  <c r="F246" i="116"/>
  <c r="D246" i="116"/>
  <c r="F245" i="116"/>
  <c r="I46" i="116" s="1"/>
  <c r="D245" i="116"/>
  <c r="F244" i="116"/>
  <c r="D244" i="116"/>
  <c r="F243" i="116"/>
  <c r="J45" i="116" s="1"/>
  <c r="D243" i="116"/>
  <c r="J25" i="116" s="1"/>
  <c r="F242" i="116"/>
  <c r="I45" i="116" s="1"/>
  <c r="D242" i="116"/>
  <c r="F241" i="116"/>
  <c r="K44" i="116" s="1"/>
  <c r="D241" i="116"/>
  <c r="F240" i="116"/>
  <c r="J44" i="116" s="1"/>
  <c r="D240" i="116"/>
  <c r="F239" i="116"/>
  <c r="D239" i="116"/>
  <c r="F238" i="116"/>
  <c r="K43" i="116" s="1"/>
  <c r="D238" i="116"/>
  <c r="F237" i="116"/>
  <c r="D237" i="116"/>
  <c r="J23" i="116" s="1"/>
  <c r="F236" i="116"/>
  <c r="D236" i="116"/>
  <c r="F235" i="116"/>
  <c r="D235" i="116"/>
  <c r="F234" i="116"/>
  <c r="D234" i="116"/>
  <c r="F233" i="116"/>
  <c r="I42" i="116" s="1"/>
  <c r="D233" i="116"/>
  <c r="F232" i="116"/>
  <c r="D232" i="116"/>
  <c r="F231" i="116"/>
  <c r="J41" i="116" s="1"/>
  <c r="D231" i="116"/>
  <c r="F230" i="116"/>
  <c r="I41" i="116" s="1"/>
  <c r="D230" i="116"/>
  <c r="F229" i="116"/>
  <c r="K40" i="116" s="1"/>
  <c r="D229" i="116"/>
  <c r="F228" i="116"/>
  <c r="J40" i="116" s="1"/>
  <c r="D228" i="116"/>
  <c r="F227" i="116"/>
  <c r="D227" i="116"/>
  <c r="G226" i="116"/>
  <c r="F226" i="116"/>
  <c r="E226" i="116"/>
  <c r="D226" i="116"/>
  <c r="K19" i="116" s="1"/>
  <c r="C226" i="116"/>
  <c r="G225" i="116"/>
  <c r="F225" i="116"/>
  <c r="E225" i="116"/>
  <c r="D225" i="116"/>
  <c r="C225" i="116"/>
  <c r="J14" i="116" s="1"/>
  <c r="G224" i="116"/>
  <c r="F224" i="116"/>
  <c r="E224" i="116"/>
  <c r="D224" i="116"/>
  <c r="C224" i="116"/>
  <c r="G223" i="116"/>
  <c r="K63" i="116" s="1"/>
  <c r="F223" i="116"/>
  <c r="E223" i="116"/>
  <c r="D223" i="116"/>
  <c r="C223" i="116"/>
  <c r="K13" i="116" s="1"/>
  <c r="G222" i="116"/>
  <c r="F222" i="116"/>
  <c r="E222" i="116"/>
  <c r="J33" i="116" s="1"/>
  <c r="D222" i="116"/>
  <c r="C222" i="116"/>
  <c r="J13" i="116" s="1"/>
  <c r="G221" i="116"/>
  <c r="I63" i="116" s="1"/>
  <c r="F221" i="116"/>
  <c r="I38" i="116" s="1"/>
  <c r="E221" i="116"/>
  <c r="D221" i="116"/>
  <c r="C221" i="116"/>
  <c r="I13" i="116" s="1"/>
  <c r="G220" i="116"/>
  <c r="K62" i="116" s="1"/>
  <c r="F220" i="116"/>
  <c r="E220" i="116"/>
  <c r="K32" i="116" s="1"/>
  <c r="D220" i="116"/>
  <c r="C220" i="116"/>
  <c r="G219" i="116"/>
  <c r="J62" i="116" s="1"/>
  <c r="F219" i="116"/>
  <c r="E219" i="116"/>
  <c r="D219" i="116"/>
  <c r="J17" i="116" s="1"/>
  <c r="C219" i="116"/>
  <c r="G218" i="116"/>
  <c r="I62" i="116" s="1"/>
  <c r="F218" i="116"/>
  <c r="E218" i="116"/>
  <c r="D218" i="116"/>
  <c r="I17" i="116" s="1"/>
  <c r="C218" i="116"/>
  <c r="G217" i="116"/>
  <c r="K61" i="116" s="1"/>
  <c r="F217" i="116"/>
  <c r="K36" i="116" s="1"/>
  <c r="E217" i="116"/>
  <c r="D217" i="116"/>
  <c r="C217" i="116"/>
  <c r="G216" i="116"/>
  <c r="F216" i="116"/>
  <c r="J36" i="116" s="1"/>
  <c r="E216" i="116"/>
  <c r="D216" i="116"/>
  <c r="C216" i="116"/>
  <c r="G215" i="116"/>
  <c r="I61" i="116" s="1"/>
  <c r="F215" i="116"/>
  <c r="E215" i="116"/>
  <c r="D215" i="116"/>
  <c r="C215" i="116"/>
  <c r="G214" i="116"/>
  <c r="F214" i="116"/>
  <c r="E214" i="116"/>
  <c r="D214" i="116"/>
  <c r="K15" i="116" s="1"/>
  <c r="C214" i="116"/>
  <c r="K10" i="116" s="1"/>
  <c r="G213" i="116"/>
  <c r="J60" i="116" s="1"/>
  <c r="F213" i="116"/>
  <c r="E213" i="116"/>
  <c r="D213" i="116"/>
  <c r="C213" i="116"/>
  <c r="J10" i="116" s="1"/>
  <c r="G212" i="116"/>
  <c r="I60" i="116" s="1"/>
  <c r="F212" i="116"/>
  <c r="E212" i="116"/>
  <c r="I30" i="116" s="1"/>
  <c r="D212" i="116"/>
  <c r="C212" i="116"/>
  <c r="F207" i="116"/>
  <c r="F206" i="116"/>
  <c r="F205" i="116"/>
  <c r="F204" i="116"/>
  <c r="H58" i="116" s="1"/>
  <c r="F203" i="116"/>
  <c r="F202" i="116"/>
  <c r="F201" i="116"/>
  <c r="F200" i="116"/>
  <c r="G57" i="116" s="1"/>
  <c r="F199" i="116"/>
  <c r="F57" i="116" s="1"/>
  <c r="F198" i="116"/>
  <c r="H56" i="116" s="1"/>
  <c r="F197" i="116"/>
  <c r="F196" i="116"/>
  <c r="F195" i="116"/>
  <c r="F194" i="116"/>
  <c r="F193" i="116"/>
  <c r="F192" i="116"/>
  <c r="H54" i="116" s="1"/>
  <c r="F191" i="116"/>
  <c r="F190" i="116"/>
  <c r="F189" i="116"/>
  <c r="F188" i="116"/>
  <c r="F187" i="116"/>
  <c r="F53" i="116" s="1"/>
  <c r="F186" i="116"/>
  <c r="F185" i="116"/>
  <c r="F184" i="116"/>
  <c r="F52" i="116" s="1"/>
  <c r="F183" i="116"/>
  <c r="H51" i="116" s="1"/>
  <c r="F182" i="116"/>
  <c r="G51" i="116" s="1"/>
  <c r="F181" i="116"/>
  <c r="F180" i="116"/>
  <c r="H50" i="116" s="1"/>
  <c r="F179" i="116"/>
  <c r="F178" i="116"/>
  <c r="F177" i="116"/>
  <c r="D177" i="116"/>
  <c r="F176" i="116"/>
  <c r="D176" i="116"/>
  <c r="F175" i="116"/>
  <c r="D175" i="116"/>
  <c r="F29" i="116" s="1"/>
  <c r="F174" i="116"/>
  <c r="D174" i="116"/>
  <c r="H28" i="116" s="1"/>
  <c r="F173" i="116"/>
  <c r="D173" i="116"/>
  <c r="F172" i="116"/>
  <c r="F48" i="116" s="1"/>
  <c r="D172" i="116"/>
  <c r="F171" i="116"/>
  <c r="D171" i="116"/>
  <c r="F170" i="116"/>
  <c r="G47" i="116" s="1"/>
  <c r="D170" i="116"/>
  <c r="F169" i="116"/>
  <c r="D169" i="116"/>
  <c r="F27" i="116" s="1"/>
  <c r="F168" i="116"/>
  <c r="H46" i="116" s="1"/>
  <c r="D168" i="116"/>
  <c r="H26" i="116" s="1"/>
  <c r="F167" i="116"/>
  <c r="D167" i="116"/>
  <c r="F166" i="116"/>
  <c r="D166" i="116"/>
  <c r="F165" i="116"/>
  <c r="D165" i="116"/>
  <c r="F164" i="116"/>
  <c r="D164" i="116"/>
  <c r="F163" i="116"/>
  <c r="D163" i="116"/>
  <c r="F25" i="116" s="1"/>
  <c r="F162" i="116"/>
  <c r="D162" i="116"/>
  <c r="H24" i="116" s="1"/>
  <c r="F161" i="116"/>
  <c r="D161" i="116"/>
  <c r="F160" i="116"/>
  <c r="F44" i="116" s="1"/>
  <c r="D160" i="116"/>
  <c r="F159" i="116"/>
  <c r="D159" i="116"/>
  <c r="F158" i="116"/>
  <c r="G43" i="116" s="1"/>
  <c r="D158" i="116"/>
  <c r="F157" i="116"/>
  <c r="D157" i="116"/>
  <c r="F23" i="116" s="1"/>
  <c r="F156" i="116"/>
  <c r="H42" i="116" s="1"/>
  <c r="D156" i="116"/>
  <c r="H22" i="116" s="1"/>
  <c r="F155" i="116"/>
  <c r="D155" i="116"/>
  <c r="F154" i="116"/>
  <c r="D154" i="116"/>
  <c r="F153" i="116"/>
  <c r="D153" i="116"/>
  <c r="F152" i="116"/>
  <c r="D152" i="116"/>
  <c r="F151" i="116"/>
  <c r="D151" i="116"/>
  <c r="F21" i="116" s="1"/>
  <c r="F150" i="116"/>
  <c r="D150" i="116"/>
  <c r="F149" i="116"/>
  <c r="D149" i="116"/>
  <c r="G20" i="116" s="1"/>
  <c r="F148" i="116"/>
  <c r="F40" i="116" s="1"/>
  <c r="D148" i="116"/>
  <c r="F20" i="116" s="1"/>
  <c r="G147" i="116"/>
  <c r="F147" i="116"/>
  <c r="H39" i="116" s="1"/>
  <c r="E147" i="116"/>
  <c r="H34" i="116" s="1"/>
  <c r="D147" i="116"/>
  <c r="C147" i="116"/>
  <c r="H14" i="116" s="1"/>
  <c r="G146" i="116"/>
  <c r="G64" i="116" s="1"/>
  <c r="F146" i="116"/>
  <c r="G39" i="116" s="1"/>
  <c r="E146" i="116"/>
  <c r="D146" i="116"/>
  <c r="C146" i="116"/>
  <c r="G14" i="116" s="1"/>
  <c r="G145" i="116"/>
  <c r="F64" i="116" s="1"/>
  <c r="F145" i="116"/>
  <c r="E145" i="116"/>
  <c r="D145" i="116"/>
  <c r="C145" i="116"/>
  <c r="F14" i="116" s="1"/>
  <c r="G144" i="116"/>
  <c r="F144" i="116"/>
  <c r="E144" i="116"/>
  <c r="D144" i="116"/>
  <c r="H18" i="116" s="1"/>
  <c r="C144" i="116"/>
  <c r="G143" i="116"/>
  <c r="G63" i="116" s="1"/>
  <c r="F143" i="116"/>
  <c r="E143" i="116"/>
  <c r="G33" i="116" s="1"/>
  <c r="D143" i="116"/>
  <c r="C143" i="116"/>
  <c r="G13" i="116" s="1"/>
  <c r="G142" i="116"/>
  <c r="F63" i="116" s="1"/>
  <c r="F142" i="116"/>
  <c r="E142" i="116"/>
  <c r="F33" i="116" s="1"/>
  <c r="D142" i="116"/>
  <c r="C142" i="116"/>
  <c r="G141" i="116"/>
  <c r="H62" i="116" s="1"/>
  <c r="F141" i="116"/>
  <c r="E141" i="116"/>
  <c r="D141" i="116"/>
  <c r="C141" i="116"/>
  <c r="H12" i="116" s="1"/>
  <c r="G140" i="116"/>
  <c r="F140" i="116"/>
  <c r="E140" i="116"/>
  <c r="G32" i="116" s="1"/>
  <c r="D140" i="116"/>
  <c r="C140" i="116"/>
  <c r="G139" i="116"/>
  <c r="F62" i="116" s="1"/>
  <c r="F139" i="116"/>
  <c r="F37" i="116" s="1"/>
  <c r="E139" i="116"/>
  <c r="D139" i="116"/>
  <c r="C139" i="116"/>
  <c r="G138" i="116"/>
  <c r="H61" i="116" s="1"/>
  <c r="F138" i="116"/>
  <c r="E138" i="116"/>
  <c r="H31" i="116" s="1"/>
  <c r="D138" i="116"/>
  <c r="C138" i="116"/>
  <c r="H11" i="116" s="1"/>
  <c r="G137" i="116"/>
  <c r="G61" i="116" s="1"/>
  <c r="F137" i="116"/>
  <c r="E137" i="116"/>
  <c r="D137" i="116"/>
  <c r="G16" i="116" s="1"/>
  <c r="C137" i="116"/>
  <c r="G11" i="116" s="1"/>
  <c r="G136" i="116"/>
  <c r="F136" i="116"/>
  <c r="E136" i="116"/>
  <c r="D136" i="116"/>
  <c r="F16" i="116" s="1"/>
  <c r="C136" i="116"/>
  <c r="G135" i="116"/>
  <c r="H60" i="116" s="1"/>
  <c r="F135" i="116"/>
  <c r="H35" i="116" s="1"/>
  <c r="E135" i="116"/>
  <c r="D135" i="116"/>
  <c r="C135" i="116"/>
  <c r="H10" i="116" s="1"/>
  <c r="G134" i="116"/>
  <c r="G60" i="116" s="1"/>
  <c r="F134" i="116"/>
  <c r="G35" i="116" s="1"/>
  <c r="E134" i="116"/>
  <c r="D134" i="116"/>
  <c r="C134" i="116"/>
  <c r="G133" i="116"/>
  <c r="F133" i="116"/>
  <c r="E133" i="116"/>
  <c r="D133" i="116"/>
  <c r="C133" i="116"/>
  <c r="F10" i="116" s="1"/>
  <c r="F128" i="116"/>
  <c r="F127" i="116"/>
  <c r="F126" i="116"/>
  <c r="F125" i="116"/>
  <c r="E53" i="116" s="1"/>
  <c r="F124" i="116"/>
  <c r="F123" i="116"/>
  <c r="F122" i="116"/>
  <c r="F121" i="116"/>
  <c r="F120" i="116"/>
  <c r="F119" i="116"/>
  <c r="F118" i="116"/>
  <c r="D51" i="116" s="1"/>
  <c r="F117" i="116"/>
  <c r="C51" i="116" s="1"/>
  <c r="F116" i="116"/>
  <c r="F115" i="116"/>
  <c r="F114" i="116"/>
  <c r="F113" i="116"/>
  <c r="E49" i="116" s="1"/>
  <c r="F112" i="116"/>
  <c r="F111" i="116"/>
  <c r="F110" i="116"/>
  <c r="F109" i="116"/>
  <c r="F108" i="116"/>
  <c r="F107" i="116"/>
  <c r="F106" i="116"/>
  <c r="D47" i="116" s="1"/>
  <c r="F105" i="116"/>
  <c r="C47" i="116" s="1"/>
  <c r="F104" i="116"/>
  <c r="F103" i="116"/>
  <c r="F102" i="116"/>
  <c r="F101" i="116"/>
  <c r="E45" i="116" s="1"/>
  <c r="F100" i="116"/>
  <c r="F99" i="116"/>
  <c r="F98" i="116"/>
  <c r="F97" i="116"/>
  <c r="F96" i="116"/>
  <c r="F95" i="116"/>
  <c r="F94" i="116"/>
  <c r="D43" i="116" s="1"/>
  <c r="F93" i="116"/>
  <c r="C43" i="116" s="1"/>
  <c r="F92" i="116"/>
  <c r="D92" i="116"/>
  <c r="F91" i="116"/>
  <c r="D42" i="116" s="1"/>
  <c r="D91" i="116"/>
  <c r="D22" i="116" s="1"/>
  <c r="F90" i="116"/>
  <c r="D90" i="116"/>
  <c r="F89" i="116"/>
  <c r="E41" i="116" s="1"/>
  <c r="D89" i="116"/>
  <c r="E21" i="116" s="1"/>
  <c r="F88" i="116"/>
  <c r="D88" i="116"/>
  <c r="F87" i="116"/>
  <c r="D87" i="116"/>
  <c r="F86" i="116"/>
  <c r="D86" i="116"/>
  <c r="F85" i="116"/>
  <c r="D85" i="116"/>
  <c r="F84" i="116"/>
  <c r="D84" i="116"/>
  <c r="F83" i="116"/>
  <c r="D83" i="116"/>
  <c r="F82" i="116"/>
  <c r="D82" i="116"/>
  <c r="F81" i="116"/>
  <c r="C39" i="116" s="1"/>
  <c r="D81" i="116"/>
  <c r="C19" i="116" s="1"/>
  <c r="G80" i="116"/>
  <c r="E63" i="116" s="1"/>
  <c r="F80" i="116"/>
  <c r="E80" i="116"/>
  <c r="D80" i="116"/>
  <c r="C80" i="116"/>
  <c r="G79" i="116"/>
  <c r="F79" i="116"/>
  <c r="D38" i="116" s="1"/>
  <c r="E79" i="116"/>
  <c r="D79" i="116"/>
  <c r="D18" i="116" s="1"/>
  <c r="C79" i="116"/>
  <c r="D13" i="116" s="1"/>
  <c r="G78" i="116"/>
  <c r="C63" i="116" s="1"/>
  <c r="F78" i="116"/>
  <c r="E78" i="116"/>
  <c r="D78" i="116"/>
  <c r="C78" i="116"/>
  <c r="C13" i="116" s="1"/>
  <c r="G77" i="116"/>
  <c r="F77" i="116"/>
  <c r="E37" i="116" s="1"/>
  <c r="E77" i="116"/>
  <c r="D77" i="116"/>
  <c r="E17" i="116" s="1"/>
  <c r="C77" i="116"/>
  <c r="E12" i="116" s="1"/>
  <c r="G76" i="116"/>
  <c r="F76" i="116"/>
  <c r="E76" i="116"/>
  <c r="D32" i="116" s="1"/>
  <c r="D76" i="116"/>
  <c r="C76" i="116"/>
  <c r="G75" i="116"/>
  <c r="F75" i="116"/>
  <c r="E75" i="116"/>
  <c r="C32" i="116" s="1"/>
  <c r="D75" i="116"/>
  <c r="C75" i="116"/>
  <c r="C12" i="116" s="1"/>
  <c r="G74" i="116"/>
  <c r="E61" i="116" s="1"/>
  <c r="F74" i="116"/>
  <c r="E74" i="116"/>
  <c r="D74" i="116"/>
  <c r="C74" i="116"/>
  <c r="G73" i="116"/>
  <c r="D61" i="116" s="1"/>
  <c r="F73" i="116"/>
  <c r="E73" i="116"/>
  <c r="D73" i="116"/>
  <c r="C73" i="116"/>
  <c r="D11" i="116" s="1"/>
  <c r="G72" i="116"/>
  <c r="F72" i="116"/>
  <c r="E72" i="116"/>
  <c r="D72" i="116"/>
  <c r="C16" i="116" s="1"/>
  <c r="C72" i="116"/>
  <c r="C11" i="116" s="1"/>
  <c r="G71" i="116"/>
  <c r="F71" i="116"/>
  <c r="E71" i="116"/>
  <c r="E30" i="116" s="1"/>
  <c r="D71" i="116"/>
  <c r="C71" i="116"/>
  <c r="G70" i="116"/>
  <c r="D60" i="116" s="1"/>
  <c r="F70" i="116"/>
  <c r="D35" i="116" s="1"/>
  <c r="E70" i="116"/>
  <c r="D70" i="116"/>
  <c r="C70" i="116"/>
  <c r="D10" i="116" s="1"/>
  <c r="G69" i="116"/>
  <c r="C60" i="116" s="1"/>
  <c r="F69" i="116"/>
  <c r="C35" i="116" s="1"/>
  <c r="E69" i="116"/>
  <c r="D69" i="116"/>
  <c r="C15" i="116" s="1"/>
  <c r="C69" i="116"/>
  <c r="K64" i="116"/>
  <c r="J64" i="116"/>
  <c r="I64" i="116"/>
  <c r="H64" i="116"/>
  <c r="J63" i="116"/>
  <c r="H63" i="116"/>
  <c r="D63" i="116"/>
  <c r="G62" i="116"/>
  <c r="E62" i="116"/>
  <c r="D62" i="116"/>
  <c r="C62" i="116"/>
  <c r="J61" i="116"/>
  <c r="F61" i="116"/>
  <c r="C61" i="116"/>
  <c r="K60" i="116"/>
  <c r="F60" i="116"/>
  <c r="E60" i="116"/>
  <c r="I59" i="116"/>
  <c r="H59" i="116"/>
  <c r="G59" i="116"/>
  <c r="F59" i="116"/>
  <c r="K58" i="116"/>
  <c r="J58" i="116"/>
  <c r="G58" i="116"/>
  <c r="F58" i="116"/>
  <c r="K57" i="116"/>
  <c r="J57" i="116"/>
  <c r="I57" i="116"/>
  <c r="H57" i="116"/>
  <c r="K56" i="116"/>
  <c r="J56" i="116"/>
  <c r="I56" i="116"/>
  <c r="G56" i="116"/>
  <c r="F56" i="116"/>
  <c r="I55" i="116"/>
  <c r="H55" i="116"/>
  <c r="G55" i="116"/>
  <c r="F55" i="116"/>
  <c r="K54" i="116"/>
  <c r="J54" i="116"/>
  <c r="G54" i="116"/>
  <c r="F54" i="116"/>
  <c r="E54" i="116"/>
  <c r="D54" i="116"/>
  <c r="C54" i="116"/>
  <c r="K53" i="116"/>
  <c r="J53" i="116"/>
  <c r="H53" i="116"/>
  <c r="G53" i="116"/>
  <c r="D53" i="116"/>
  <c r="C53" i="116"/>
  <c r="I52" i="116"/>
  <c r="H52" i="116"/>
  <c r="G52" i="116"/>
  <c r="E52" i="116"/>
  <c r="D52" i="116"/>
  <c r="C52" i="116"/>
  <c r="J51" i="116"/>
  <c r="I51" i="116"/>
  <c r="F51" i="116"/>
  <c r="E51" i="116"/>
  <c r="K50" i="116"/>
  <c r="J50" i="116"/>
  <c r="G50" i="116"/>
  <c r="F50" i="116"/>
  <c r="E50" i="116"/>
  <c r="D50" i="116"/>
  <c r="C50" i="116"/>
  <c r="K49" i="116"/>
  <c r="H49" i="116"/>
  <c r="G49" i="116"/>
  <c r="F49" i="116"/>
  <c r="D49" i="116"/>
  <c r="C49" i="116"/>
  <c r="I48" i="116"/>
  <c r="H48" i="116"/>
  <c r="G48" i="116"/>
  <c r="E48" i="116"/>
  <c r="D48" i="116"/>
  <c r="C48" i="116"/>
  <c r="J47" i="116"/>
  <c r="I47" i="116"/>
  <c r="H47" i="116"/>
  <c r="F47" i="116"/>
  <c r="E47" i="116"/>
  <c r="K46" i="116"/>
  <c r="J46" i="116"/>
  <c r="G46" i="116"/>
  <c r="F46" i="116"/>
  <c r="E46" i="116"/>
  <c r="D46" i="116"/>
  <c r="C46" i="116"/>
  <c r="K45" i="116"/>
  <c r="H45" i="116"/>
  <c r="G45" i="116"/>
  <c r="F45" i="116"/>
  <c r="D45" i="116"/>
  <c r="C45" i="116"/>
  <c r="I44" i="116"/>
  <c r="H44" i="116"/>
  <c r="G44" i="116"/>
  <c r="E44" i="116"/>
  <c r="D44" i="116"/>
  <c r="C44" i="116"/>
  <c r="J43" i="116"/>
  <c r="I43" i="116"/>
  <c r="H43" i="116"/>
  <c r="F43" i="116"/>
  <c r="E43" i="116"/>
  <c r="K42" i="116"/>
  <c r="J42" i="116"/>
  <c r="G42" i="116"/>
  <c r="F42" i="116"/>
  <c r="E42" i="116"/>
  <c r="C42" i="116"/>
  <c r="K41" i="116"/>
  <c r="H41" i="116"/>
  <c r="G41" i="116"/>
  <c r="F41" i="116"/>
  <c r="D41" i="116"/>
  <c r="C41" i="116"/>
  <c r="I40" i="116"/>
  <c r="H40" i="116"/>
  <c r="G40" i="116"/>
  <c r="E40" i="116"/>
  <c r="D40" i="116"/>
  <c r="C40" i="116"/>
  <c r="K39" i="116"/>
  <c r="J39" i="116"/>
  <c r="I39" i="116"/>
  <c r="F39" i="116"/>
  <c r="E39" i="116"/>
  <c r="D39" i="116"/>
  <c r="K38" i="116"/>
  <c r="J38" i="116"/>
  <c r="H38" i="116"/>
  <c r="G38" i="116"/>
  <c r="F38" i="116"/>
  <c r="E38" i="116"/>
  <c r="C38" i="116"/>
  <c r="K37" i="116"/>
  <c r="J37" i="116"/>
  <c r="I37" i="116"/>
  <c r="H37" i="116"/>
  <c r="G37" i="116"/>
  <c r="D37" i="116"/>
  <c r="C37" i="116"/>
  <c r="I36" i="116"/>
  <c r="H36" i="116"/>
  <c r="G36" i="116"/>
  <c r="F36" i="116"/>
  <c r="E36" i="116"/>
  <c r="D36" i="116"/>
  <c r="C36" i="116"/>
  <c r="K35" i="116"/>
  <c r="J35" i="116"/>
  <c r="I35" i="116"/>
  <c r="F35" i="116"/>
  <c r="E35" i="116"/>
  <c r="K34" i="116"/>
  <c r="J34" i="116"/>
  <c r="I34" i="116"/>
  <c r="G34" i="116"/>
  <c r="F34" i="116"/>
  <c r="K33" i="116"/>
  <c r="I33" i="116"/>
  <c r="H33" i="116"/>
  <c r="E33" i="116"/>
  <c r="D33" i="116"/>
  <c r="C33" i="116"/>
  <c r="J32" i="116"/>
  <c r="I32" i="116"/>
  <c r="H32" i="116"/>
  <c r="F32" i="116"/>
  <c r="E32" i="116"/>
  <c r="K31" i="116"/>
  <c r="J31" i="116"/>
  <c r="I31" i="116"/>
  <c r="G31" i="116"/>
  <c r="F31" i="116"/>
  <c r="E31" i="116"/>
  <c r="D31" i="116"/>
  <c r="C31" i="116"/>
  <c r="K30" i="116"/>
  <c r="J30" i="116"/>
  <c r="H30" i="116"/>
  <c r="G30" i="116"/>
  <c r="F30" i="116"/>
  <c r="D30" i="116"/>
  <c r="C30" i="116"/>
  <c r="K29" i="116"/>
  <c r="I29" i="116"/>
  <c r="H29" i="116"/>
  <c r="G29" i="116"/>
  <c r="K28" i="116"/>
  <c r="J28" i="116"/>
  <c r="I28" i="116"/>
  <c r="G28" i="116"/>
  <c r="F28" i="116"/>
  <c r="K27" i="116"/>
  <c r="I27" i="116"/>
  <c r="H27" i="116"/>
  <c r="G27" i="116"/>
  <c r="K26" i="116"/>
  <c r="J26" i="116"/>
  <c r="I26" i="116"/>
  <c r="G26" i="116"/>
  <c r="F26" i="116"/>
  <c r="K25" i="116"/>
  <c r="I25" i="116"/>
  <c r="H25" i="116"/>
  <c r="G25" i="116"/>
  <c r="K24" i="116"/>
  <c r="J24" i="116"/>
  <c r="I24" i="116"/>
  <c r="G24" i="116"/>
  <c r="F24" i="116"/>
  <c r="K23" i="116"/>
  <c r="I23" i="116"/>
  <c r="H23" i="116"/>
  <c r="G23" i="116"/>
  <c r="K22" i="116"/>
  <c r="J22" i="116"/>
  <c r="I22" i="116"/>
  <c r="G22" i="116"/>
  <c r="F22" i="116"/>
  <c r="E22" i="116"/>
  <c r="C22" i="116"/>
  <c r="K21" i="116"/>
  <c r="J21" i="116"/>
  <c r="I21" i="116"/>
  <c r="H21" i="116"/>
  <c r="G21" i="116"/>
  <c r="D21" i="116"/>
  <c r="C21" i="116"/>
  <c r="K20" i="116"/>
  <c r="J20" i="116"/>
  <c r="I20" i="116"/>
  <c r="H20" i="116"/>
  <c r="E20" i="116"/>
  <c r="D20" i="116"/>
  <c r="C20" i="116"/>
  <c r="J19" i="116"/>
  <c r="I19" i="116"/>
  <c r="H19" i="116"/>
  <c r="G19" i="116"/>
  <c r="F19" i="116"/>
  <c r="E19" i="116"/>
  <c r="D19" i="116"/>
  <c r="K18" i="116"/>
  <c r="J18" i="116"/>
  <c r="I18" i="116"/>
  <c r="G18" i="116"/>
  <c r="F18" i="116"/>
  <c r="E18" i="116"/>
  <c r="C18" i="116"/>
  <c r="K17" i="116"/>
  <c r="H17" i="116"/>
  <c r="G17" i="116"/>
  <c r="F17" i="116"/>
  <c r="D17" i="116"/>
  <c r="C17" i="116"/>
  <c r="K16" i="116"/>
  <c r="J16" i="116"/>
  <c r="I16" i="116"/>
  <c r="H16" i="116"/>
  <c r="E16" i="116"/>
  <c r="D16" i="116"/>
  <c r="J15" i="116"/>
  <c r="I15" i="116"/>
  <c r="H15" i="116"/>
  <c r="G15" i="116"/>
  <c r="F15" i="116"/>
  <c r="E15" i="116"/>
  <c r="D15" i="116"/>
  <c r="K14" i="116"/>
  <c r="I14" i="116"/>
  <c r="H13" i="116"/>
  <c r="F13" i="116"/>
  <c r="E13" i="116"/>
  <c r="K12" i="116"/>
  <c r="J12" i="116"/>
  <c r="I12" i="116"/>
  <c r="G12" i="116"/>
  <c r="F12" i="116"/>
  <c r="D12" i="116"/>
  <c r="K11" i="116"/>
  <c r="J11" i="116"/>
  <c r="I11" i="116"/>
  <c r="F11" i="116"/>
  <c r="E11" i="116"/>
  <c r="L10" i="116"/>
  <c r="I10" i="116"/>
  <c r="G10" i="116"/>
  <c r="E10" i="116"/>
  <c r="C10" i="116"/>
  <c r="F6" i="116"/>
  <c r="D6" i="116"/>
  <c r="D5" i="116"/>
  <c r="D4" i="116"/>
  <c r="D2" i="116"/>
  <c r="B287" i="115"/>
  <c r="F286" i="115"/>
  <c r="F285" i="115"/>
  <c r="F284" i="115"/>
  <c r="I59" i="115" s="1"/>
  <c r="F283" i="115"/>
  <c r="F282" i="115"/>
  <c r="J58" i="115" s="1"/>
  <c r="F281" i="115"/>
  <c r="I58" i="115" s="1"/>
  <c r="F280" i="115"/>
  <c r="F279" i="115"/>
  <c r="F278" i="115"/>
  <c r="F277" i="115"/>
  <c r="K56" i="115" s="1"/>
  <c r="F276" i="115"/>
  <c r="J56" i="115" s="1"/>
  <c r="F275" i="115"/>
  <c r="F274" i="115"/>
  <c r="F273" i="115"/>
  <c r="J55" i="115" s="1"/>
  <c r="F272" i="115"/>
  <c r="F271" i="115"/>
  <c r="F270" i="115"/>
  <c r="J54" i="115" s="1"/>
  <c r="F269" i="115"/>
  <c r="F268" i="115"/>
  <c r="K53" i="115" s="1"/>
  <c r="F267" i="115"/>
  <c r="F266" i="115"/>
  <c r="I53" i="115" s="1"/>
  <c r="F265" i="115"/>
  <c r="F264" i="115"/>
  <c r="J52" i="115" s="1"/>
  <c r="F263" i="115"/>
  <c r="F262" i="115"/>
  <c r="K51" i="115" s="1"/>
  <c r="F261" i="115"/>
  <c r="J51" i="115" s="1"/>
  <c r="F260" i="115"/>
  <c r="I51" i="115" s="1"/>
  <c r="F259" i="115"/>
  <c r="K50" i="115" s="1"/>
  <c r="F258" i="115"/>
  <c r="J50" i="115" s="1"/>
  <c r="F257" i="115"/>
  <c r="F256" i="115"/>
  <c r="K49" i="115" s="1"/>
  <c r="D256" i="115"/>
  <c r="F255" i="115"/>
  <c r="D255" i="115"/>
  <c r="J29" i="115" s="1"/>
  <c r="F254" i="115"/>
  <c r="I49" i="115" s="1"/>
  <c r="D254" i="115"/>
  <c r="I29" i="115" s="1"/>
  <c r="F253" i="115"/>
  <c r="D253" i="115"/>
  <c r="F252" i="115"/>
  <c r="J48" i="115" s="1"/>
  <c r="D252" i="115"/>
  <c r="F251" i="115"/>
  <c r="D251" i="115"/>
  <c r="I28" i="115" s="1"/>
  <c r="F250" i="115"/>
  <c r="K47" i="115" s="1"/>
  <c r="D250" i="115"/>
  <c r="F249" i="115"/>
  <c r="D249" i="115"/>
  <c r="J27" i="115" s="1"/>
  <c r="F248" i="115"/>
  <c r="I47" i="115" s="1"/>
  <c r="D248" i="115"/>
  <c r="I27" i="115" s="1"/>
  <c r="F247" i="115"/>
  <c r="D247" i="115"/>
  <c r="F246" i="115"/>
  <c r="J46" i="115" s="1"/>
  <c r="D246" i="115"/>
  <c r="F245" i="115"/>
  <c r="D245" i="115"/>
  <c r="I26" i="115" s="1"/>
  <c r="F244" i="115"/>
  <c r="K45" i="115" s="1"/>
  <c r="D244" i="115"/>
  <c r="F243" i="115"/>
  <c r="D243" i="115"/>
  <c r="J25" i="115" s="1"/>
  <c r="F242" i="115"/>
  <c r="I45" i="115" s="1"/>
  <c r="D242" i="115"/>
  <c r="I25" i="115" s="1"/>
  <c r="F241" i="115"/>
  <c r="D241" i="115"/>
  <c r="F240" i="115"/>
  <c r="J44" i="115" s="1"/>
  <c r="D240" i="115"/>
  <c r="F239" i="115"/>
  <c r="D239" i="115"/>
  <c r="I24" i="115" s="1"/>
  <c r="F238" i="115"/>
  <c r="K43" i="115" s="1"/>
  <c r="D238" i="115"/>
  <c r="F237" i="115"/>
  <c r="D237" i="115"/>
  <c r="F236" i="115"/>
  <c r="I43" i="115" s="1"/>
  <c r="D236" i="115"/>
  <c r="F235" i="115"/>
  <c r="D235" i="115"/>
  <c r="F234" i="115"/>
  <c r="J42" i="115" s="1"/>
  <c r="D234" i="115"/>
  <c r="F233" i="115"/>
  <c r="D233" i="115"/>
  <c r="I22" i="115" s="1"/>
  <c r="F232" i="115"/>
  <c r="K41" i="115" s="1"/>
  <c r="D232" i="115"/>
  <c r="K21" i="115" s="1"/>
  <c r="F231" i="115"/>
  <c r="D231" i="115"/>
  <c r="F230" i="115"/>
  <c r="I41" i="115" s="1"/>
  <c r="D230" i="115"/>
  <c r="F229" i="115"/>
  <c r="D229" i="115"/>
  <c r="K20" i="115" s="1"/>
  <c r="F228" i="115"/>
  <c r="J40" i="115" s="1"/>
  <c r="D228" i="115"/>
  <c r="F227" i="115"/>
  <c r="D227" i="115"/>
  <c r="G226" i="115"/>
  <c r="F226" i="115"/>
  <c r="E226" i="115"/>
  <c r="D226" i="115"/>
  <c r="K19" i="115" s="1"/>
  <c r="C226" i="115"/>
  <c r="K14" i="115" s="1"/>
  <c r="G225" i="115"/>
  <c r="F225" i="115"/>
  <c r="E225" i="115"/>
  <c r="D225" i="115"/>
  <c r="J19" i="115" s="1"/>
  <c r="C225" i="115"/>
  <c r="J14" i="115" s="1"/>
  <c r="G224" i="115"/>
  <c r="F224" i="115"/>
  <c r="I39" i="115" s="1"/>
  <c r="E224" i="115"/>
  <c r="I34" i="115" s="1"/>
  <c r="D224" i="115"/>
  <c r="C224" i="115"/>
  <c r="G223" i="115"/>
  <c r="K63" i="115" s="1"/>
  <c r="F223" i="115"/>
  <c r="K38" i="115" s="1"/>
  <c r="E223" i="115"/>
  <c r="D223" i="115"/>
  <c r="C223" i="115"/>
  <c r="K13" i="115" s="1"/>
  <c r="G222" i="115"/>
  <c r="J63" i="115" s="1"/>
  <c r="F222" i="115"/>
  <c r="E222" i="115"/>
  <c r="J33" i="115" s="1"/>
  <c r="D222" i="115"/>
  <c r="J18" i="115" s="1"/>
  <c r="C222" i="115"/>
  <c r="J13" i="115" s="1"/>
  <c r="G221" i="115"/>
  <c r="F221" i="115"/>
  <c r="E221" i="115"/>
  <c r="I33" i="115" s="1"/>
  <c r="D221" i="115"/>
  <c r="C221" i="115"/>
  <c r="I13" i="115" s="1"/>
  <c r="G220" i="115"/>
  <c r="K62" i="115" s="1"/>
  <c r="F220" i="115"/>
  <c r="K37" i="115" s="1"/>
  <c r="E220" i="115"/>
  <c r="K32" i="115" s="1"/>
  <c r="D220" i="115"/>
  <c r="C220" i="115"/>
  <c r="K12" i="115" s="1"/>
  <c r="G219" i="115"/>
  <c r="F219" i="115"/>
  <c r="E219" i="115"/>
  <c r="D219" i="115"/>
  <c r="C219" i="115"/>
  <c r="J12" i="115" s="1"/>
  <c r="G218" i="115"/>
  <c r="I62" i="115" s="1"/>
  <c r="F218" i="115"/>
  <c r="E218" i="115"/>
  <c r="I32" i="115" s="1"/>
  <c r="D218" i="115"/>
  <c r="C218" i="115"/>
  <c r="I12" i="115" s="1"/>
  <c r="G217" i="115"/>
  <c r="F217" i="115"/>
  <c r="E217" i="115"/>
  <c r="K31" i="115" s="1"/>
  <c r="D217" i="115"/>
  <c r="C217" i="115"/>
  <c r="G216" i="115"/>
  <c r="J61" i="115" s="1"/>
  <c r="F216" i="115"/>
  <c r="J36" i="115" s="1"/>
  <c r="E216" i="115"/>
  <c r="J31" i="115" s="1"/>
  <c r="D216" i="115"/>
  <c r="C216" i="115"/>
  <c r="J11" i="115" s="1"/>
  <c r="G215" i="115"/>
  <c r="I61" i="115" s="1"/>
  <c r="F215" i="115"/>
  <c r="E215" i="115"/>
  <c r="I31" i="115" s="1"/>
  <c r="D215" i="115"/>
  <c r="C215" i="115"/>
  <c r="I11" i="115" s="1"/>
  <c r="G214" i="115"/>
  <c r="K60" i="115" s="1"/>
  <c r="F214" i="115"/>
  <c r="E214" i="115"/>
  <c r="K30" i="115" s="1"/>
  <c r="D214" i="115"/>
  <c r="C214" i="115"/>
  <c r="K10" i="115" s="1"/>
  <c r="G213" i="115"/>
  <c r="J60" i="115" s="1"/>
  <c r="F213" i="115"/>
  <c r="E213" i="115"/>
  <c r="D213" i="115"/>
  <c r="C213" i="115"/>
  <c r="G212" i="115"/>
  <c r="I60" i="115" s="1"/>
  <c r="F212" i="115"/>
  <c r="I35" i="115" s="1"/>
  <c r="E212" i="115"/>
  <c r="I30" i="115" s="1"/>
  <c r="D212" i="115"/>
  <c r="C212" i="115"/>
  <c r="F207" i="115"/>
  <c r="H59" i="115" s="1"/>
  <c r="F206" i="115"/>
  <c r="F205" i="115"/>
  <c r="F204" i="115"/>
  <c r="H58" i="115" s="1"/>
  <c r="F203" i="115"/>
  <c r="F202" i="115"/>
  <c r="F58" i="115" s="1"/>
  <c r="F201" i="115"/>
  <c r="F200" i="115"/>
  <c r="F199" i="115"/>
  <c r="F57" i="115" s="1"/>
  <c r="F198" i="115"/>
  <c r="H56" i="115" s="1"/>
  <c r="F197" i="115"/>
  <c r="F196" i="115"/>
  <c r="F56" i="115" s="1"/>
  <c r="F195" i="115"/>
  <c r="F194" i="115"/>
  <c r="G55" i="115" s="1"/>
  <c r="F193" i="115"/>
  <c r="F55" i="115" s="1"/>
  <c r="F192" i="115"/>
  <c r="H54" i="115" s="1"/>
  <c r="F191" i="115"/>
  <c r="G54" i="115" s="1"/>
  <c r="F190" i="115"/>
  <c r="F54" i="115" s="1"/>
  <c r="F189" i="115"/>
  <c r="H53" i="115" s="1"/>
  <c r="F188" i="115"/>
  <c r="G53" i="115" s="1"/>
  <c r="F187" i="115"/>
  <c r="F186" i="115"/>
  <c r="H52" i="115" s="1"/>
  <c r="F185" i="115"/>
  <c r="F184" i="115"/>
  <c r="F52" i="115" s="1"/>
  <c r="F183" i="115"/>
  <c r="H51" i="115" s="1"/>
  <c r="F182" i="115"/>
  <c r="G51" i="115" s="1"/>
  <c r="F181" i="115"/>
  <c r="F180" i="115"/>
  <c r="H50" i="115" s="1"/>
  <c r="F179" i="115"/>
  <c r="F178" i="115"/>
  <c r="F50" i="115" s="1"/>
  <c r="F177" i="115"/>
  <c r="D177" i="115"/>
  <c r="H29" i="115" s="1"/>
  <c r="F176" i="115"/>
  <c r="G49" i="115" s="1"/>
  <c r="D176" i="115"/>
  <c r="F175" i="115"/>
  <c r="F49" i="115" s="1"/>
  <c r="D175" i="115"/>
  <c r="F29" i="115" s="1"/>
  <c r="F174" i="115"/>
  <c r="D174" i="115"/>
  <c r="H28" i="115" s="1"/>
  <c r="F173" i="115"/>
  <c r="D173" i="115"/>
  <c r="F172" i="115"/>
  <c r="F48" i="115" s="1"/>
  <c r="D172" i="115"/>
  <c r="F28" i="115" s="1"/>
  <c r="F171" i="115"/>
  <c r="D171" i="115"/>
  <c r="H27" i="115" s="1"/>
  <c r="F170" i="115"/>
  <c r="G47" i="115" s="1"/>
  <c r="D170" i="115"/>
  <c r="F169" i="115"/>
  <c r="D169" i="115"/>
  <c r="F27" i="115" s="1"/>
  <c r="F168" i="115"/>
  <c r="H46" i="115" s="1"/>
  <c r="D168" i="115"/>
  <c r="H26" i="115" s="1"/>
  <c r="F167" i="115"/>
  <c r="G46" i="115" s="1"/>
  <c r="D167" i="115"/>
  <c r="F166" i="115"/>
  <c r="D166" i="115"/>
  <c r="F26" i="115" s="1"/>
  <c r="F165" i="115"/>
  <c r="D165" i="115"/>
  <c r="H25" i="115" s="1"/>
  <c r="F164" i="115"/>
  <c r="G45" i="115" s="1"/>
  <c r="D164" i="115"/>
  <c r="G25" i="115" s="1"/>
  <c r="F163" i="115"/>
  <c r="F45" i="115" s="1"/>
  <c r="D163" i="115"/>
  <c r="F25" i="115" s="1"/>
  <c r="F162" i="115"/>
  <c r="D162" i="115"/>
  <c r="H24" i="115" s="1"/>
  <c r="F161" i="115"/>
  <c r="D161" i="115"/>
  <c r="F160" i="115"/>
  <c r="F44" i="115" s="1"/>
  <c r="D160" i="115"/>
  <c r="F24" i="115" s="1"/>
  <c r="F159" i="115"/>
  <c r="H43" i="115" s="1"/>
  <c r="D159" i="115"/>
  <c r="H23" i="115" s="1"/>
  <c r="F158" i="115"/>
  <c r="D158" i="115"/>
  <c r="G23" i="115" s="1"/>
  <c r="F157" i="115"/>
  <c r="D157" i="115"/>
  <c r="F23" i="115" s="1"/>
  <c r="F156" i="115"/>
  <c r="H42" i="115" s="1"/>
  <c r="D156" i="115"/>
  <c r="H22" i="115" s="1"/>
  <c r="F155" i="115"/>
  <c r="D155" i="115"/>
  <c r="F154" i="115"/>
  <c r="D154" i="115"/>
  <c r="F22" i="115" s="1"/>
  <c r="F153" i="115"/>
  <c r="D153" i="115"/>
  <c r="F152" i="115"/>
  <c r="G41" i="115" s="1"/>
  <c r="D152" i="115"/>
  <c r="G21" i="115" s="1"/>
  <c r="F151" i="115"/>
  <c r="F41" i="115" s="1"/>
  <c r="D151" i="115"/>
  <c r="F150" i="115"/>
  <c r="H40" i="115" s="1"/>
  <c r="D150" i="115"/>
  <c r="H20" i="115" s="1"/>
  <c r="F149" i="115"/>
  <c r="D149" i="115"/>
  <c r="F148" i="115"/>
  <c r="D148" i="115"/>
  <c r="F20" i="115" s="1"/>
  <c r="G147" i="115"/>
  <c r="F147" i="115"/>
  <c r="E147" i="115"/>
  <c r="H34" i="115" s="1"/>
  <c r="D147" i="115"/>
  <c r="C147" i="115"/>
  <c r="H14" i="115" s="1"/>
  <c r="G146" i="115"/>
  <c r="F146" i="115"/>
  <c r="E146" i="115"/>
  <c r="D146" i="115"/>
  <c r="C146" i="115"/>
  <c r="G145" i="115"/>
  <c r="F64" i="115" s="1"/>
  <c r="F145" i="115"/>
  <c r="E145" i="115"/>
  <c r="D145" i="115"/>
  <c r="C145" i="115"/>
  <c r="F14" i="115" s="1"/>
  <c r="G144" i="115"/>
  <c r="H63" i="115" s="1"/>
  <c r="F144" i="115"/>
  <c r="E144" i="115"/>
  <c r="H33" i="115" s="1"/>
  <c r="D144" i="115"/>
  <c r="C144" i="115"/>
  <c r="H13" i="115" s="1"/>
  <c r="G143" i="115"/>
  <c r="F143" i="115"/>
  <c r="E143" i="115"/>
  <c r="D143" i="115"/>
  <c r="G18" i="115" s="1"/>
  <c r="C143" i="115"/>
  <c r="G13" i="115" s="1"/>
  <c r="G142" i="115"/>
  <c r="F63" i="115" s="1"/>
  <c r="F142" i="115"/>
  <c r="E142" i="115"/>
  <c r="F33" i="115" s="1"/>
  <c r="D142" i="115"/>
  <c r="F18" i="115" s="1"/>
  <c r="C142" i="115"/>
  <c r="F13" i="115" s="1"/>
  <c r="G141" i="115"/>
  <c r="F141" i="115"/>
  <c r="H37" i="115" s="1"/>
  <c r="E141" i="115"/>
  <c r="D141" i="115"/>
  <c r="C141" i="115"/>
  <c r="H12" i="115" s="1"/>
  <c r="G140" i="115"/>
  <c r="G62" i="115" s="1"/>
  <c r="F140" i="115"/>
  <c r="G37" i="115" s="1"/>
  <c r="E140" i="115"/>
  <c r="G32" i="115" s="1"/>
  <c r="D140" i="115"/>
  <c r="G17" i="115" s="1"/>
  <c r="C140" i="115"/>
  <c r="G12" i="115" s="1"/>
  <c r="G139" i="115"/>
  <c r="F139" i="115"/>
  <c r="E139" i="115"/>
  <c r="F32" i="115" s="1"/>
  <c r="D139" i="115"/>
  <c r="F17" i="115" s="1"/>
  <c r="C139" i="115"/>
  <c r="G138" i="115"/>
  <c r="H61" i="115" s="1"/>
  <c r="F138" i="115"/>
  <c r="E138" i="115"/>
  <c r="H31" i="115" s="1"/>
  <c r="D138" i="115"/>
  <c r="C138" i="115"/>
  <c r="H11" i="115" s="1"/>
  <c r="G137" i="115"/>
  <c r="G61" i="115" s="1"/>
  <c r="F137" i="115"/>
  <c r="G36" i="115" s="1"/>
  <c r="E137" i="115"/>
  <c r="D137" i="115"/>
  <c r="G16" i="115" s="1"/>
  <c r="C137" i="115"/>
  <c r="G11" i="115" s="1"/>
  <c r="G136" i="115"/>
  <c r="F61" i="115" s="1"/>
  <c r="F136" i="115"/>
  <c r="F36" i="115" s="1"/>
  <c r="E136" i="115"/>
  <c r="F31" i="115" s="1"/>
  <c r="D136" i="115"/>
  <c r="C136" i="115"/>
  <c r="F11" i="115" s="1"/>
  <c r="G135" i="115"/>
  <c r="F135" i="115"/>
  <c r="E135" i="115"/>
  <c r="D135" i="115"/>
  <c r="H15" i="115" s="1"/>
  <c r="C135" i="115"/>
  <c r="G134" i="115"/>
  <c r="G60" i="115" s="1"/>
  <c r="F134" i="115"/>
  <c r="E134" i="115"/>
  <c r="G30" i="115" s="1"/>
  <c r="D134" i="115"/>
  <c r="C134" i="115"/>
  <c r="G133" i="115"/>
  <c r="F133" i="115"/>
  <c r="F35" i="115" s="1"/>
  <c r="E133" i="115"/>
  <c r="D133" i="115"/>
  <c r="C133" i="115"/>
  <c r="F128" i="115"/>
  <c r="E54" i="115" s="1"/>
  <c r="F127" i="115"/>
  <c r="F126" i="115"/>
  <c r="F125" i="115"/>
  <c r="F124" i="115"/>
  <c r="D53" i="115" s="1"/>
  <c r="F123" i="115"/>
  <c r="C53" i="115" s="1"/>
  <c r="F122" i="115"/>
  <c r="F121" i="115"/>
  <c r="F120" i="115"/>
  <c r="F119" i="115"/>
  <c r="F118" i="115"/>
  <c r="D51" i="115" s="1"/>
  <c r="F117" i="115"/>
  <c r="C51" i="115" s="1"/>
  <c r="F116" i="115"/>
  <c r="E50" i="115" s="1"/>
  <c r="F115" i="115"/>
  <c r="D50" i="115" s="1"/>
  <c r="F114" i="115"/>
  <c r="C50" i="115" s="1"/>
  <c r="F113" i="115"/>
  <c r="F112" i="115"/>
  <c r="D49" i="115" s="1"/>
  <c r="F111" i="115"/>
  <c r="F110" i="115"/>
  <c r="E48" i="115" s="1"/>
  <c r="F109" i="115"/>
  <c r="D48" i="115" s="1"/>
  <c r="F108" i="115"/>
  <c r="C48" i="115" s="1"/>
  <c r="F107" i="115"/>
  <c r="F106" i="115"/>
  <c r="F105" i="115"/>
  <c r="C47" i="115" s="1"/>
  <c r="F104" i="115"/>
  <c r="F103" i="115"/>
  <c r="F102" i="115"/>
  <c r="F101" i="115"/>
  <c r="F100" i="115"/>
  <c r="D45" i="115" s="1"/>
  <c r="F99" i="115"/>
  <c r="F98" i="115"/>
  <c r="F97" i="115"/>
  <c r="F96" i="115"/>
  <c r="F95" i="115"/>
  <c r="F94" i="115"/>
  <c r="F93" i="115"/>
  <c r="F92" i="115"/>
  <c r="E42" i="115" s="1"/>
  <c r="D92" i="115"/>
  <c r="F91" i="115"/>
  <c r="D42" i="115" s="1"/>
  <c r="D91" i="115"/>
  <c r="F90" i="115"/>
  <c r="C42" i="115" s="1"/>
  <c r="D90" i="115"/>
  <c r="F89" i="115"/>
  <c r="E41" i="115" s="1"/>
  <c r="D89" i="115"/>
  <c r="F88" i="115"/>
  <c r="D41" i="115" s="1"/>
  <c r="D88" i="115"/>
  <c r="F87" i="115"/>
  <c r="C41" i="115" s="1"/>
  <c r="D87" i="115"/>
  <c r="C21" i="115" s="1"/>
  <c r="F86" i="115"/>
  <c r="E40" i="115" s="1"/>
  <c r="D86" i="115"/>
  <c r="E20" i="115" s="1"/>
  <c r="F85" i="115"/>
  <c r="D40" i="115" s="1"/>
  <c r="D85" i="115"/>
  <c r="F84" i="115"/>
  <c r="C40" i="115" s="1"/>
  <c r="D84" i="115"/>
  <c r="F83" i="115"/>
  <c r="E39" i="115" s="1"/>
  <c r="D83" i="115"/>
  <c r="E19" i="115" s="1"/>
  <c r="F82" i="115"/>
  <c r="D39" i="115" s="1"/>
  <c r="D82" i="115"/>
  <c r="F81" i="115"/>
  <c r="C39" i="115" s="1"/>
  <c r="D81" i="115"/>
  <c r="G80" i="115"/>
  <c r="E63" i="115" s="1"/>
  <c r="F80" i="115"/>
  <c r="E80" i="115"/>
  <c r="D80" i="115"/>
  <c r="C80" i="115"/>
  <c r="G79" i="115"/>
  <c r="D63" i="115" s="1"/>
  <c r="F79" i="115"/>
  <c r="D38" i="115" s="1"/>
  <c r="E79" i="115"/>
  <c r="D33" i="115" s="1"/>
  <c r="D79" i="115"/>
  <c r="D18" i="115" s="1"/>
  <c r="C79" i="115"/>
  <c r="G78" i="115"/>
  <c r="F78" i="115"/>
  <c r="C38" i="115" s="1"/>
  <c r="E78" i="115"/>
  <c r="C33" i="115" s="1"/>
  <c r="D78" i="115"/>
  <c r="C78" i="115"/>
  <c r="G77" i="115"/>
  <c r="E62" i="115" s="1"/>
  <c r="F77" i="115"/>
  <c r="E37" i="115" s="1"/>
  <c r="E77" i="115"/>
  <c r="E32" i="115" s="1"/>
  <c r="D77" i="115"/>
  <c r="E17" i="115" s="1"/>
  <c r="C77" i="115"/>
  <c r="E12" i="115" s="1"/>
  <c r="G76" i="115"/>
  <c r="D62" i="115" s="1"/>
  <c r="F76" i="115"/>
  <c r="E76" i="115"/>
  <c r="D76" i="115"/>
  <c r="C76" i="115"/>
  <c r="D12" i="115" s="1"/>
  <c r="G75" i="115"/>
  <c r="F75" i="115"/>
  <c r="C37" i="115" s="1"/>
  <c r="E75" i="115"/>
  <c r="D75" i="115"/>
  <c r="C17" i="115" s="1"/>
  <c r="C75" i="115"/>
  <c r="C12" i="115" s="1"/>
  <c r="G74" i="115"/>
  <c r="F74" i="115"/>
  <c r="E36" i="115" s="1"/>
  <c r="E74" i="115"/>
  <c r="D74" i="115"/>
  <c r="C74" i="115"/>
  <c r="G73" i="115"/>
  <c r="F73" i="115"/>
  <c r="D36" i="115" s="1"/>
  <c r="E73" i="115"/>
  <c r="D73" i="115"/>
  <c r="D16" i="115" s="1"/>
  <c r="C73" i="115"/>
  <c r="G72" i="115"/>
  <c r="C61" i="115" s="1"/>
  <c r="F72" i="115"/>
  <c r="E72" i="115"/>
  <c r="D72" i="115"/>
  <c r="C16" i="115" s="1"/>
  <c r="C72" i="115"/>
  <c r="G71" i="115"/>
  <c r="F71" i="115"/>
  <c r="E35" i="115" s="1"/>
  <c r="E71" i="115"/>
  <c r="E30" i="115" s="1"/>
  <c r="D71" i="115"/>
  <c r="E15" i="115" s="1"/>
  <c r="C71" i="115"/>
  <c r="E10" i="115" s="1"/>
  <c r="G70" i="115"/>
  <c r="D60" i="115" s="1"/>
  <c r="F70" i="115"/>
  <c r="D35" i="115" s="1"/>
  <c r="E70" i="115"/>
  <c r="D30" i="115" s="1"/>
  <c r="D70" i="115"/>
  <c r="C70" i="115"/>
  <c r="D10" i="115" s="1"/>
  <c r="G69" i="115"/>
  <c r="C60" i="115" s="1"/>
  <c r="F69" i="115"/>
  <c r="C35" i="115" s="1"/>
  <c r="E69" i="115"/>
  <c r="D69" i="115"/>
  <c r="C15" i="115" s="1"/>
  <c r="C69" i="115"/>
  <c r="K64" i="115"/>
  <c r="J64" i="115"/>
  <c r="I64" i="115"/>
  <c r="H64" i="115"/>
  <c r="G64" i="115"/>
  <c r="I63" i="115"/>
  <c r="G63" i="115"/>
  <c r="C63" i="115"/>
  <c r="J62" i="115"/>
  <c r="H62" i="115"/>
  <c r="F62" i="115"/>
  <c r="C62" i="115"/>
  <c r="K61" i="115"/>
  <c r="E61" i="115"/>
  <c r="D61" i="115"/>
  <c r="H60" i="115"/>
  <c r="F60" i="115"/>
  <c r="E60" i="115"/>
  <c r="K59" i="115"/>
  <c r="J59" i="115"/>
  <c r="G59" i="115"/>
  <c r="F59" i="115"/>
  <c r="K58" i="115"/>
  <c r="G58" i="115"/>
  <c r="K57" i="115"/>
  <c r="J57" i="115"/>
  <c r="I57" i="115"/>
  <c r="H57" i="115"/>
  <c r="G57" i="115"/>
  <c r="I56" i="115"/>
  <c r="G56" i="115"/>
  <c r="K55" i="115"/>
  <c r="I55" i="115"/>
  <c r="H55" i="115"/>
  <c r="K54" i="115"/>
  <c r="I54" i="115"/>
  <c r="D54" i="115"/>
  <c r="C54" i="115"/>
  <c r="J53" i="115"/>
  <c r="F53" i="115"/>
  <c r="E53" i="115"/>
  <c r="K52" i="115"/>
  <c r="I52" i="115"/>
  <c r="G52" i="115"/>
  <c r="E52" i="115"/>
  <c r="D52" i="115"/>
  <c r="C52" i="115"/>
  <c r="F51" i="115"/>
  <c r="E51" i="115"/>
  <c r="I50" i="115"/>
  <c r="G50" i="115"/>
  <c r="J49" i="115"/>
  <c r="H49" i="115"/>
  <c r="E49" i="115"/>
  <c r="C49" i="115"/>
  <c r="K48" i="115"/>
  <c r="I48" i="115"/>
  <c r="H48" i="115"/>
  <c r="G48" i="115"/>
  <c r="J47" i="115"/>
  <c r="H47" i="115"/>
  <c r="F47" i="115"/>
  <c r="E47" i="115"/>
  <c r="D47" i="115"/>
  <c r="K46" i="115"/>
  <c r="I46" i="115"/>
  <c r="F46" i="115"/>
  <c r="E46" i="115"/>
  <c r="D46" i="115"/>
  <c r="C46" i="115"/>
  <c r="J45" i="115"/>
  <c r="H45" i="115"/>
  <c r="E45" i="115"/>
  <c r="C45" i="115"/>
  <c r="K44" i="115"/>
  <c r="I44" i="115"/>
  <c r="H44" i="115"/>
  <c r="G44" i="115"/>
  <c r="E44" i="115"/>
  <c r="D44" i="115"/>
  <c r="C44" i="115"/>
  <c r="J43" i="115"/>
  <c r="G43" i="115"/>
  <c r="F43" i="115"/>
  <c r="E43" i="115"/>
  <c r="D43" i="115"/>
  <c r="C43" i="115"/>
  <c r="K42" i="115"/>
  <c r="I42" i="115"/>
  <c r="G42" i="115"/>
  <c r="F42" i="115"/>
  <c r="J41" i="115"/>
  <c r="H41" i="115"/>
  <c r="K40" i="115"/>
  <c r="I40" i="115"/>
  <c r="G40" i="115"/>
  <c r="F40" i="115"/>
  <c r="K39" i="115"/>
  <c r="J39" i="115"/>
  <c r="H39" i="115"/>
  <c r="G39" i="115"/>
  <c r="F39" i="115"/>
  <c r="J38" i="115"/>
  <c r="I38" i="115"/>
  <c r="H38" i="115"/>
  <c r="G38" i="115"/>
  <c r="F38" i="115"/>
  <c r="E38" i="115"/>
  <c r="J37" i="115"/>
  <c r="I37" i="115"/>
  <c r="F37" i="115"/>
  <c r="D37" i="115"/>
  <c r="K36" i="115"/>
  <c r="I36" i="115"/>
  <c r="H36" i="115"/>
  <c r="C36" i="115"/>
  <c r="K35" i="115"/>
  <c r="J35" i="115"/>
  <c r="H35" i="115"/>
  <c r="G35" i="115"/>
  <c r="K34" i="115"/>
  <c r="J34" i="115"/>
  <c r="G34" i="115"/>
  <c r="F34" i="115"/>
  <c r="K33" i="115"/>
  <c r="G33" i="115"/>
  <c r="E33" i="115"/>
  <c r="J32" i="115"/>
  <c r="H32" i="115"/>
  <c r="D32" i="115"/>
  <c r="C32" i="115"/>
  <c r="G31" i="115"/>
  <c r="E31" i="115"/>
  <c r="D31" i="115"/>
  <c r="C31" i="115"/>
  <c r="J30" i="115"/>
  <c r="H30" i="115"/>
  <c r="F30" i="115"/>
  <c r="C30" i="115"/>
  <c r="K29" i="115"/>
  <c r="G29" i="115"/>
  <c r="K28" i="115"/>
  <c r="J28" i="115"/>
  <c r="G28" i="115"/>
  <c r="K27" i="115"/>
  <c r="G27" i="115"/>
  <c r="K26" i="115"/>
  <c r="J26" i="115"/>
  <c r="G26" i="115"/>
  <c r="K25" i="115"/>
  <c r="K24" i="115"/>
  <c r="J24" i="115"/>
  <c r="G24" i="115"/>
  <c r="K23" i="115"/>
  <c r="J23" i="115"/>
  <c r="I23" i="115"/>
  <c r="K22" i="115"/>
  <c r="J22" i="115"/>
  <c r="G22" i="115"/>
  <c r="E22" i="115"/>
  <c r="D22" i="115"/>
  <c r="C22" i="115"/>
  <c r="J21" i="115"/>
  <c r="I21" i="115"/>
  <c r="H21" i="115"/>
  <c r="F21" i="115"/>
  <c r="E21" i="115"/>
  <c r="D21" i="115"/>
  <c r="J20" i="115"/>
  <c r="I20" i="115"/>
  <c r="G20" i="115"/>
  <c r="D20" i="115"/>
  <c r="C20" i="115"/>
  <c r="I19" i="115"/>
  <c r="H19" i="115"/>
  <c r="G19" i="115"/>
  <c r="F19" i="115"/>
  <c r="D19" i="115"/>
  <c r="C19" i="115"/>
  <c r="K18" i="115"/>
  <c r="I18" i="115"/>
  <c r="H18" i="115"/>
  <c r="E18" i="115"/>
  <c r="C18" i="115"/>
  <c r="K17" i="115"/>
  <c r="J17" i="115"/>
  <c r="I17" i="115"/>
  <c r="H17" i="115"/>
  <c r="D17" i="115"/>
  <c r="K16" i="115"/>
  <c r="J16" i="115"/>
  <c r="I16" i="115"/>
  <c r="H16" i="115"/>
  <c r="F16" i="115"/>
  <c r="E16" i="115"/>
  <c r="K15" i="115"/>
  <c r="J15" i="115"/>
  <c r="I15" i="115"/>
  <c r="G15" i="115"/>
  <c r="F15" i="115"/>
  <c r="D15" i="115"/>
  <c r="I14" i="115"/>
  <c r="G14" i="115"/>
  <c r="E13" i="115"/>
  <c r="D13" i="115"/>
  <c r="C13" i="115"/>
  <c r="F12" i="115"/>
  <c r="K11" i="115"/>
  <c r="E11" i="115"/>
  <c r="D11" i="115"/>
  <c r="C11" i="115"/>
  <c r="L10" i="115"/>
  <c r="J10" i="115"/>
  <c r="I10" i="115"/>
  <c r="H10" i="115"/>
  <c r="G10" i="115"/>
  <c r="F10" i="115"/>
  <c r="C10" i="115"/>
  <c r="F6" i="115"/>
  <c r="D6" i="115"/>
  <c r="D5" i="115"/>
  <c r="D2" i="115"/>
  <c r="B287" i="113"/>
  <c r="F286" i="113"/>
  <c r="F285" i="113"/>
  <c r="J59" i="113" s="1"/>
  <c r="F284" i="113"/>
  <c r="I59" i="113" s="1"/>
  <c r="F283" i="113"/>
  <c r="K58" i="113" s="1"/>
  <c r="F282" i="113"/>
  <c r="J58" i="113" s="1"/>
  <c r="F281" i="113"/>
  <c r="F280" i="113"/>
  <c r="K57" i="113" s="1"/>
  <c r="F279" i="113"/>
  <c r="J57" i="113" s="1"/>
  <c r="F278" i="113"/>
  <c r="F277" i="113"/>
  <c r="F276" i="113"/>
  <c r="J56" i="113" s="1"/>
  <c r="F275" i="113"/>
  <c r="F274" i="113"/>
  <c r="F273" i="113"/>
  <c r="F272" i="113"/>
  <c r="F271" i="113"/>
  <c r="F270" i="113"/>
  <c r="J54" i="113" s="1"/>
  <c r="F269" i="113"/>
  <c r="I54" i="113" s="1"/>
  <c r="F268" i="113"/>
  <c r="K53" i="113" s="1"/>
  <c r="F267" i="113"/>
  <c r="F266" i="113"/>
  <c r="I53" i="113" s="1"/>
  <c r="F265" i="113"/>
  <c r="K52" i="113" s="1"/>
  <c r="F264" i="113"/>
  <c r="J52" i="113" s="1"/>
  <c r="F263" i="113"/>
  <c r="F262" i="113"/>
  <c r="K51" i="113" s="1"/>
  <c r="F261" i="113"/>
  <c r="J51" i="113" s="1"/>
  <c r="F260" i="113"/>
  <c r="I51" i="113" s="1"/>
  <c r="F259" i="113"/>
  <c r="F258" i="113"/>
  <c r="J50" i="113" s="1"/>
  <c r="F257" i="113"/>
  <c r="I50" i="113" s="1"/>
  <c r="F256" i="113"/>
  <c r="K49" i="113" s="1"/>
  <c r="D256" i="113"/>
  <c r="F255" i="113"/>
  <c r="D255" i="113"/>
  <c r="J29" i="113" s="1"/>
  <c r="F254" i="113"/>
  <c r="I49" i="113" s="1"/>
  <c r="D254" i="113"/>
  <c r="F253" i="113"/>
  <c r="D253" i="113"/>
  <c r="K28" i="113" s="1"/>
  <c r="F252" i="113"/>
  <c r="J48" i="113" s="1"/>
  <c r="D252" i="113"/>
  <c r="J28" i="113" s="1"/>
  <c r="F251" i="113"/>
  <c r="D251" i="113"/>
  <c r="F250" i="113"/>
  <c r="K47" i="113" s="1"/>
  <c r="D250" i="113"/>
  <c r="F249" i="113"/>
  <c r="D249" i="113"/>
  <c r="J27" i="113" s="1"/>
  <c r="F248" i="113"/>
  <c r="I47" i="113" s="1"/>
  <c r="D248" i="113"/>
  <c r="F247" i="113"/>
  <c r="D247" i="113"/>
  <c r="K26" i="113" s="1"/>
  <c r="F246" i="113"/>
  <c r="J46" i="113" s="1"/>
  <c r="D246" i="113"/>
  <c r="J26" i="113" s="1"/>
  <c r="F245" i="113"/>
  <c r="D245" i="113"/>
  <c r="F244" i="113"/>
  <c r="K45" i="113" s="1"/>
  <c r="D244" i="113"/>
  <c r="F243" i="113"/>
  <c r="D243" i="113"/>
  <c r="J25" i="113" s="1"/>
  <c r="F242" i="113"/>
  <c r="I45" i="113" s="1"/>
  <c r="D242" i="113"/>
  <c r="F241" i="113"/>
  <c r="D241" i="113"/>
  <c r="K24" i="113" s="1"/>
  <c r="F240" i="113"/>
  <c r="J44" i="113" s="1"/>
  <c r="D240" i="113"/>
  <c r="J24" i="113" s="1"/>
  <c r="F239" i="113"/>
  <c r="D239" i="113"/>
  <c r="F238" i="113"/>
  <c r="K43" i="113" s="1"/>
  <c r="D238" i="113"/>
  <c r="F237" i="113"/>
  <c r="D237" i="113"/>
  <c r="J23" i="113" s="1"/>
  <c r="F236" i="113"/>
  <c r="I43" i="113" s="1"/>
  <c r="D236" i="113"/>
  <c r="F235" i="113"/>
  <c r="D235" i="113"/>
  <c r="K22" i="113" s="1"/>
  <c r="F234" i="113"/>
  <c r="J42" i="113" s="1"/>
  <c r="D234" i="113"/>
  <c r="J22" i="113" s="1"/>
  <c r="F233" i="113"/>
  <c r="D233" i="113"/>
  <c r="F232" i="113"/>
  <c r="K41" i="113" s="1"/>
  <c r="D232" i="113"/>
  <c r="F231" i="113"/>
  <c r="D231" i="113"/>
  <c r="J21" i="113" s="1"/>
  <c r="F230" i="113"/>
  <c r="I41" i="113" s="1"/>
  <c r="D230" i="113"/>
  <c r="I21" i="113" s="1"/>
  <c r="F229" i="113"/>
  <c r="D229" i="113"/>
  <c r="F228" i="113"/>
  <c r="J40" i="113" s="1"/>
  <c r="D228" i="113"/>
  <c r="F227" i="113"/>
  <c r="D227" i="113"/>
  <c r="I20" i="113" s="1"/>
  <c r="G226" i="113"/>
  <c r="F226" i="113"/>
  <c r="E226" i="113"/>
  <c r="D226" i="113"/>
  <c r="C226" i="113"/>
  <c r="K14" i="113" s="1"/>
  <c r="G225" i="113"/>
  <c r="F225" i="113"/>
  <c r="E225" i="113"/>
  <c r="J34" i="113" s="1"/>
  <c r="D225" i="113"/>
  <c r="C225" i="113"/>
  <c r="J14" i="113" s="1"/>
  <c r="G224" i="113"/>
  <c r="F224" i="113"/>
  <c r="E224" i="113"/>
  <c r="I34" i="113" s="1"/>
  <c r="D224" i="113"/>
  <c r="C224" i="113"/>
  <c r="I14" i="113" s="1"/>
  <c r="G223" i="113"/>
  <c r="K63" i="113" s="1"/>
  <c r="F223" i="113"/>
  <c r="K38" i="113" s="1"/>
  <c r="E223" i="113"/>
  <c r="D223" i="113"/>
  <c r="C223" i="113"/>
  <c r="K13" i="113" s="1"/>
  <c r="G222" i="113"/>
  <c r="J63" i="113" s="1"/>
  <c r="F222" i="113"/>
  <c r="E222" i="113"/>
  <c r="J33" i="113" s="1"/>
  <c r="D222" i="113"/>
  <c r="J18" i="113" s="1"/>
  <c r="C222" i="113"/>
  <c r="J13" i="113" s="1"/>
  <c r="G221" i="113"/>
  <c r="F221" i="113"/>
  <c r="E221" i="113"/>
  <c r="D221" i="113"/>
  <c r="I18" i="113" s="1"/>
  <c r="C221" i="113"/>
  <c r="I13" i="113" s="1"/>
  <c r="G220" i="113"/>
  <c r="K62" i="113" s="1"/>
  <c r="F220" i="113"/>
  <c r="E220" i="113"/>
  <c r="K32" i="113" s="1"/>
  <c r="D220" i="113"/>
  <c r="C220" i="113"/>
  <c r="K12" i="113" s="1"/>
  <c r="G219" i="113"/>
  <c r="F219" i="113"/>
  <c r="E219" i="113"/>
  <c r="D219" i="113"/>
  <c r="C219" i="113"/>
  <c r="J12" i="113" s="1"/>
  <c r="G218" i="113"/>
  <c r="I62" i="113" s="1"/>
  <c r="F218" i="113"/>
  <c r="E218" i="113"/>
  <c r="I32" i="113" s="1"/>
  <c r="D218" i="113"/>
  <c r="I17" i="113" s="1"/>
  <c r="C218" i="113"/>
  <c r="I12" i="113" s="1"/>
  <c r="G217" i="113"/>
  <c r="F217" i="113"/>
  <c r="E217" i="113"/>
  <c r="K31" i="113" s="1"/>
  <c r="D217" i="113"/>
  <c r="K16" i="113" s="1"/>
  <c r="C217" i="113"/>
  <c r="K11" i="113" s="1"/>
  <c r="G216" i="113"/>
  <c r="J61" i="113" s="1"/>
  <c r="F216" i="113"/>
  <c r="E216" i="113"/>
  <c r="J31" i="113" s="1"/>
  <c r="D216" i="113"/>
  <c r="C216" i="113"/>
  <c r="J11" i="113" s="1"/>
  <c r="G215" i="113"/>
  <c r="I61" i="113" s="1"/>
  <c r="F215" i="113"/>
  <c r="E215" i="113"/>
  <c r="D215" i="113"/>
  <c r="C215" i="113"/>
  <c r="G214" i="113"/>
  <c r="K60" i="113" s="1"/>
  <c r="F214" i="113"/>
  <c r="K35" i="113" s="1"/>
  <c r="E214" i="113"/>
  <c r="K30" i="113" s="1"/>
  <c r="D214" i="113"/>
  <c r="C214" i="113"/>
  <c r="K10" i="113" s="1"/>
  <c r="G213" i="113"/>
  <c r="J60" i="113" s="1"/>
  <c r="F213" i="113"/>
  <c r="E213" i="113"/>
  <c r="D213" i="113"/>
  <c r="C213" i="113"/>
  <c r="J10" i="113" s="1"/>
  <c r="G212" i="113"/>
  <c r="I60" i="113" s="1"/>
  <c r="F212" i="113"/>
  <c r="E212" i="113"/>
  <c r="I30" i="113" s="1"/>
  <c r="D212" i="113"/>
  <c r="C212" i="113"/>
  <c r="F207" i="113"/>
  <c r="F206" i="113"/>
  <c r="F205" i="113"/>
  <c r="F204" i="113"/>
  <c r="H58" i="113" s="1"/>
  <c r="F203" i="113"/>
  <c r="F202" i="113"/>
  <c r="F58" i="113" s="1"/>
  <c r="F201" i="113"/>
  <c r="F200" i="113"/>
  <c r="F199" i="113"/>
  <c r="F57" i="113" s="1"/>
  <c r="F198" i="113"/>
  <c r="H56" i="113" s="1"/>
  <c r="F197" i="113"/>
  <c r="F196" i="113"/>
  <c r="F56" i="113" s="1"/>
  <c r="F195" i="113"/>
  <c r="H55" i="113" s="1"/>
  <c r="F194" i="113"/>
  <c r="G55" i="113" s="1"/>
  <c r="F193" i="113"/>
  <c r="F192" i="113"/>
  <c r="H54" i="113" s="1"/>
  <c r="F191" i="113"/>
  <c r="G54" i="113" s="1"/>
  <c r="F190" i="113"/>
  <c r="F54" i="113" s="1"/>
  <c r="F189" i="113"/>
  <c r="H53" i="113" s="1"/>
  <c r="F188" i="113"/>
  <c r="G53" i="113" s="1"/>
  <c r="F187" i="113"/>
  <c r="F186" i="113"/>
  <c r="H52" i="113" s="1"/>
  <c r="F185" i="113"/>
  <c r="F184" i="113"/>
  <c r="F52" i="113" s="1"/>
  <c r="F183" i="113"/>
  <c r="F182" i="113"/>
  <c r="G51" i="113" s="1"/>
  <c r="F181" i="113"/>
  <c r="F180" i="113"/>
  <c r="H50" i="113" s="1"/>
  <c r="F179" i="113"/>
  <c r="G50" i="113" s="1"/>
  <c r="F178" i="113"/>
  <c r="F50" i="113" s="1"/>
  <c r="F177" i="113"/>
  <c r="H49" i="113" s="1"/>
  <c r="D177" i="113"/>
  <c r="H29" i="113" s="1"/>
  <c r="F176" i="113"/>
  <c r="D176" i="113"/>
  <c r="F175" i="113"/>
  <c r="D175" i="113"/>
  <c r="F29" i="113" s="1"/>
  <c r="F174" i="113"/>
  <c r="H48" i="113" s="1"/>
  <c r="D174" i="113"/>
  <c r="H28" i="113" s="1"/>
  <c r="F173" i="113"/>
  <c r="D173" i="113"/>
  <c r="F172" i="113"/>
  <c r="D172" i="113"/>
  <c r="F28" i="113" s="1"/>
  <c r="F171" i="113"/>
  <c r="D171" i="113"/>
  <c r="H27" i="113" s="1"/>
  <c r="F170" i="113"/>
  <c r="G47" i="113" s="1"/>
  <c r="D170" i="113"/>
  <c r="F169" i="113"/>
  <c r="F47" i="113" s="1"/>
  <c r="D169" i="113"/>
  <c r="F27" i="113" s="1"/>
  <c r="F168" i="113"/>
  <c r="D168" i="113"/>
  <c r="H26" i="113" s="1"/>
  <c r="F167" i="113"/>
  <c r="D167" i="113"/>
  <c r="F166" i="113"/>
  <c r="F46" i="113" s="1"/>
  <c r="D166" i="113"/>
  <c r="F26" i="113" s="1"/>
  <c r="F165" i="113"/>
  <c r="D165" i="113"/>
  <c r="H25" i="113" s="1"/>
  <c r="F164" i="113"/>
  <c r="G45" i="113" s="1"/>
  <c r="D164" i="113"/>
  <c r="F163" i="113"/>
  <c r="D163" i="113"/>
  <c r="F25" i="113" s="1"/>
  <c r="F162" i="113"/>
  <c r="D162" i="113"/>
  <c r="H24" i="113" s="1"/>
  <c r="F161" i="113"/>
  <c r="D161" i="113"/>
  <c r="F160" i="113"/>
  <c r="F44" i="113" s="1"/>
  <c r="D160" i="113"/>
  <c r="F24" i="113" s="1"/>
  <c r="F159" i="113"/>
  <c r="D159" i="113"/>
  <c r="H23" i="113" s="1"/>
  <c r="F158" i="113"/>
  <c r="G43" i="113" s="1"/>
  <c r="D158" i="113"/>
  <c r="F157" i="113"/>
  <c r="F43" i="113" s="1"/>
  <c r="D157" i="113"/>
  <c r="F23" i="113" s="1"/>
  <c r="F156" i="113"/>
  <c r="D156" i="113"/>
  <c r="H22" i="113" s="1"/>
  <c r="F155" i="113"/>
  <c r="D155" i="113"/>
  <c r="F154" i="113"/>
  <c r="F42" i="113" s="1"/>
  <c r="D154" i="113"/>
  <c r="F22" i="113" s="1"/>
  <c r="F153" i="113"/>
  <c r="D153" i="113"/>
  <c r="F152" i="113"/>
  <c r="G41" i="113" s="1"/>
  <c r="D152" i="113"/>
  <c r="G21" i="113" s="1"/>
  <c r="F151" i="113"/>
  <c r="D151" i="113"/>
  <c r="F150" i="113"/>
  <c r="D150" i="113"/>
  <c r="H20" i="113" s="1"/>
  <c r="F149" i="113"/>
  <c r="D149" i="113"/>
  <c r="F148" i="113"/>
  <c r="F40" i="113" s="1"/>
  <c r="D148" i="113"/>
  <c r="F20" i="113" s="1"/>
  <c r="G147" i="113"/>
  <c r="F147" i="113"/>
  <c r="E147" i="113"/>
  <c r="D147" i="113"/>
  <c r="H19" i="113" s="1"/>
  <c r="C147" i="113"/>
  <c r="G146" i="113"/>
  <c r="F146" i="113"/>
  <c r="G39" i="113" s="1"/>
  <c r="E146" i="113"/>
  <c r="G34" i="113" s="1"/>
  <c r="D146" i="113"/>
  <c r="C146" i="113"/>
  <c r="G14" i="113" s="1"/>
  <c r="G145" i="113"/>
  <c r="F64" i="113" s="1"/>
  <c r="F145" i="113"/>
  <c r="F39" i="113" s="1"/>
  <c r="E145" i="113"/>
  <c r="F34" i="113" s="1"/>
  <c r="D145" i="113"/>
  <c r="C145" i="113"/>
  <c r="G144" i="113"/>
  <c r="H63" i="113" s="1"/>
  <c r="F144" i="113"/>
  <c r="H38" i="113" s="1"/>
  <c r="E144" i="113"/>
  <c r="H33" i="113" s="1"/>
  <c r="D144" i="113"/>
  <c r="C144" i="113"/>
  <c r="H13" i="113" s="1"/>
  <c r="G143" i="113"/>
  <c r="F143" i="113"/>
  <c r="E143" i="113"/>
  <c r="G33" i="113" s="1"/>
  <c r="D143" i="113"/>
  <c r="C143" i="113"/>
  <c r="G142" i="113"/>
  <c r="F63" i="113" s="1"/>
  <c r="F142" i="113"/>
  <c r="E142" i="113"/>
  <c r="F33" i="113" s="1"/>
  <c r="D142" i="113"/>
  <c r="C142" i="113"/>
  <c r="F13" i="113" s="1"/>
  <c r="G141" i="113"/>
  <c r="F141" i="113"/>
  <c r="H37" i="113" s="1"/>
  <c r="E141" i="113"/>
  <c r="H32" i="113" s="1"/>
  <c r="D141" i="113"/>
  <c r="C141" i="113"/>
  <c r="H12" i="113" s="1"/>
  <c r="G140" i="113"/>
  <c r="G62" i="113" s="1"/>
  <c r="F140" i="113"/>
  <c r="E140" i="113"/>
  <c r="G32" i="113" s="1"/>
  <c r="D140" i="113"/>
  <c r="C140" i="113"/>
  <c r="G12" i="113" s="1"/>
  <c r="G139" i="113"/>
  <c r="F139" i="113"/>
  <c r="E139" i="113"/>
  <c r="D139" i="113"/>
  <c r="F17" i="113" s="1"/>
  <c r="C139" i="113"/>
  <c r="G138" i="113"/>
  <c r="H61" i="113" s="1"/>
  <c r="F138" i="113"/>
  <c r="H36" i="113" s="1"/>
  <c r="E138" i="113"/>
  <c r="H31" i="113" s="1"/>
  <c r="D138" i="113"/>
  <c r="H16" i="113" s="1"/>
  <c r="C138" i="113"/>
  <c r="H11" i="113" s="1"/>
  <c r="G137" i="113"/>
  <c r="F137" i="113"/>
  <c r="G36" i="113" s="1"/>
  <c r="E137" i="113"/>
  <c r="D137" i="113"/>
  <c r="C137" i="113"/>
  <c r="G136" i="113"/>
  <c r="F61" i="113" s="1"/>
  <c r="F136" i="113"/>
  <c r="E136" i="113"/>
  <c r="F31" i="113" s="1"/>
  <c r="D136" i="113"/>
  <c r="C136" i="113"/>
  <c r="F11" i="113" s="1"/>
  <c r="G135" i="113"/>
  <c r="F135" i="113"/>
  <c r="E135" i="113"/>
  <c r="D135" i="113"/>
  <c r="H15" i="113" s="1"/>
  <c r="C135" i="113"/>
  <c r="G134" i="113"/>
  <c r="G60" i="113" s="1"/>
  <c r="F134" i="113"/>
  <c r="G35" i="113" s="1"/>
  <c r="E134" i="113"/>
  <c r="G30" i="113" s="1"/>
  <c r="D134" i="113"/>
  <c r="C134" i="113"/>
  <c r="G133" i="113"/>
  <c r="F133" i="113"/>
  <c r="F35" i="113" s="1"/>
  <c r="E133" i="113"/>
  <c r="D133" i="113"/>
  <c r="C133" i="113"/>
  <c r="F10" i="113" s="1"/>
  <c r="F128" i="113"/>
  <c r="E54" i="113" s="1"/>
  <c r="F127" i="113"/>
  <c r="F126" i="113"/>
  <c r="F125" i="113"/>
  <c r="F124" i="113"/>
  <c r="D53" i="113" s="1"/>
  <c r="F123" i="113"/>
  <c r="F122" i="113"/>
  <c r="E52" i="113" s="1"/>
  <c r="F121" i="113"/>
  <c r="D52" i="113" s="1"/>
  <c r="F120" i="113"/>
  <c r="C52" i="113" s="1"/>
  <c r="F119" i="113"/>
  <c r="F118" i="113"/>
  <c r="F117" i="113"/>
  <c r="F116" i="113"/>
  <c r="E50" i="113" s="1"/>
  <c r="F115" i="113"/>
  <c r="F114" i="113"/>
  <c r="C50" i="113" s="1"/>
  <c r="F113" i="113"/>
  <c r="E49" i="113" s="1"/>
  <c r="F112" i="113"/>
  <c r="D49" i="113" s="1"/>
  <c r="F111" i="113"/>
  <c r="F110" i="113"/>
  <c r="F109" i="113"/>
  <c r="D48" i="113" s="1"/>
  <c r="F108" i="113"/>
  <c r="C48" i="113" s="1"/>
  <c r="F107" i="113"/>
  <c r="F106" i="113"/>
  <c r="F105" i="113"/>
  <c r="C47" i="113" s="1"/>
  <c r="F104" i="113"/>
  <c r="E46" i="113" s="1"/>
  <c r="F103" i="113"/>
  <c r="F102" i="113"/>
  <c r="C46" i="113" s="1"/>
  <c r="F101" i="113"/>
  <c r="F100" i="113"/>
  <c r="D45" i="113" s="1"/>
  <c r="F99" i="113"/>
  <c r="F98" i="113"/>
  <c r="E44" i="113" s="1"/>
  <c r="F97" i="113"/>
  <c r="D44" i="113" s="1"/>
  <c r="F96" i="113"/>
  <c r="C44" i="113" s="1"/>
  <c r="F95" i="113"/>
  <c r="F94" i="113"/>
  <c r="F93" i="113"/>
  <c r="C43" i="113" s="1"/>
  <c r="F92" i="113"/>
  <c r="E42" i="113" s="1"/>
  <c r="D92" i="113"/>
  <c r="F91" i="113"/>
  <c r="D42" i="113" s="1"/>
  <c r="D91" i="113"/>
  <c r="D22" i="113" s="1"/>
  <c r="F90" i="113"/>
  <c r="C42" i="113" s="1"/>
  <c r="D90" i="113"/>
  <c r="F89" i="113"/>
  <c r="E41" i="113" s="1"/>
  <c r="D89" i="113"/>
  <c r="E21" i="113" s="1"/>
  <c r="F88" i="113"/>
  <c r="D88" i="113"/>
  <c r="D21" i="113" s="1"/>
  <c r="F87" i="113"/>
  <c r="C41" i="113" s="1"/>
  <c r="D87" i="113"/>
  <c r="F86" i="113"/>
  <c r="E40" i="113" s="1"/>
  <c r="D86" i="113"/>
  <c r="F85" i="113"/>
  <c r="D40" i="113" s="1"/>
  <c r="D85" i="113"/>
  <c r="D20" i="113" s="1"/>
  <c r="F84" i="113"/>
  <c r="C40" i="113" s="1"/>
  <c r="D84" i="113"/>
  <c r="C20" i="113" s="1"/>
  <c r="F83" i="113"/>
  <c r="E39" i="113" s="1"/>
  <c r="D83" i="113"/>
  <c r="E19" i="113" s="1"/>
  <c r="F82" i="113"/>
  <c r="D39" i="113" s="1"/>
  <c r="D82" i="113"/>
  <c r="D19" i="113" s="1"/>
  <c r="F81" i="113"/>
  <c r="C39" i="113" s="1"/>
  <c r="D81" i="113"/>
  <c r="G80" i="113"/>
  <c r="E63" i="113" s="1"/>
  <c r="F80" i="113"/>
  <c r="E80" i="113"/>
  <c r="D80" i="113"/>
  <c r="E18" i="113" s="1"/>
  <c r="C80" i="113"/>
  <c r="E13" i="113" s="1"/>
  <c r="G79" i="113"/>
  <c r="D63" i="113" s="1"/>
  <c r="F79" i="113"/>
  <c r="D38" i="113" s="1"/>
  <c r="E79" i="113"/>
  <c r="D79" i="113"/>
  <c r="D18" i="113" s="1"/>
  <c r="C79" i="113"/>
  <c r="G78" i="113"/>
  <c r="C63" i="113" s="1"/>
  <c r="F78" i="113"/>
  <c r="C38" i="113" s="1"/>
  <c r="E78" i="113"/>
  <c r="D78" i="113"/>
  <c r="C78" i="113"/>
  <c r="C13" i="113" s="1"/>
  <c r="G77" i="113"/>
  <c r="E62" i="113" s="1"/>
  <c r="F77" i="113"/>
  <c r="E37" i="113" s="1"/>
  <c r="E77" i="113"/>
  <c r="D77" i="113"/>
  <c r="E17" i="113" s="1"/>
  <c r="C77" i="113"/>
  <c r="G76" i="113"/>
  <c r="D62" i="113" s="1"/>
  <c r="F76" i="113"/>
  <c r="E76" i="113"/>
  <c r="D32" i="113" s="1"/>
  <c r="D76" i="113"/>
  <c r="D17" i="113" s="1"/>
  <c r="C76" i="113"/>
  <c r="D12" i="113" s="1"/>
  <c r="G75" i="113"/>
  <c r="F75" i="113"/>
  <c r="C37" i="113" s="1"/>
  <c r="E75" i="113"/>
  <c r="C32" i="113" s="1"/>
  <c r="D75" i="113"/>
  <c r="C17" i="113" s="1"/>
  <c r="C75" i="113"/>
  <c r="G74" i="113"/>
  <c r="F74" i="113"/>
  <c r="E74" i="113"/>
  <c r="E31" i="113" s="1"/>
  <c r="D74" i="113"/>
  <c r="C74" i="113"/>
  <c r="G73" i="113"/>
  <c r="D61" i="113" s="1"/>
  <c r="F73" i="113"/>
  <c r="D36" i="113" s="1"/>
  <c r="E73" i="113"/>
  <c r="D31" i="113" s="1"/>
  <c r="D73" i="113"/>
  <c r="D16" i="113" s="1"/>
  <c r="C73" i="113"/>
  <c r="D11" i="113" s="1"/>
  <c r="G72" i="113"/>
  <c r="C61" i="113" s="1"/>
  <c r="F72" i="113"/>
  <c r="E72" i="113"/>
  <c r="C31" i="113" s="1"/>
  <c r="D72" i="113"/>
  <c r="C16" i="113" s="1"/>
  <c r="C72" i="113"/>
  <c r="C11" i="113" s="1"/>
  <c r="G71" i="113"/>
  <c r="F71" i="113"/>
  <c r="E35" i="113" s="1"/>
  <c r="E71" i="113"/>
  <c r="E30" i="113" s="1"/>
  <c r="D71" i="113"/>
  <c r="E15" i="113" s="1"/>
  <c r="C71" i="113"/>
  <c r="G70" i="113"/>
  <c r="F70" i="113"/>
  <c r="E70" i="113"/>
  <c r="D30" i="113" s="1"/>
  <c r="D70" i="113"/>
  <c r="C70" i="113"/>
  <c r="D10" i="113" s="1"/>
  <c r="G69" i="113"/>
  <c r="F69" i="113"/>
  <c r="C35" i="113" s="1"/>
  <c r="E69" i="113"/>
  <c r="D69" i="113"/>
  <c r="C15" i="113" s="1"/>
  <c r="C69" i="113"/>
  <c r="K64" i="113"/>
  <c r="J64" i="113"/>
  <c r="I64" i="113"/>
  <c r="H64" i="113"/>
  <c r="G64" i="113"/>
  <c r="I63" i="113"/>
  <c r="G63" i="113"/>
  <c r="J62" i="113"/>
  <c r="H62" i="113"/>
  <c r="F62" i="113"/>
  <c r="C62" i="113"/>
  <c r="K61" i="113"/>
  <c r="G61" i="113"/>
  <c r="E61" i="113"/>
  <c r="H60" i="113"/>
  <c r="F60" i="113"/>
  <c r="E60" i="113"/>
  <c r="D60" i="113"/>
  <c r="C60" i="113"/>
  <c r="K59" i="113"/>
  <c r="H59" i="113"/>
  <c r="G59" i="113"/>
  <c r="F59" i="113"/>
  <c r="I58" i="113"/>
  <c r="G58" i="113"/>
  <c r="I57" i="113"/>
  <c r="H57" i="113"/>
  <c r="G57" i="113"/>
  <c r="K56" i="113"/>
  <c r="I56" i="113"/>
  <c r="G56" i="113"/>
  <c r="K55" i="113"/>
  <c r="J55" i="113"/>
  <c r="I55" i="113"/>
  <c r="F55" i="113"/>
  <c r="K54" i="113"/>
  <c r="D54" i="113"/>
  <c r="C54" i="113"/>
  <c r="J53" i="113"/>
  <c r="F53" i="113"/>
  <c r="E53" i="113"/>
  <c r="C53" i="113"/>
  <c r="I52" i="113"/>
  <c r="G52" i="113"/>
  <c r="H51" i="113"/>
  <c r="F51" i="113"/>
  <c r="E51" i="113"/>
  <c r="D51" i="113"/>
  <c r="C51" i="113"/>
  <c r="K50" i="113"/>
  <c r="D50" i="113"/>
  <c r="J49" i="113"/>
  <c r="G49" i="113"/>
  <c r="F49" i="113"/>
  <c r="C49" i="113"/>
  <c r="K48" i="113"/>
  <c r="I48" i="113"/>
  <c r="G48" i="113"/>
  <c r="F48" i="113"/>
  <c r="E48" i="113"/>
  <c r="J47" i="113"/>
  <c r="H47" i="113"/>
  <c r="E47" i="113"/>
  <c r="D47" i="113"/>
  <c r="K46" i="113"/>
  <c r="I46" i="113"/>
  <c r="H46" i="113"/>
  <c r="G46" i="113"/>
  <c r="D46" i="113"/>
  <c r="J45" i="113"/>
  <c r="H45" i="113"/>
  <c r="F45" i="113"/>
  <c r="E45" i="113"/>
  <c r="C45" i="113"/>
  <c r="K44" i="113"/>
  <c r="I44" i="113"/>
  <c r="H44" i="113"/>
  <c r="G44" i="113"/>
  <c r="J43" i="113"/>
  <c r="H43" i="113"/>
  <c r="E43" i="113"/>
  <c r="D43" i="113"/>
  <c r="K42" i="113"/>
  <c r="I42" i="113"/>
  <c r="H42" i="113"/>
  <c r="G42" i="113"/>
  <c r="J41" i="113"/>
  <c r="H41" i="113"/>
  <c r="F41" i="113"/>
  <c r="D41" i="113"/>
  <c r="K40" i="113"/>
  <c r="I40" i="113"/>
  <c r="H40" i="113"/>
  <c r="G40" i="113"/>
  <c r="K39" i="113"/>
  <c r="J39" i="113"/>
  <c r="I39" i="113"/>
  <c r="H39" i="113"/>
  <c r="J38" i="113"/>
  <c r="I38" i="113"/>
  <c r="G38" i="113"/>
  <c r="F38" i="113"/>
  <c r="E38" i="113"/>
  <c r="K37" i="113"/>
  <c r="J37" i="113"/>
  <c r="I37" i="113"/>
  <c r="G37" i="113"/>
  <c r="F37" i="113"/>
  <c r="D37" i="113"/>
  <c r="K36" i="113"/>
  <c r="J36" i="113"/>
  <c r="I36" i="113"/>
  <c r="F36" i="113"/>
  <c r="E36" i="113"/>
  <c r="C36" i="113"/>
  <c r="J35" i="113"/>
  <c r="I35" i="113"/>
  <c r="H35" i="113"/>
  <c r="D35" i="113"/>
  <c r="K34" i="113"/>
  <c r="H34" i="113"/>
  <c r="K33" i="113"/>
  <c r="I33" i="113"/>
  <c r="E33" i="113"/>
  <c r="D33" i="113"/>
  <c r="C33" i="113"/>
  <c r="J32" i="113"/>
  <c r="F32" i="113"/>
  <c r="E32" i="113"/>
  <c r="I31" i="113"/>
  <c r="G31" i="113"/>
  <c r="J30" i="113"/>
  <c r="H30" i="113"/>
  <c r="F30" i="113"/>
  <c r="C30" i="113"/>
  <c r="K29" i="113"/>
  <c r="I29" i="113"/>
  <c r="G29" i="113"/>
  <c r="I28" i="113"/>
  <c r="G28" i="113"/>
  <c r="K27" i="113"/>
  <c r="I27" i="113"/>
  <c r="G27" i="113"/>
  <c r="I26" i="113"/>
  <c r="G26" i="113"/>
  <c r="K25" i="113"/>
  <c r="I25" i="113"/>
  <c r="G25" i="113"/>
  <c r="I24" i="113"/>
  <c r="G24" i="113"/>
  <c r="K23" i="113"/>
  <c r="I23" i="113"/>
  <c r="G23" i="113"/>
  <c r="I22" i="113"/>
  <c r="G22" i="113"/>
  <c r="E22" i="113"/>
  <c r="C22" i="113"/>
  <c r="K21" i="113"/>
  <c r="H21" i="113"/>
  <c r="F21" i="113"/>
  <c r="C21" i="113"/>
  <c r="K20" i="113"/>
  <c r="J20" i="113"/>
  <c r="G20" i="113"/>
  <c r="E20" i="113"/>
  <c r="K19" i="113"/>
  <c r="J19" i="113"/>
  <c r="I19" i="113"/>
  <c r="G19" i="113"/>
  <c r="F19" i="113"/>
  <c r="C19" i="113"/>
  <c r="K18" i="113"/>
  <c r="H18" i="113"/>
  <c r="G18" i="113"/>
  <c r="F18" i="113"/>
  <c r="C18" i="113"/>
  <c r="K17" i="113"/>
  <c r="J17" i="113"/>
  <c r="H17" i="113"/>
  <c r="G17" i="113"/>
  <c r="J16" i="113"/>
  <c r="I16" i="113"/>
  <c r="G16" i="113"/>
  <c r="F16" i="113"/>
  <c r="E16" i="113"/>
  <c r="K15" i="113"/>
  <c r="J15" i="113"/>
  <c r="I15" i="113"/>
  <c r="G15" i="113"/>
  <c r="F15" i="113"/>
  <c r="D15" i="113"/>
  <c r="H14" i="113"/>
  <c r="F14" i="113"/>
  <c r="G13" i="113"/>
  <c r="D13" i="113"/>
  <c r="F12" i="113"/>
  <c r="E12" i="113"/>
  <c r="C12" i="113"/>
  <c r="I11" i="113"/>
  <c r="G11" i="113"/>
  <c r="E11" i="113"/>
  <c r="L10" i="113"/>
  <c r="I10" i="113"/>
  <c r="H10" i="113"/>
  <c r="G10" i="113"/>
  <c r="E10" i="113"/>
  <c r="C10" i="113"/>
  <c r="F6" i="113"/>
  <c r="D6" i="113"/>
  <c r="D5" i="113"/>
  <c r="D4" i="113"/>
  <c r="D2" i="113"/>
  <c r="B287" i="112"/>
  <c r="F286" i="112"/>
  <c r="K59" i="112" s="1"/>
  <c r="F285" i="112"/>
  <c r="J59" i="112" s="1"/>
  <c r="F284" i="112"/>
  <c r="F283" i="112"/>
  <c r="K58" i="112" s="1"/>
  <c r="F282" i="112"/>
  <c r="F281" i="112"/>
  <c r="I58" i="112" s="1"/>
  <c r="F280" i="112"/>
  <c r="K57" i="112" s="1"/>
  <c r="F279" i="112"/>
  <c r="F278" i="112"/>
  <c r="F277" i="112"/>
  <c r="K56" i="112" s="1"/>
  <c r="F276" i="112"/>
  <c r="F275" i="112"/>
  <c r="I56" i="112" s="1"/>
  <c r="F274" i="112"/>
  <c r="F273" i="112"/>
  <c r="F272" i="112"/>
  <c r="F271" i="112"/>
  <c r="K54" i="112" s="1"/>
  <c r="F270" i="112"/>
  <c r="J54" i="112" s="1"/>
  <c r="F269" i="112"/>
  <c r="I54" i="112" s="1"/>
  <c r="F268" i="112"/>
  <c r="K53" i="112" s="1"/>
  <c r="F267" i="112"/>
  <c r="J53" i="112" s="1"/>
  <c r="F266" i="112"/>
  <c r="F265" i="112"/>
  <c r="K52" i="112" s="1"/>
  <c r="F264" i="112"/>
  <c r="F263" i="112"/>
  <c r="I52" i="112" s="1"/>
  <c r="F262" i="112"/>
  <c r="K51" i="112" s="1"/>
  <c r="F261" i="112"/>
  <c r="J51" i="112" s="1"/>
  <c r="F260" i="112"/>
  <c r="I51" i="112" s="1"/>
  <c r="F259" i="112"/>
  <c r="K50" i="112" s="1"/>
  <c r="F258" i="112"/>
  <c r="F257" i="112"/>
  <c r="I50" i="112" s="1"/>
  <c r="F256" i="112"/>
  <c r="D256" i="112"/>
  <c r="K29" i="112" s="1"/>
  <c r="F255" i="112"/>
  <c r="J49" i="112" s="1"/>
  <c r="D255" i="112"/>
  <c r="J29" i="112" s="1"/>
  <c r="F254" i="112"/>
  <c r="I49" i="112" s="1"/>
  <c r="D254" i="112"/>
  <c r="I29" i="112" s="1"/>
  <c r="F253" i="112"/>
  <c r="D253" i="112"/>
  <c r="K28" i="112" s="1"/>
  <c r="F252" i="112"/>
  <c r="D252" i="112"/>
  <c r="F251" i="112"/>
  <c r="I48" i="112" s="1"/>
  <c r="D251" i="112"/>
  <c r="I28" i="112" s="1"/>
  <c r="F250" i="112"/>
  <c r="D250" i="112"/>
  <c r="K27" i="112" s="1"/>
  <c r="F249" i="112"/>
  <c r="D249" i="112"/>
  <c r="J27" i="112" s="1"/>
  <c r="F248" i="112"/>
  <c r="I47" i="112" s="1"/>
  <c r="D248" i="112"/>
  <c r="I27" i="112" s="1"/>
  <c r="F247" i="112"/>
  <c r="D247" i="112"/>
  <c r="K26" i="112" s="1"/>
  <c r="F246" i="112"/>
  <c r="D246" i="112"/>
  <c r="F245" i="112"/>
  <c r="I46" i="112" s="1"/>
  <c r="D245" i="112"/>
  <c r="I26" i="112" s="1"/>
  <c r="F244" i="112"/>
  <c r="D244" i="112"/>
  <c r="K25" i="112" s="1"/>
  <c r="F243" i="112"/>
  <c r="D243" i="112"/>
  <c r="J25" i="112" s="1"/>
  <c r="F242" i="112"/>
  <c r="D242" i="112"/>
  <c r="I25" i="112" s="1"/>
  <c r="F241" i="112"/>
  <c r="K44" i="112" s="1"/>
  <c r="D241" i="112"/>
  <c r="K24" i="112" s="1"/>
  <c r="F240" i="112"/>
  <c r="J44" i="112" s="1"/>
  <c r="D240" i="112"/>
  <c r="F239" i="112"/>
  <c r="D239" i="112"/>
  <c r="I24" i="112" s="1"/>
  <c r="F238" i="112"/>
  <c r="D238" i="112"/>
  <c r="K23" i="112" s="1"/>
  <c r="F237" i="112"/>
  <c r="J43" i="112" s="1"/>
  <c r="D237" i="112"/>
  <c r="J23" i="112" s="1"/>
  <c r="F236" i="112"/>
  <c r="I43" i="112" s="1"/>
  <c r="D236" i="112"/>
  <c r="I23" i="112" s="1"/>
  <c r="F235" i="112"/>
  <c r="D235" i="112"/>
  <c r="K22" i="112" s="1"/>
  <c r="F234" i="112"/>
  <c r="D234" i="112"/>
  <c r="F233" i="112"/>
  <c r="I42" i="112" s="1"/>
  <c r="D233" i="112"/>
  <c r="I22" i="112" s="1"/>
  <c r="F232" i="112"/>
  <c r="D232" i="112"/>
  <c r="F231" i="112"/>
  <c r="D231" i="112"/>
  <c r="J21" i="112" s="1"/>
  <c r="F230" i="112"/>
  <c r="D230" i="112"/>
  <c r="F229" i="112"/>
  <c r="K40" i="112" s="1"/>
  <c r="D229" i="112"/>
  <c r="K20" i="112" s="1"/>
  <c r="F228" i="112"/>
  <c r="D228" i="112"/>
  <c r="F227" i="112"/>
  <c r="D227" i="112"/>
  <c r="I20" i="112" s="1"/>
  <c r="G226" i="112"/>
  <c r="F226" i="112"/>
  <c r="E226" i="112"/>
  <c r="K34" i="112" s="1"/>
  <c r="D226" i="112"/>
  <c r="K19" i="112" s="1"/>
  <c r="C226" i="112"/>
  <c r="K14" i="112" s="1"/>
  <c r="G225" i="112"/>
  <c r="F225" i="112"/>
  <c r="E225" i="112"/>
  <c r="J34" i="112" s="1"/>
  <c r="D225" i="112"/>
  <c r="C225" i="112"/>
  <c r="G224" i="112"/>
  <c r="F224" i="112"/>
  <c r="E224" i="112"/>
  <c r="D224" i="112"/>
  <c r="C224" i="112"/>
  <c r="I14" i="112" s="1"/>
  <c r="G223" i="112"/>
  <c r="K63" i="112" s="1"/>
  <c r="F223" i="112"/>
  <c r="E223" i="112"/>
  <c r="K33" i="112" s="1"/>
  <c r="D223" i="112"/>
  <c r="C223" i="112"/>
  <c r="K13" i="112" s="1"/>
  <c r="G222" i="112"/>
  <c r="F222" i="112"/>
  <c r="E222" i="112"/>
  <c r="D222" i="112"/>
  <c r="C222" i="112"/>
  <c r="J13" i="112" s="1"/>
  <c r="G221" i="112"/>
  <c r="I63" i="112" s="1"/>
  <c r="F221" i="112"/>
  <c r="I38" i="112" s="1"/>
  <c r="E221" i="112"/>
  <c r="I33" i="112" s="1"/>
  <c r="D221" i="112"/>
  <c r="C221" i="112"/>
  <c r="I13" i="112" s="1"/>
  <c r="G220" i="112"/>
  <c r="F220" i="112"/>
  <c r="K37" i="112" s="1"/>
  <c r="E220" i="112"/>
  <c r="D220" i="112"/>
  <c r="C220" i="112"/>
  <c r="K12" i="112" s="1"/>
  <c r="G219" i="112"/>
  <c r="J62" i="112" s="1"/>
  <c r="F219" i="112"/>
  <c r="E219" i="112"/>
  <c r="J32" i="112" s="1"/>
  <c r="D219" i="112"/>
  <c r="J17" i="112" s="1"/>
  <c r="C219" i="112"/>
  <c r="J12" i="112" s="1"/>
  <c r="G218" i="112"/>
  <c r="F218" i="112"/>
  <c r="E218" i="112"/>
  <c r="I32" i="112" s="1"/>
  <c r="D218" i="112"/>
  <c r="I17" i="112" s="1"/>
  <c r="C218" i="112"/>
  <c r="G217" i="112"/>
  <c r="K61" i="112" s="1"/>
  <c r="F217" i="112"/>
  <c r="K36" i="112" s="1"/>
  <c r="E217" i="112"/>
  <c r="K31" i="112" s="1"/>
  <c r="D217" i="112"/>
  <c r="C217" i="112"/>
  <c r="K11" i="112" s="1"/>
  <c r="G216" i="112"/>
  <c r="J61" i="112" s="1"/>
  <c r="F216" i="112"/>
  <c r="J36" i="112" s="1"/>
  <c r="E216" i="112"/>
  <c r="D216" i="112"/>
  <c r="C216" i="112"/>
  <c r="J11" i="112" s="1"/>
  <c r="G215" i="112"/>
  <c r="I61" i="112" s="1"/>
  <c r="F215" i="112"/>
  <c r="E215" i="112"/>
  <c r="I31" i="112" s="1"/>
  <c r="D215" i="112"/>
  <c r="C215" i="112"/>
  <c r="I11" i="112" s="1"/>
  <c r="G214" i="112"/>
  <c r="F214" i="112"/>
  <c r="E214" i="112"/>
  <c r="D214" i="112"/>
  <c r="C214" i="112"/>
  <c r="G213" i="112"/>
  <c r="J60" i="112" s="1"/>
  <c r="F213" i="112"/>
  <c r="J35" i="112" s="1"/>
  <c r="E213" i="112"/>
  <c r="J30" i="112" s="1"/>
  <c r="D213" i="112"/>
  <c r="C213" i="112"/>
  <c r="G212" i="112"/>
  <c r="F212" i="112"/>
  <c r="I35" i="112" s="1"/>
  <c r="E212" i="112"/>
  <c r="D212" i="112"/>
  <c r="C212" i="112"/>
  <c r="F207" i="112"/>
  <c r="F206" i="112"/>
  <c r="F205" i="112"/>
  <c r="F204" i="112"/>
  <c r="F203" i="112"/>
  <c r="G58" i="112" s="1"/>
  <c r="F202" i="112"/>
  <c r="F201" i="112"/>
  <c r="F200" i="112"/>
  <c r="G57" i="112" s="1"/>
  <c r="F199" i="112"/>
  <c r="F57" i="112" s="1"/>
  <c r="F198" i="112"/>
  <c r="F197" i="112"/>
  <c r="G56" i="112" s="1"/>
  <c r="F196" i="112"/>
  <c r="F56" i="112" s="1"/>
  <c r="F195" i="112"/>
  <c r="H55" i="112" s="1"/>
  <c r="F194" i="112"/>
  <c r="F193" i="112"/>
  <c r="F192" i="112"/>
  <c r="H54" i="112" s="1"/>
  <c r="F191" i="112"/>
  <c r="G54" i="112" s="1"/>
  <c r="F190" i="112"/>
  <c r="F189" i="112"/>
  <c r="H53" i="112" s="1"/>
  <c r="F188" i="112"/>
  <c r="F187" i="112"/>
  <c r="F53" i="112" s="1"/>
  <c r="F186" i="112"/>
  <c r="F185" i="112"/>
  <c r="G52" i="112" s="1"/>
  <c r="F184" i="112"/>
  <c r="F52" i="112" s="1"/>
  <c r="F183" i="112"/>
  <c r="H51" i="112" s="1"/>
  <c r="F182" i="112"/>
  <c r="F181" i="112"/>
  <c r="F51" i="112" s="1"/>
  <c r="F180" i="112"/>
  <c r="F179" i="112"/>
  <c r="G50" i="112" s="1"/>
  <c r="F178" i="112"/>
  <c r="F177" i="112"/>
  <c r="H49" i="112" s="1"/>
  <c r="D177" i="112"/>
  <c r="F176" i="112"/>
  <c r="G49" i="112" s="1"/>
  <c r="D176" i="112"/>
  <c r="F175" i="112"/>
  <c r="F49" i="112" s="1"/>
  <c r="D175" i="112"/>
  <c r="F29" i="112" s="1"/>
  <c r="F174" i="112"/>
  <c r="H48" i="112" s="1"/>
  <c r="D174" i="112"/>
  <c r="F173" i="112"/>
  <c r="G48" i="112" s="1"/>
  <c r="D173" i="112"/>
  <c r="F172" i="112"/>
  <c r="F48" i="112" s="1"/>
  <c r="D172" i="112"/>
  <c r="F171" i="112"/>
  <c r="H47" i="112" s="1"/>
  <c r="D171" i="112"/>
  <c r="F170" i="112"/>
  <c r="G47" i="112" s="1"/>
  <c r="D170" i="112"/>
  <c r="F169" i="112"/>
  <c r="F47" i="112" s="1"/>
  <c r="D169" i="112"/>
  <c r="F27" i="112" s="1"/>
  <c r="F168" i="112"/>
  <c r="H46" i="112" s="1"/>
  <c r="D168" i="112"/>
  <c r="F167" i="112"/>
  <c r="G46" i="112" s="1"/>
  <c r="D167" i="112"/>
  <c r="F166" i="112"/>
  <c r="D166" i="112"/>
  <c r="F165" i="112"/>
  <c r="H45" i="112" s="1"/>
  <c r="D165" i="112"/>
  <c r="F164" i="112"/>
  <c r="G45" i="112" s="1"/>
  <c r="D164" i="112"/>
  <c r="F163" i="112"/>
  <c r="F45" i="112" s="1"/>
  <c r="D163" i="112"/>
  <c r="F25" i="112" s="1"/>
  <c r="F162" i="112"/>
  <c r="D162" i="112"/>
  <c r="F161" i="112"/>
  <c r="G44" i="112" s="1"/>
  <c r="D161" i="112"/>
  <c r="F160" i="112"/>
  <c r="F44" i="112" s="1"/>
  <c r="D160" i="112"/>
  <c r="F159" i="112"/>
  <c r="H43" i="112" s="1"/>
  <c r="D159" i="112"/>
  <c r="F158" i="112"/>
  <c r="G43" i="112" s="1"/>
  <c r="D158" i="112"/>
  <c r="F157" i="112"/>
  <c r="F43" i="112" s="1"/>
  <c r="D157" i="112"/>
  <c r="F23" i="112" s="1"/>
  <c r="F156" i="112"/>
  <c r="H42" i="112" s="1"/>
  <c r="D156" i="112"/>
  <c r="F155" i="112"/>
  <c r="G42" i="112" s="1"/>
  <c r="D155" i="112"/>
  <c r="F154" i="112"/>
  <c r="F42" i="112" s="1"/>
  <c r="D154" i="112"/>
  <c r="F153" i="112"/>
  <c r="H41" i="112" s="1"/>
  <c r="D153" i="112"/>
  <c r="H21" i="112" s="1"/>
  <c r="F152" i="112"/>
  <c r="G41" i="112" s="1"/>
  <c r="D152" i="112"/>
  <c r="G21" i="112" s="1"/>
  <c r="F151" i="112"/>
  <c r="F41" i="112" s="1"/>
  <c r="D151" i="112"/>
  <c r="F150" i="112"/>
  <c r="H40" i="112" s="1"/>
  <c r="D150" i="112"/>
  <c r="F149" i="112"/>
  <c r="G40" i="112" s="1"/>
  <c r="D149" i="112"/>
  <c r="F148" i="112"/>
  <c r="F40" i="112" s="1"/>
  <c r="D148" i="112"/>
  <c r="G147" i="112"/>
  <c r="F147" i="112"/>
  <c r="H39" i="112" s="1"/>
  <c r="E147" i="112"/>
  <c r="D147" i="112"/>
  <c r="H19" i="112" s="1"/>
  <c r="C147" i="112"/>
  <c r="G146" i="112"/>
  <c r="G64" i="112" s="1"/>
  <c r="F146" i="112"/>
  <c r="G39" i="112" s="1"/>
  <c r="E146" i="112"/>
  <c r="D146" i="112"/>
  <c r="C146" i="112"/>
  <c r="G14" i="112" s="1"/>
  <c r="G145" i="112"/>
  <c r="F64" i="112" s="1"/>
  <c r="F145" i="112"/>
  <c r="E145" i="112"/>
  <c r="D145" i="112"/>
  <c r="C145" i="112"/>
  <c r="G144" i="112"/>
  <c r="F144" i="112"/>
  <c r="E144" i="112"/>
  <c r="D144" i="112"/>
  <c r="H18" i="112" s="1"/>
  <c r="C144" i="112"/>
  <c r="G143" i="112"/>
  <c r="G63" i="112" s="1"/>
  <c r="F143" i="112"/>
  <c r="E143" i="112"/>
  <c r="G33" i="112" s="1"/>
  <c r="D143" i="112"/>
  <c r="C143" i="112"/>
  <c r="G13" i="112" s="1"/>
  <c r="G142" i="112"/>
  <c r="F63" i="112" s="1"/>
  <c r="F142" i="112"/>
  <c r="E142" i="112"/>
  <c r="D142" i="112"/>
  <c r="C142" i="112"/>
  <c r="F13" i="112" s="1"/>
  <c r="G141" i="112"/>
  <c r="H62" i="112" s="1"/>
  <c r="F141" i="112"/>
  <c r="E141" i="112"/>
  <c r="H32" i="112" s="1"/>
  <c r="D141" i="112"/>
  <c r="C141" i="112"/>
  <c r="H12" i="112" s="1"/>
  <c r="G140" i="112"/>
  <c r="G62" i="112" s="1"/>
  <c r="F140" i="112"/>
  <c r="E140" i="112"/>
  <c r="D140" i="112"/>
  <c r="G17" i="112" s="1"/>
  <c r="C140" i="112"/>
  <c r="G12" i="112" s="1"/>
  <c r="G139" i="112"/>
  <c r="F62" i="112" s="1"/>
  <c r="F139" i="112"/>
  <c r="E139" i="112"/>
  <c r="F32" i="112" s="1"/>
  <c r="D139" i="112"/>
  <c r="F17" i="112" s="1"/>
  <c r="C139" i="112"/>
  <c r="F12" i="112" s="1"/>
  <c r="G138" i="112"/>
  <c r="F138" i="112"/>
  <c r="H36" i="112" s="1"/>
  <c r="E138" i="112"/>
  <c r="D138" i="112"/>
  <c r="C138" i="112"/>
  <c r="G137" i="112"/>
  <c r="G61" i="112" s="1"/>
  <c r="F137" i="112"/>
  <c r="G36" i="112" s="1"/>
  <c r="E137" i="112"/>
  <c r="G31" i="112" s="1"/>
  <c r="D137" i="112"/>
  <c r="G16" i="112" s="1"/>
  <c r="C137" i="112"/>
  <c r="G11" i="112" s="1"/>
  <c r="G136" i="112"/>
  <c r="F136" i="112"/>
  <c r="E136" i="112"/>
  <c r="F31" i="112" s="1"/>
  <c r="D136" i="112"/>
  <c r="F16" i="112" s="1"/>
  <c r="C136" i="112"/>
  <c r="F11" i="112" s="1"/>
  <c r="G135" i="112"/>
  <c r="H60" i="112" s="1"/>
  <c r="F135" i="112"/>
  <c r="E135" i="112"/>
  <c r="H30" i="112" s="1"/>
  <c r="D135" i="112"/>
  <c r="C135" i="112"/>
  <c r="G134" i="112"/>
  <c r="G60" i="112" s="1"/>
  <c r="F134" i="112"/>
  <c r="G35" i="112" s="1"/>
  <c r="E134" i="112"/>
  <c r="G30" i="112" s="1"/>
  <c r="D134" i="112"/>
  <c r="G15" i="112" s="1"/>
  <c r="C134" i="112"/>
  <c r="G10" i="112" s="1"/>
  <c r="G133" i="112"/>
  <c r="F60" i="112" s="1"/>
  <c r="F133" i="112"/>
  <c r="F35" i="112" s="1"/>
  <c r="E133" i="112"/>
  <c r="F30" i="112" s="1"/>
  <c r="D133" i="112"/>
  <c r="C133" i="112"/>
  <c r="F10" i="112" s="1"/>
  <c r="F128" i="112"/>
  <c r="F127" i="112"/>
  <c r="D54" i="112" s="1"/>
  <c r="F126" i="112"/>
  <c r="C54" i="112" s="1"/>
  <c r="F125" i="112"/>
  <c r="E53" i="112" s="1"/>
  <c r="F124" i="112"/>
  <c r="D53" i="112" s="1"/>
  <c r="F123" i="112"/>
  <c r="F122" i="112"/>
  <c r="F121" i="112"/>
  <c r="D52" i="112" s="1"/>
  <c r="F120" i="112"/>
  <c r="F119" i="112"/>
  <c r="F118" i="112"/>
  <c r="D51" i="112" s="1"/>
  <c r="F117" i="112"/>
  <c r="C51" i="112" s="1"/>
  <c r="F116" i="112"/>
  <c r="E50" i="112" s="1"/>
  <c r="F115" i="112"/>
  <c r="D50" i="112" s="1"/>
  <c r="F114" i="112"/>
  <c r="F113" i="112"/>
  <c r="F112" i="112"/>
  <c r="F111" i="112"/>
  <c r="F110" i="112"/>
  <c r="F109" i="112"/>
  <c r="D48" i="112" s="1"/>
  <c r="F108" i="112"/>
  <c r="C48" i="112" s="1"/>
  <c r="F107" i="112"/>
  <c r="E47" i="112" s="1"/>
  <c r="F106" i="112"/>
  <c r="D47" i="112" s="1"/>
  <c r="F105" i="112"/>
  <c r="C47" i="112" s="1"/>
  <c r="F104" i="112"/>
  <c r="F103" i="112"/>
  <c r="D46" i="112" s="1"/>
  <c r="F102" i="112"/>
  <c r="C46" i="112" s="1"/>
  <c r="F101" i="112"/>
  <c r="E45" i="112" s="1"/>
  <c r="F100" i="112"/>
  <c r="F99" i="112"/>
  <c r="F98" i="112"/>
  <c r="E44" i="112" s="1"/>
  <c r="F97" i="112"/>
  <c r="D44" i="112" s="1"/>
  <c r="F96" i="112"/>
  <c r="F95" i="112"/>
  <c r="F94" i="112"/>
  <c r="D43" i="112" s="1"/>
  <c r="F93" i="112"/>
  <c r="C43" i="112" s="1"/>
  <c r="F92" i="112"/>
  <c r="D92" i="112"/>
  <c r="E22" i="112" s="1"/>
  <c r="F91" i="112"/>
  <c r="D42" i="112" s="1"/>
  <c r="D91" i="112"/>
  <c r="D22" i="112" s="1"/>
  <c r="F90" i="112"/>
  <c r="C42" i="112" s="1"/>
  <c r="D90" i="112"/>
  <c r="C22" i="112" s="1"/>
  <c r="F89" i="112"/>
  <c r="D89" i="112"/>
  <c r="F88" i="112"/>
  <c r="D88" i="112"/>
  <c r="D21" i="112" s="1"/>
  <c r="F87" i="112"/>
  <c r="C41" i="112" s="1"/>
  <c r="D87" i="112"/>
  <c r="C21" i="112" s="1"/>
  <c r="F86" i="112"/>
  <c r="D86" i="112"/>
  <c r="E20" i="112" s="1"/>
  <c r="F85" i="112"/>
  <c r="D85" i="112"/>
  <c r="D20" i="112" s="1"/>
  <c r="F84" i="112"/>
  <c r="D84" i="112"/>
  <c r="C20" i="112" s="1"/>
  <c r="F83" i="112"/>
  <c r="D83" i="112"/>
  <c r="E19" i="112" s="1"/>
  <c r="F82" i="112"/>
  <c r="D82" i="112"/>
  <c r="D19" i="112" s="1"/>
  <c r="F81" i="112"/>
  <c r="C39" i="112" s="1"/>
  <c r="D81" i="112"/>
  <c r="C19" i="112" s="1"/>
  <c r="G80" i="112"/>
  <c r="E63" i="112" s="1"/>
  <c r="F80" i="112"/>
  <c r="E38" i="112" s="1"/>
  <c r="E80" i="112"/>
  <c r="E33" i="112" s="1"/>
  <c r="D80" i="112"/>
  <c r="E18" i="112" s="1"/>
  <c r="C80" i="112"/>
  <c r="E13" i="112" s="1"/>
  <c r="G79" i="112"/>
  <c r="D63" i="112" s="1"/>
  <c r="F79" i="112"/>
  <c r="D38" i="112" s="1"/>
  <c r="E79" i="112"/>
  <c r="D33" i="112" s="1"/>
  <c r="D79" i="112"/>
  <c r="D18" i="112" s="1"/>
  <c r="C79" i="112"/>
  <c r="G78" i="112"/>
  <c r="F78" i="112"/>
  <c r="C38" i="112" s="1"/>
  <c r="E78" i="112"/>
  <c r="D78" i="112"/>
  <c r="C18" i="112" s="1"/>
  <c r="C78" i="112"/>
  <c r="G77" i="112"/>
  <c r="E62" i="112" s="1"/>
  <c r="F77" i="112"/>
  <c r="E77" i="112"/>
  <c r="D77" i="112"/>
  <c r="C77" i="112"/>
  <c r="E12" i="112" s="1"/>
  <c r="G76" i="112"/>
  <c r="F76" i="112"/>
  <c r="D37" i="112" s="1"/>
  <c r="E76" i="112"/>
  <c r="D32" i="112" s="1"/>
  <c r="D76" i="112"/>
  <c r="D17" i="112" s="1"/>
  <c r="C76" i="112"/>
  <c r="D12" i="112" s="1"/>
  <c r="G75" i="112"/>
  <c r="F75" i="112"/>
  <c r="C37" i="112" s="1"/>
  <c r="E75" i="112"/>
  <c r="C32" i="112" s="1"/>
  <c r="D75" i="112"/>
  <c r="C75" i="112"/>
  <c r="G74" i="112"/>
  <c r="E61" i="112" s="1"/>
  <c r="F74" i="112"/>
  <c r="E36" i="112" s="1"/>
  <c r="E74" i="112"/>
  <c r="E31" i="112" s="1"/>
  <c r="D74" i="112"/>
  <c r="E16" i="112" s="1"/>
  <c r="C74" i="112"/>
  <c r="E11" i="112" s="1"/>
  <c r="G73" i="112"/>
  <c r="D61" i="112" s="1"/>
  <c r="F73" i="112"/>
  <c r="E73" i="112"/>
  <c r="D73" i="112"/>
  <c r="C73" i="112"/>
  <c r="D11" i="112" s="1"/>
  <c r="G72" i="112"/>
  <c r="C61" i="112" s="1"/>
  <c r="F72" i="112"/>
  <c r="C36" i="112" s="1"/>
  <c r="E72" i="112"/>
  <c r="D72" i="112"/>
  <c r="C16" i="112" s="1"/>
  <c r="C72" i="112"/>
  <c r="G71" i="112"/>
  <c r="F71" i="112"/>
  <c r="E71" i="112"/>
  <c r="E30" i="112" s="1"/>
  <c r="D71" i="112"/>
  <c r="E15" i="112" s="1"/>
  <c r="C71" i="112"/>
  <c r="E10" i="112" s="1"/>
  <c r="G70" i="112"/>
  <c r="F70" i="112"/>
  <c r="D35" i="112" s="1"/>
  <c r="E70" i="112"/>
  <c r="D70" i="112"/>
  <c r="D15" i="112" s="1"/>
  <c r="C70" i="112"/>
  <c r="G69" i="112"/>
  <c r="F69" i="112"/>
  <c r="E69" i="112"/>
  <c r="D69" i="112"/>
  <c r="C15" i="112" s="1"/>
  <c r="C69" i="112"/>
  <c r="C10" i="112" s="1"/>
  <c r="K64" i="112"/>
  <c r="J64" i="112"/>
  <c r="I64" i="112"/>
  <c r="H64" i="112"/>
  <c r="J63" i="112"/>
  <c r="H63" i="112"/>
  <c r="C63" i="112"/>
  <c r="K62" i="112"/>
  <c r="I62" i="112"/>
  <c r="D62" i="112"/>
  <c r="C62" i="112"/>
  <c r="H61" i="112"/>
  <c r="F61" i="112"/>
  <c r="K60" i="112"/>
  <c r="I60" i="112"/>
  <c r="E60" i="112"/>
  <c r="D60" i="112"/>
  <c r="C60" i="112"/>
  <c r="I59" i="112"/>
  <c r="H59" i="112"/>
  <c r="G59" i="112"/>
  <c r="F59" i="112"/>
  <c r="J58" i="112"/>
  <c r="H58" i="112"/>
  <c r="F58" i="112"/>
  <c r="J57" i="112"/>
  <c r="I57" i="112"/>
  <c r="H57" i="112"/>
  <c r="J56" i="112"/>
  <c r="H56" i="112"/>
  <c r="K55" i="112"/>
  <c r="J55" i="112"/>
  <c r="I55" i="112"/>
  <c r="G55" i="112"/>
  <c r="F55" i="112"/>
  <c r="F54" i="112"/>
  <c r="E54" i="112"/>
  <c r="I53" i="112"/>
  <c r="G53" i="112"/>
  <c r="C53" i="112"/>
  <c r="J52" i="112"/>
  <c r="H52" i="112"/>
  <c r="E52" i="112"/>
  <c r="C52" i="112"/>
  <c r="G51" i="112"/>
  <c r="E51" i="112"/>
  <c r="J50" i="112"/>
  <c r="H50" i="112"/>
  <c r="F50" i="112"/>
  <c r="C50" i="112"/>
  <c r="K49" i="112"/>
  <c r="E49" i="112"/>
  <c r="D49" i="112"/>
  <c r="C49" i="112"/>
  <c r="K48" i="112"/>
  <c r="J48" i="112"/>
  <c r="E48" i="112"/>
  <c r="K47" i="112"/>
  <c r="J47" i="112"/>
  <c r="K46" i="112"/>
  <c r="J46" i="112"/>
  <c r="F46" i="112"/>
  <c r="E46" i="112"/>
  <c r="K45" i="112"/>
  <c r="J45" i="112"/>
  <c r="I45" i="112"/>
  <c r="D45" i="112"/>
  <c r="C45" i="112"/>
  <c r="I44" i="112"/>
  <c r="H44" i="112"/>
  <c r="C44" i="112"/>
  <c r="K43" i="112"/>
  <c r="E43" i="112"/>
  <c r="K42" i="112"/>
  <c r="J42" i="112"/>
  <c r="E42" i="112"/>
  <c r="K41" i="112"/>
  <c r="J41" i="112"/>
  <c r="I41" i="112"/>
  <c r="E41" i="112"/>
  <c r="D41" i="112"/>
  <c r="J40" i="112"/>
  <c r="I40" i="112"/>
  <c r="E40" i="112"/>
  <c r="D40" i="112"/>
  <c r="C40" i="112"/>
  <c r="K39" i="112"/>
  <c r="J39" i="112"/>
  <c r="I39" i="112"/>
  <c r="F39" i="112"/>
  <c r="E39" i="112"/>
  <c r="D39" i="112"/>
  <c r="K38" i="112"/>
  <c r="J38" i="112"/>
  <c r="H38" i="112"/>
  <c r="G38" i="112"/>
  <c r="F38" i="112"/>
  <c r="J37" i="112"/>
  <c r="I37" i="112"/>
  <c r="H37" i="112"/>
  <c r="G37" i="112"/>
  <c r="F37" i="112"/>
  <c r="E37" i="112"/>
  <c r="I36" i="112"/>
  <c r="F36" i="112"/>
  <c r="D36" i="112"/>
  <c r="K35" i="112"/>
  <c r="H35" i="112"/>
  <c r="E35" i="112"/>
  <c r="C35" i="112"/>
  <c r="I34" i="112"/>
  <c r="H34" i="112"/>
  <c r="G34" i="112"/>
  <c r="F34" i="112"/>
  <c r="J33" i="112"/>
  <c r="H33" i="112"/>
  <c r="F33" i="112"/>
  <c r="C33" i="112"/>
  <c r="K32" i="112"/>
  <c r="G32" i="112"/>
  <c r="E32" i="112"/>
  <c r="J31" i="112"/>
  <c r="H31" i="112"/>
  <c r="D31" i="112"/>
  <c r="C31" i="112"/>
  <c r="K30" i="112"/>
  <c r="I30" i="112"/>
  <c r="D30" i="112"/>
  <c r="C30" i="112"/>
  <c r="H29" i="112"/>
  <c r="G29" i="112"/>
  <c r="J28" i="112"/>
  <c r="H28" i="112"/>
  <c r="G28" i="112"/>
  <c r="F28" i="112"/>
  <c r="H27" i="112"/>
  <c r="G27" i="112"/>
  <c r="J26" i="112"/>
  <c r="H26" i="112"/>
  <c r="G26" i="112"/>
  <c r="F26" i="112"/>
  <c r="H25" i="112"/>
  <c r="G25" i="112"/>
  <c r="J24" i="112"/>
  <c r="H24" i="112"/>
  <c r="G24" i="112"/>
  <c r="F24" i="112"/>
  <c r="H23" i="112"/>
  <c r="G23" i="112"/>
  <c r="J22" i="112"/>
  <c r="H22" i="112"/>
  <c r="G22" i="112"/>
  <c r="F22" i="112"/>
  <c r="K21" i="112"/>
  <c r="I21" i="112"/>
  <c r="F21" i="112"/>
  <c r="E21" i="112"/>
  <c r="J20" i="112"/>
  <c r="H20" i="112"/>
  <c r="G20" i="112"/>
  <c r="F20" i="112"/>
  <c r="J19" i="112"/>
  <c r="I19" i="112"/>
  <c r="G19" i="112"/>
  <c r="F19" i="112"/>
  <c r="K18" i="112"/>
  <c r="J18" i="112"/>
  <c r="I18" i="112"/>
  <c r="G18" i="112"/>
  <c r="F18" i="112"/>
  <c r="K17" i="112"/>
  <c r="H17" i="112"/>
  <c r="E17" i="112"/>
  <c r="C17" i="112"/>
  <c r="K16" i="112"/>
  <c r="J16" i="112"/>
  <c r="I16" i="112"/>
  <c r="H16" i="112"/>
  <c r="D16" i="112"/>
  <c r="K15" i="112"/>
  <c r="J15" i="112"/>
  <c r="I15" i="112"/>
  <c r="H15" i="112"/>
  <c r="F15" i="112"/>
  <c r="J14" i="112"/>
  <c r="H14" i="112"/>
  <c r="F14" i="112"/>
  <c r="H13" i="112"/>
  <c r="D13" i="112"/>
  <c r="C13" i="112"/>
  <c r="I12" i="112"/>
  <c r="C12" i="112"/>
  <c r="H11" i="112"/>
  <c r="C11" i="112"/>
  <c r="L10" i="112"/>
  <c r="K10" i="112"/>
  <c r="J10" i="112"/>
  <c r="I10" i="112"/>
  <c r="H10" i="112"/>
  <c r="D10" i="112"/>
  <c r="D5" i="112"/>
  <c r="D4" i="112"/>
  <c r="D98" i="101"/>
  <c r="C98" i="101"/>
  <c r="AA91" i="101"/>
  <c r="D91" i="101"/>
  <c r="C91" i="101"/>
  <c r="D84" i="101"/>
  <c r="C84" i="101"/>
  <c r="D77" i="101"/>
  <c r="C77" i="101"/>
  <c r="D70" i="101"/>
  <c r="C70" i="101"/>
  <c r="C54" i="101"/>
  <c r="O53" i="101"/>
  <c r="C53" i="101"/>
  <c r="C52" i="101"/>
  <c r="O51" i="101"/>
  <c r="M51" i="101"/>
  <c r="C51" i="101"/>
  <c r="C50" i="101"/>
  <c r="C49" i="101"/>
  <c r="C48" i="101"/>
  <c r="C47" i="101"/>
  <c r="R46" i="101"/>
  <c r="C46" i="101"/>
  <c r="O45" i="101"/>
  <c r="M45" i="101"/>
  <c r="C45" i="101"/>
  <c r="C44" i="101"/>
  <c r="O43" i="101"/>
  <c r="C43" i="101"/>
  <c r="C42" i="101"/>
  <c r="C41" i="101"/>
  <c r="C40" i="101"/>
  <c r="C39" i="101"/>
  <c r="C38" i="101"/>
  <c r="C37" i="101"/>
  <c r="C36" i="101"/>
  <c r="R35" i="101"/>
  <c r="C35" i="101"/>
  <c r="C34" i="101"/>
  <c r="R33" i="101"/>
  <c r="C33" i="101"/>
  <c r="C32" i="101"/>
  <c r="C31" i="101"/>
  <c r="C30" i="101"/>
  <c r="C29" i="101"/>
  <c r="AB28" i="101"/>
  <c r="C28" i="101"/>
  <c r="O27" i="101"/>
  <c r="C27" i="101"/>
  <c r="O26" i="101"/>
  <c r="C26" i="101"/>
  <c r="O25" i="101"/>
  <c r="C25" i="101"/>
  <c r="C24" i="101"/>
  <c r="C23" i="101"/>
  <c r="C22" i="101"/>
  <c r="C21" i="101"/>
  <c r="O20" i="101"/>
  <c r="C20" i="101"/>
  <c r="O19" i="101"/>
  <c r="C19" i="101"/>
  <c r="C18" i="101"/>
  <c r="C17" i="101"/>
  <c r="C16" i="101"/>
  <c r="C15" i="101"/>
  <c r="C14" i="101"/>
  <c r="C13" i="101"/>
  <c r="C12" i="101"/>
  <c r="C11" i="101"/>
  <c r="C10" i="101"/>
  <c r="D93" i="100"/>
  <c r="C93" i="100"/>
  <c r="AA86" i="100"/>
  <c r="D86" i="100"/>
  <c r="C86" i="100"/>
  <c r="X79" i="100"/>
  <c r="C79" i="100"/>
  <c r="U73" i="100"/>
  <c r="T73" i="100"/>
  <c r="S73" i="100"/>
  <c r="R73" i="100"/>
  <c r="Q73" i="100"/>
  <c r="P73" i="100"/>
  <c r="O73" i="100"/>
  <c r="N73" i="100"/>
  <c r="M73" i="100"/>
  <c r="L73" i="100"/>
  <c r="K73" i="100"/>
  <c r="J73" i="100"/>
  <c r="I73" i="100"/>
  <c r="H73" i="100"/>
  <c r="G73" i="100"/>
  <c r="C72" i="100"/>
  <c r="D65" i="100"/>
  <c r="C65" i="100"/>
  <c r="C49" i="100"/>
  <c r="M48" i="100"/>
  <c r="C48" i="100"/>
  <c r="C47" i="100"/>
  <c r="M46" i="100"/>
  <c r="C46" i="100"/>
  <c r="P45" i="100"/>
  <c r="C45" i="100"/>
  <c r="C44" i="100"/>
  <c r="C43" i="100"/>
  <c r="M42" i="100"/>
  <c r="C42" i="100"/>
  <c r="C41" i="100"/>
  <c r="M40" i="100"/>
  <c r="C40" i="100"/>
  <c r="C39" i="100"/>
  <c r="C38" i="100"/>
  <c r="C37" i="100"/>
  <c r="C36" i="100"/>
  <c r="P35" i="100"/>
  <c r="C35" i="100"/>
  <c r="P34" i="100"/>
  <c r="C34" i="100"/>
  <c r="P33" i="100"/>
  <c r="C33" i="100"/>
  <c r="C32" i="100"/>
  <c r="C31" i="100"/>
  <c r="Z30" i="100"/>
  <c r="AA30" i="101" s="1"/>
  <c r="C30" i="100"/>
  <c r="Z29" i="100"/>
  <c r="AA29" i="101" s="1"/>
  <c r="C29" i="100"/>
  <c r="Z28" i="100"/>
  <c r="AA28" i="101" s="1"/>
  <c r="C28" i="100"/>
  <c r="C27" i="100"/>
  <c r="C26" i="100"/>
  <c r="C25" i="100"/>
  <c r="C24" i="100"/>
  <c r="C23" i="100"/>
  <c r="Z22" i="100"/>
  <c r="AA22" i="101" s="1"/>
  <c r="C22" i="100"/>
  <c r="Z21" i="100"/>
  <c r="AA21" i="101" s="1"/>
  <c r="C21" i="100"/>
  <c r="Z20" i="100"/>
  <c r="AA20" i="101" s="1"/>
  <c r="C20" i="100"/>
  <c r="C19" i="100"/>
  <c r="Z18" i="100"/>
  <c r="AA18" i="101" s="1"/>
  <c r="C18" i="100"/>
  <c r="Z17" i="100"/>
  <c r="AA17" i="101" s="1"/>
  <c r="C17" i="100"/>
  <c r="C16" i="100"/>
  <c r="C15" i="100"/>
  <c r="Z14" i="100"/>
  <c r="AA14" i="101" s="1"/>
  <c r="C14" i="100"/>
  <c r="Z13" i="100"/>
  <c r="AA13" i="101" s="1"/>
  <c r="C13" i="100"/>
  <c r="C12" i="100"/>
  <c r="C11" i="100"/>
  <c r="C10" i="100"/>
  <c r="D78" i="97"/>
  <c r="C78" i="97"/>
  <c r="D71" i="97"/>
  <c r="C71" i="97"/>
  <c r="D64" i="97"/>
  <c r="C64" i="97"/>
  <c r="C34" i="97"/>
  <c r="C33" i="97"/>
  <c r="C32" i="97"/>
  <c r="C31" i="97"/>
  <c r="C30" i="97"/>
  <c r="C29" i="97"/>
  <c r="C28" i="97"/>
  <c r="C27" i="97"/>
  <c r="C26" i="97"/>
  <c r="C25" i="97"/>
  <c r="C24" i="97"/>
  <c r="C23" i="97"/>
  <c r="C22" i="97"/>
  <c r="C21" i="97"/>
  <c r="C20" i="97"/>
  <c r="C19" i="97"/>
  <c r="C18" i="97"/>
  <c r="C17" i="97"/>
  <c r="C16" i="97"/>
  <c r="C15" i="97"/>
  <c r="Z14" i="97"/>
  <c r="C14" i="97"/>
  <c r="Z13" i="97"/>
  <c r="C13" i="97"/>
  <c r="C12" i="97"/>
  <c r="C11" i="97"/>
  <c r="C10" i="97"/>
  <c r="BZ160" i="96"/>
  <c r="BY160" i="96"/>
  <c r="AI91" i="101" s="1"/>
  <c r="BX160" i="96"/>
  <c r="BW160" i="96"/>
  <c r="AG91" i="101" s="1"/>
  <c r="BV160" i="96"/>
  <c r="BU160" i="96"/>
  <c r="AE91" i="101" s="1"/>
  <c r="BT160" i="96"/>
  <c r="BS160" i="96"/>
  <c r="AC91" i="101" s="1"/>
  <c r="BR160" i="96"/>
  <c r="BQ160" i="96"/>
  <c r="BP160" i="96"/>
  <c r="BO160" i="96"/>
  <c r="Y91" i="101" s="1"/>
  <c r="BN160" i="96"/>
  <c r="BM160" i="96"/>
  <c r="W91" i="101" s="1"/>
  <c r="BL160" i="96"/>
  <c r="BK160" i="96"/>
  <c r="U91" i="101" s="1"/>
  <c r="BJ160" i="96"/>
  <c r="BI160" i="96"/>
  <c r="S91" i="101" s="1"/>
  <c r="BH160" i="96"/>
  <c r="BG160" i="96"/>
  <c r="Q91" i="101" s="1"/>
  <c r="BF160" i="96"/>
  <c r="BE160" i="96"/>
  <c r="O91" i="101" s="1"/>
  <c r="BD160" i="96"/>
  <c r="BC160" i="96"/>
  <c r="M91" i="101" s="1"/>
  <c r="BB160" i="96"/>
  <c r="BA160" i="96"/>
  <c r="K91" i="101" s="1"/>
  <c r="AZ160" i="96"/>
  <c r="AY160" i="96"/>
  <c r="I91" i="101" s="1"/>
  <c r="AX160" i="96"/>
  <c r="AW160" i="96"/>
  <c r="G91" i="101" s="1"/>
  <c r="AV160" i="96"/>
  <c r="AU160" i="96"/>
  <c r="AX84" i="101" s="1"/>
  <c r="AT160" i="96"/>
  <c r="AS160" i="96"/>
  <c r="AV84" i="101" s="1"/>
  <c r="AR160" i="96"/>
  <c r="AQ160" i="96"/>
  <c r="AT84" i="101" s="1"/>
  <c r="AP160" i="96"/>
  <c r="AO160" i="96"/>
  <c r="AR84" i="101" s="1"/>
  <c r="AN160" i="96"/>
  <c r="AM160" i="96"/>
  <c r="AP84" i="101" s="1"/>
  <c r="AL160" i="96"/>
  <c r="AK160" i="96"/>
  <c r="AN84" i="101" s="1"/>
  <c r="AJ160" i="96"/>
  <c r="AI160" i="96"/>
  <c r="AL84" i="101" s="1"/>
  <c r="AH160" i="96"/>
  <c r="AG160" i="96"/>
  <c r="AJ84" i="101" s="1"/>
  <c r="AF160" i="96"/>
  <c r="AE160" i="96"/>
  <c r="AH84" i="101" s="1"/>
  <c r="AD160" i="96"/>
  <c r="AC160" i="96"/>
  <c r="AF84" i="101" s="1"/>
  <c r="AB160" i="96"/>
  <c r="AA160" i="96"/>
  <c r="AD84" i="101" s="1"/>
  <c r="Z160" i="96"/>
  <c r="Y160" i="96"/>
  <c r="AB84" i="101" s="1"/>
  <c r="X160" i="96"/>
  <c r="W160" i="96"/>
  <c r="Z84" i="101" s="1"/>
  <c r="V160" i="96"/>
  <c r="U160" i="96"/>
  <c r="X84" i="101" s="1"/>
  <c r="T160" i="96"/>
  <c r="S160" i="96"/>
  <c r="V84" i="101" s="1"/>
  <c r="R160" i="96"/>
  <c r="Q160" i="96"/>
  <c r="T84" i="101" s="1"/>
  <c r="P160" i="96"/>
  <c r="O160" i="96"/>
  <c r="R84" i="101" s="1"/>
  <c r="N160" i="96"/>
  <c r="M160" i="96"/>
  <c r="P84" i="101" s="1"/>
  <c r="L160" i="96"/>
  <c r="K160" i="96"/>
  <c r="N84" i="101" s="1"/>
  <c r="J160" i="96"/>
  <c r="I160" i="96"/>
  <c r="L84" i="101" s="1"/>
  <c r="H160" i="96"/>
  <c r="G160" i="96"/>
  <c r="J84" i="101" s="1"/>
  <c r="F160" i="96"/>
  <c r="E160" i="96"/>
  <c r="H84" i="101" s="1"/>
  <c r="D160" i="96"/>
  <c r="CC159" i="96"/>
  <c r="O54" i="101" s="1"/>
  <c r="CB159" i="96"/>
  <c r="N54" i="101" s="1"/>
  <c r="CA159" i="96"/>
  <c r="M54" i="101" s="1"/>
  <c r="C159" i="96"/>
  <c r="CC158" i="96"/>
  <c r="CB158" i="96"/>
  <c r="N53" i="101" s="1"/>
  <c r="CA158" i="96"/>
  <c r="M53" i="101" s="1"/>
  <c r="C158" i="96"/>
  <c r="CC157" i="96"/>
  <c r="O52" i="101" s="1"/>
  <c r="CB157" i="96"/>
  <c r="N52" i="101" s="1"/>
  <c r="CA157" i="96"/>
  <c r="M52" i="101" s="1"/>
  <c r="C157" i="96"/>
  <c r="CC156" i="96"/>
  <c r="CB156" i="96"/>
  <c r="N51" i="101" s="1"/>
  <c r="CA156" i="96"/>
  <c r="C156" i="96"/>
  <c r="CC155" i="96"/>
  <c r="O50" i="101" s="1"/>
  <c r="CB155" i="96"/>
  <c r="N50" i="101" s="1"/>
  <c r="CA155" i="96"/>
  <c r="M50" i="101" s="1"/>
  <c r="C155" i="96"/>
  <c r="CC154" i="96"/>
  <c r="O49" i="101" s="1"/>
  <c r="CB154" i="96"/>
  <c r="N49" i="101" s="1"/>
  <c r="CA154" i="96"/>
  <c r="M49" i="101" s="1"/>
  <c r="C154" i="96"/>
  <c r="CC153" i="96"/>
  <c r="O48" i="101" s="1"/>
  <c r="CB153" i="96"/>
  <c r="N48" i="101" s="1"/>
  <c r="CA153" i="96"/>
  <c r="M48" i="101" s="1"/>
  <c r="C153" i="96"/>
  <c r="CC152" i="96"/>
  <c r="O47" i="101" s="1"/>
  <c r="CB152" i="96"/>
  <c r="N47" i="101" s="1"/>
  <c r="CA152" i="96"/>
  <c r="M47" i="101" s="1"/>
  <c r="C152" i="96"/>
  <c r="CC151" i="96"/>
  <c r="O46" i="101" s="1"/>
  <c r="CB151" i="96"/>
  <c r="N46" i="101" s="1"/>
  <c r="CA151" i="96"/>
  <c r="M46" i="101" s="1"/>
  <c r="C151" i="96"/>
  <c r="CC150" i="96"/>
  <c r="CB150" i="96"/>
  <c r="N45" i="101" s="1"/>
  <c r="CA150" i="96"/>
  <c r="C150" i="96"/>
  <c r="CC149" i="96"/>
  <c r="O44" i="101" s="1"/>
  <c r="CB149" i="96"/>
  <c r="N44" i="101" s="1"/>
  <c r="CA149" i="96"/>
  <c r="M44" i="101" s="1"/>
  <c r="C149" i="96"/>
  <c r="CC148" i="96"/>
  <c r="CB148" i="96"/>
  <c r="N43" i="101" s="1"/>
  <c r="CA148" i="96"/>
  <c r="M43" i="101" s="1"/>
  <c r="C148" i="96"/>
  <c r="CC147" i="96"/>
  <c r="O42" i="101" s="1"/>
  <c r="CB147" i="96"/>
  <c r="N42" i="101" s="1"/>
  <c r="CA147" i="96"/>
  <c r="M42" i="101" s="1"/>
  <c r="C147" i="96"/>
  <c r="CC146" i="96"/>
  <c r="O41" i="101" s="1"/>
  <c r="CB146" i="96"/>
  <c r="N41" i="101" s="1"/>
  <c r="CA146" i="96"/>
  <c r="M41" i="101" s="1"/>
  <c r="C146" i="96"/>
  <c r="CC145" i="96"/>
  <c r="O40" i="101" s="1"/>
  <c r="CB145" i="96"/>
  <c r="N40" i="101" s="1"/>
  <c r="CA145" i="96"/>
  <c r="M40" i="101" s="1"/>
  <c r="C145" i="96"/>
  <c r="CC144" i="96"/>
  <c r="O39" i="101" s="1"/>
  <c r="CB144" i="96"/>
  <c r="N39" i="101" s="1"/>
  <c r="CA144" i="96"/>
  <c r="M39" i="101" s="1"/>
  <c r="C144" i="96"/>
  <c r="CC143" i="96"/>
  <c r="O38" i="101" s="1"/>
  <c r="CB143" i="96"/>
  <c r="N38" i="101" s="1"/>
  <c r="CA143" i="96"/>
  <c r="M38" i="101" s="1"/>
  <c r="C143" i="96"/>
  <c r="CC142" i="96"/>
  <c r="O37" i="101" s="1"/>
  <c r="CB142" i="96"/>
  <c r="N37" i="101" s="1"/>
  <c r="CA142" i="96"/>
  <c r="M37" i="101" s="1"/>
  <c r="C142" i="96"/>
  <c r="CC141" i="96"/>
  <c r="O36" i="101" s="1"/>
  <c r="CB141" i="96"/>
  <c r="N36" i="101" s="1"/>
  <c r="CA141" i="96"/>
  <c r="M36" i="101" s="1"/>
  <c r="C141" i="96"/>
  <c r="CC140" i="96"/>
  <c r="O35" i="101" s="1"/>
  <c r="CB140" i="96"/>
  <c r="N35" i="101" s="1"/>
  <c r="CA140" i="96"/>
  <c r="M35" i="101" s="1"/>
  <c r="C140" i="96"/>
  <c r="CC139" i="96"/>
  <c r="O34" i="101" s="1"/>
  <c r="CB139" i="96"/>
  <c r="N34" i="101" s="1"/>
  <c r="CA139" i="96"/>
  <c r="M34" i="101" s="1"/>
  <c r="C139" i="96"/>
  <c r="CC138" i="96"/>
  <c r="O33" i="101" s="1"/>
  <c r="CB138" i="96"/>
  <c r="N33" i="101" s="1"/>
  <c r="CA138" i="96"/>
  <c r="M33" i="101" s="1"/>
  <c r="C138" i="96"/>
  <c r="CC137" i="96"/>
  <c r="O32" i="101" s="1"/>
  <c r="CB137" i="96"/>
  <c r="N32" i="101" s="1"/>
  <c r="CA137" i="96"/>
  <c r="M32" i="101" s="1"/>
  <c r="C137" i="96"/>
  <c r="CC136" i="96"/>
  <c r="O31" i="101" s="1"/>
  <c r="CB136" i="96"/>
  <c r="N31" i="101" s="1"/>
  <c r="CA136" i="96"/>
  <c r="M31" i="101" s="1"/>
  <c r="C136" i="96"/>
  <c r="CC135" i="96"/>
  <c r="O30" i="101" s="1"/>
  <c r="CB135" i="96"/>
  <c r="N30" i="101" s="1"/>
  <c r="CA135" i="96"/>
  <c r="M30" i="101" s="1"/>
  <c r="C135" i="96"/>
  <c r="CC134" i="96"/>
  <c r="O29" i="101" s="1"/>
  <c r="CB134" i="96"/>
  <c r="N29" i="101" s="1"/>
  <c r="CA134" i="96"/>
  <c r="M29" i="101" s="1"/>
  <c r="C134" i="96"/>
  <c r="CC133" i="96"/>
  <c r="O28" i="101" s="1"/>
  <c r="CB133" i="96"/>
  <c r="N28" i="101" s="1"/>
  <c r="CA133" i="96"/>
  <c r="M28" i="101" s="1"/>
  <c r="C133" i="96"/>
  <c r="CC132" i="96"/>
  <c r="CB132" i="96"/>
  <c r="N27" i="101" s="1"/>
  <c r="CA132" i="96"/>
  <c r="M27" i="101" s="1"/>
  <c r="C132" i="96"/>
  <c r="CC131" i="96"/>
  <c r="CB131" i="96"/>
  <c r="N26" i="101" s="1"/>
  <c r="CA131" i="96"/>
  <c r="M26" i="101" s="1"/>
  <c r="C131" i="96"/>
  <c r="CC130" i="96"/>
  <c r="CB130" i="96"/>
  <c r="N25" i="101" s="1"/>
  <c r="CA130" i="96"/>
  <c r="M25" i="101" s="1"/>
  <c r="C130" i="96"/>
  <c r="CC129" i="96"/>
  <c r="O24" i="101" s="1"/>
  <c r="CB129" i="96"/>
  <c r="N24" i="101" s="1"/>
  <c r="CA129" i="96"/>
  <c r="M24" i="101" s="1"/>
  <c r="C129" i="96"/>
  <c r="CC128" i="96"/>
  <c r="O23" i="101" s="1"/>
  <c r="CB128" i="96"/>
  <c r="N23" i="101" s="1"/>
  <c r="CA128" i="96"/>
  <c r="M23" i="101" s="1"/>
  <c r="C128" i="96"/>
  <c r="CC127" i="96"/>
  <c r="O22" i="101" s="1"/>
  <c r="CB127" i="96"/>
  <c r="N22" i="101" s="1"/>
  <c r="CA127" i="96"/>
  <c r="M22" i="101" s="1"/>
  <c r="C127" i="96"/>
  <c r="CC126" i="96"/>
  <c r="O21" i="101" s="1"/>
  <c r="CB126" i="96"/>
  <c r="N21" i="101" s="1"/>
  <c r="CA126" i="96"/>
  <c r="M21" i="101" s="1"/>
  <c r="C126" i="96"/>
  <c r="CC125" i="96"/>
  <c r="CB125" i="96"/>
  <c r="N20" i="101" s="1"/>
  <c r="CA125" i="96"/>
  <c r="M20" i="101" s="1"/>
  <c r="C125" i="96"/>
  <c r="CC124" i="96"/>
  <c r="CB124" i="96"/>
  <c r="N19" i="101" s="1"/>
  <c r="CA124" i="96"/>
  <c r="M19" i="101" s="1"/>
  <c r="C124" i="96"/>
  <c r="CC123" i="96"/>
  <c r="O18" i="101" s="1"/>
  <c r="CB123" i="96"/>
  <c r="N18" i="101" s="1"/>
  <c r="CA123" i="96"/>
  <c r="M18" i="101" s="1"/>
  <c r="C123" i="96"/>
  <c r="CC122" i="96"/>
  <c r="O17" i="101" s="1"/>
  <c r="CB122" i="96"/>
  <c r="N17" i="101" s="1"/>
  <c r="CA122" i="96"/>
  <c r="M17" i="101" s="1"/>
  <c r="C122" i="96"/>
  <c r="CC121" i="96"/>
  <c r="O16" i="101" s="1"/>
  <c r="CB121" i="96"/>
  <c r="N16" i="101" s="1"/>
  <c r="CA121" i="96"/>
  <c r="M16" i="101" s="1"/>
  <c r="C121" i="96"/>
  <c r="CC120" i="96"/>
  <c r="O15" i="101" s="1"/>
  <c r="CB120" i="96"/>
  <c r="N15" i="101" s="1"/>
  <c r="CA120" i="96"/>
  <c r="M15" i="101" s="1"/>
  <c r="C120" i="96"/>
  <c r="CC119" i="96"/>
  <c r="O14" i="101" s="1"/>
  <c r="CB119" i="96"/>
  <c r="N14" i="101" s="1"/>
  <c r="CA119" i="96"/>
  <c r="M14" i="101" s="1"/>
  <c r="C119" i="96"/>
  <c r="CC118" i="96"/>
  <c r="O13" i="101" s="1"/>
  <c r="CB118" i="96"/>
  <c r="N13" i="101" s="1"/>
  <c r="CA118" i="96"/>
  <c r="M13" i="101" s="1"/>
  <c r="C118" i="96"/>
  <c r="CC117" i="96"/>
  <c r="O12" i="101" s="1"/>
  <c r="CB117" i="96"/>
  <c r="N12" i="101" s="1"/>
  <c r="CA117" i="96"/>
  <c r="M12" i="101" s="1"/>
  <c r="C117" i="96"/>
  <c r="CC116" i="96"/>
  <c r="O11" i="101" s="1"/>
  <c r="CB116" i="96"/>
  <c r="N11" i="101" s="1"/>
  <c r="CA116" i="96"/>
  <c r="M11" i="101" s="1"/>
  <c r="C116" i="96"/>
  <c r="CC115" i="96"/>
  <c r="O10" i="101" s="1"/>
  <c r="CA115" i="96"/>
  <c r="M10" i="101" s="1"/>
  <c r="C115" i="96"/>
  <c r="C108" i="96"/>
  <c r="BZ96" i="96"/>
  <c r="BY96" i="96"/>
  <c r="AI86" i="100" s="1"/>
  <c r="BX96" i="96"/>
  <c r="BW96" i="96"/>
  <c r="AG86" i="100" s="1"/>
  <c r="BV96" i="96"/>
  <c r="BU96" i="96"/>
  <c r="AE86" i="100" s="1"/>
  <c r="BT96" i="96"/>
  <c r="BS96" i="96"/>
  <c r="AC86" i="100" s="1"/>
  <c r="BR96" i="96"/>
  <c r="BQ96" i="96"/>
  <c r="BP96" i="96"/>
  <c r="BO96" i="96"/>
  <c r="Y86" i="100" s="1"/>
  <c r="BN96" i="96"/>
  <c r="BM96" i="96"/>
  <c r="W86" i="100" s="1"/>
  <c r="BL96" i="96"/>
  <c r="BK96" i="96"/>
  <c r="U86" i="100" s="1"/>
  <c r="BJ96" i="96"/>
  <c r="BI96" i="96"/>
  <c r="S86" i="100" s="1"/>
  <c r="BH96" i="96"/>
  <c r="BG96" i="96"/>
  <c r="Q86" i="100" s="1"/>
  <c r="BF96" i="96"/>
  <c r="BE96" i="96"/>
  <c r="O86" i="100" s="1"/>
  <c r="BD96" i="96"/>
  <c r="BC96" i="96"/>
  <c r="M86" i="100" s="1"/>
  <c r="BB96" i="96"/>
  <c r="BA96" i="96"/>
  <c r="K86" i="100" s="1"/>
  <c r="AZ96" i="96"/>
  <c r="AY96" i="96"/>
  <c r="I86" i="100" s="1"/>
  <c r="AX96" i="96"/>
  <c r="AW96" i="96"/>
  <c r="G86" i="100" s="1"/>
  <c r="AV96" i="96"/>
  <c r="AU96" i="96"/>
  <c r="AX79" i="100" s="1"/>
  <c r="AT96" i="96"/>
  <c r="AS96" i="96"/>
  <c r="AV79" i="100" s="1"/>
  <c r="AR96" i="96"/>
  <c r="AQ96" i="96"/>
  <c r="AT79" i="100" s="1"/>
  <c r="AP96" i="96"/>
  <c r="AO96" i="96"/>
  <c r="AR79" i="100" s="1"/>
  <c r="AN96" i="96"/>
  <c r="AM96" i="96"/>
  <c r="AP79" i="100" s="1"/>
  <c r="AL96" i="96"/>
  <c r="AK96" i="96"/>
  <c r="AN79" i="100" s="1"/>
  <c r="AJ96" i="96"/>
  <c r="AI96" i="96"/>
  <c r="AL79" i="100" s="1"/>
  <c r="AH96" i="96"/>
  <c r="AG96" i="96"/>
  <c r="AJ79" i="100" s="1"/>
  <c r="AF96" i="96"/>
  <c r="AE96" i="96"/>
  <c r="AH79" i="100" s="1"/>
  <c r="AD96" i="96"/>
  <c r="AC96" i="96"/>
  <c r="AF79" i="100" s="1"/>
  <c r="AB96" i="96"/>
  <c r="AA96" i="96"/>
  <c r="AD79" i="100" s="1"/>
  <c r="Z96" i="96"/>
  <c r="Y96" i="96"/>
  <c r="AB79" i="100" s="1"/>
  <c r="X96" i="96"/>
  <c r="W96" i="96"/>
  <c r="Z79" i="100" s="1"/>
  <c r="V96" i="96"/>
  <c r="U96" i="96"/>
  <c r="T96" i="96"/>
  <c r="S96" i="96"/>
  <c r="V79" i="100" s="1"/>
  <c r="R96" i="96"/>
  <c r="Q96" i="96"/>
  <c r="T79" i="100" s="1"/>
  <c r="P96" i="96"/>
  <c r="O96" i="96"/>
  <c r="R79" i="100" s="1"/>
  <c r="N96" i="96"/>
  <c r="M96" i="96"/>
  <c r="P79" i="100" s="1"/>
  <c r="L96" i="96"/>
  <c r="K96" i="96"/>
  <c r="N79" i="100" s="1"/>
  <c r="J96" i="96"/>
  <c r="I96" i="96"/>
  <c r="L79" i="100" s="1"/>
  <c r="H96" i="96"/>
  <c r="G96" i="96"/>
  <c r="J79" i="100" s="1"/>
  <c r="F96" i="96"/>
  <c r="E96" i="96"/>
  <c r="H79" i="100" s="1"/>
  <c r="D96" i="96"/>
  <c r="CC95" i="96"/>
  <c r="O49" i="100" s="1"/>
  <c r="CB95" i="96"/>
  <c r="N49" i="100" s="1"/>
  <c r="CA95" i="96"/>
  <c r="M49" i="100" s="1"/>
  <c r="C95" i="96"/>
  <c r="CC94" i="96"/>
  <c r="O48" i="100" s="1"/>
  <c r="CB94" i="96"/>
  <c r="N48" i="100" s="1"/>
  <c r="CA94" i="96"/>
  <c r="C94" i="96"/>
  <c r="CC93" i="96"/>
  <c r="O47" i="100" s="1"/>
  <c r="CB93" i="96"/>
  <c r="N47" i="100" s="1"/>
  <c r="CA93" i="96"/>
  <c r="M47" i="100" s="1"/>
  <c r="C93" i="96"/>
  <c r="CC92" i="96"/>
  <c r="O46" i="100" s="1"/>
  <c r="CB92" i="96"/>
  <c r="N46" i="100" s="1"/>
  <c r="CA92" i="96"/>
  <c r="C92" i="96"/>
  <c r="CC91" i="96"/>
  <c r="O45" i="100" s="1"/>
  <c r="CB91" i="96"/>
  <c r="N45" i="100" s="1"/>
  <c r="CA91" i="96"/>
  <c r="M45" i="100" s="1"/>
  <c r="C91" i="96"/>
  <c r="CC90" i="96"/>
  <c r="O44" i="100" s="1"/>
  <c r="CB90" i="96"/>
  <c r="N44" i="100" s="1"/>
  <c r="CA90" i="96"/>
  <c r="M44" i="100" s="1"/>
  <c r="C90" i="96"/>
  <c r="CC89" i="96"/>
  <c r="O43" i="100" s="1"/>
  <c r="CB89" i="96"/>
  <c r="N43" i="100" s="1"/>
  <c r="CA89" i="96"/>
  <c r="M43" i="100" s="1"/>
  <c r="C89" i="96"/>
  <c r="CC88" i="96"/>
  <c r="O42" i="100" s="1"/>
  <c r="CB88" i="96"/>
  <c r="N42" i="100" s="1"/>
  <c r="CA88" i="96"/>
  <c r="C88" i="96"/>
  <c r="CC87" i="96"/>
  <c r="O41" i="100" s="1"/>
  <c r="CB87" i="96"/>
  <c r="N41" i="100" s="1"/>
  <c r="CA87" i="96"/>
  <c r="M41" i="100" s="1"/>
  <c r="C87" i="96"/>
  <c r="CC86" i="96"/>
  <c r="O40" i="100" s="1"/>
  <c r="CB86" i="96"/>
  <c r="N40" i="100" s="1"/>
  <c r="CA86" i="96"/>
  <c r="C86" i="96"/>
  <c r="CC85" i="96"/>
  <c r="O39" i="100" s="1"/>
  <c r="CB85" i="96"/>
  <c r="N39" i="100" s="1"/>
  <c r="CA85" i="96"/>
  <c r="M39" i="100" s="1"/>
  <c r="C85" i="96"/>
  <c r="CC84" i="96"/>
  <c r="O38" i="100" s="1"/>
  <c r="CB84" i="96"/>
  <c r="N38" i="100" s="1"/>
  <c r="CA84" i="96"/>
  <c r="M38" i="100" s="1"/>
  <c r="C84" i="96"/>
  <c r="CC83" i="96"/>
  <c r="O37" i="100" s="1"/>
  <c r="CB83" i="96"/>
  <c r="N37" i="100" s="1"/>
  <c r="CA83" i="96"/>
  <c r="M37" i="100" s="1"/>
  <c r="C83" i="96"/>
  <c r="CC82" i="96"/>
  <c r="O36" i="100" s="1"/>
  <c r="CB82" i="96"/>
  <c r="N36" i="100" s="1"/>
  <c r="CA82" i="96"/>
  <c r="M36" i="100" s="1"/>
  <c r="C82" i="96"/>
  <c r="CC81" i="96"/>
  <c r="O35" i="100" s="1"/>
  <c r="CB81" i="96"/>
  <c r="N35" i="100" s="1"/>
  <c r="CA81" i="96"/>
  <c r="M35" i="100" s="1"/>
  <c r="C81" i="96"/>
  <c r="CC80" i="96"/>
  <c r="O34" i="100" s="1"/>
  <c r="CB80" i="96"/>
  <c r="N34" i="100" s="1"/>
  <c r="CA80" i="96"/>
  <c r="M34" i="100" s="1"/>
  <c r="C80" i="96"/>
  <c r="CC79" i="96"/>
  <c r="O33" i="100" s="1"/>
  <c r="CB79" i="96"/>
  <c r="N33" i="100" s="1"/>
  <c r="CA79" i="96"/>
  <c r="M33" i="100" s="1"/>
  <c r="C79" i="96"/>
  <c r="CC78" i="96"/>
  <c r="O32" i="100" s="1"/>
  <c r="CB78" i="96"/>
  <c r="N32" i="100" s="1"/>
  <c r="CA78" i="96"/>
  <c r="M32" i="100" s="1"/>
  <c r="C78" i="96"/>
  <c r="CC77" i="96"/>
  <c r="O31" i="100" s="1"/>
  <c r="CB77" i="96"/>
  <c r="N31" i="100" s="1"/>
  <c r="CA77" i="96"/>
  <c r="M31" i="100" s="1"/>
  <c r="C77" i="96"/>
  <c r="CC76" i="96"/>
  <c r="O30" i="100" s="1"/>
  <c r="CB76" i="96"/>
  <c r="N30" i="100" s="1"/>
  <c r="CA76" i="96"/>
  <c r="M30" i="100" s="1"/>
  <c r="C76" i="96"/>
  <c r="CC75" i="96"/>
  <c r="O29" i="100" s="1"/>
  <c r="CB75" i="96"/>
  <c r="N29" i="100" s="1"/>
  <c r="CA75" i="96"/>
  <c r="M29" i="100" s="1"/>
  <c r="C75" i="96"/>
  <c r="CC74" i="96"/>
  <c r="O28" i="100" s="1"/>
  <c r="CB74" i="96"/>
  <c r="N28" i="100" s="1"/>
  <c r="CA74" i="96"/>
  <c r="M28" i="100" s="1"/>
  <c r="C74" i="96"/>
  <c r="CC73" i="96"/>
  <c r="O27" i="100" s="1"/>
  <c r="CB73" i="96"/>
  <c r="N27" i="100" s="1"/>
  <c r="CA73" i="96"/>
  <c r="M27" i="100" s="1"/>
  <c r="C73" i="96"/>
  <c r="CC72" i="96"/>
  <c r="O26" i="100" s="1"/>
  <c r="CB72" i="96"/>
  <c r="N26" i="100" s="1"/>
  <c r="CA72" i="96"/>
  <c r="M26" i="100" s="1"/>
  <c r="C72" i="96"/>
  <c r="CC71" i="96"/>
  <c r="O25" i="100" s="1"/>
  <c r="CB71" i="96"/>
  <c r="N25" i="100" s="1"/>
  <c r="CA71" i="96"/>
  <c r="M25" i="100" s="1"/>
  <c r="C71" i="96"/>
  <c r="CC70" i="96"/>
  <c r="O24" i="100" s="1"/>
  <c r="CB70" i="96"/>
  <c r="N24" i="100" s="1"/>
  <c r="CA70" i="96"/>
  <c r="M24" i="100" s="1"/>
  <c r="C70" i="96"/>
  <c r="CC69" i="96"/>
  <c r="O23" i="100" s="1"/>
  <c r="CB69" i="96"/>
  <c r="N23" i="100" s="1"/>
  <c r="CA69" i="96"/>
  <c r="M23" i="100" s="1"/>
  <c r="C69" i="96"/>
  <c r="CC68" i="96"/>
  <c r="O22" i="100" s="1"/>
  <c r="CB68" i="96"/>
  <c r="N22" i="100" s="1"/>
  <c r="CA68" i="96"/>
  <c r="M22" i="100" s="1"/>
  <c r="C68" i="96"/>
  <c r="CC67" i="96"/>
  <c r="O21" i="100" s="1"/>
  <c r="CB67" i="96"/>
  <c r="N21" i="100" s="1"/>
  <c r="CA67" i="96"/>
  <c r="M21" i="100" s="1"/>
  <c r="C67" i="96"/>
  <c r="CC66" i="96"/>
  <c r="O20" i="100" s="1"/>
  <c r="CB66" i="96"/>
  <c r="N20" i="100" s="1"/>
  <c r="CA66" i="96"/>
  <c r="M20" i="100" s="1"/>
  <c r="C66" i="96"/>
  <c r="CC65" i="96"/>
  <c r="O19" i="100" s="1"/>
  <c r="CB65" i="96"/>
  <c r="N19" i="100" s="1"/>
  <c r="CA65" i="96"/>
  <c r="M19" i="100" s="1"/>
  <c r="C65" i="96"/>
  <c r="CC64" i="96"/>
  <c r="O18" i="100" s="1"/>
  <c r="CB64" i="96"/>
  <c r="N18" i="100" s="1"/>
  <c r="CA64" i="96"/>
  <c r="M18" i="100" s="1"/>
  <c r="C64" i="96"/>
  <c r="CC63" i="96"/>
  <c r="O17" i="100" s="1"/>
  <c r="CB63" i="96"/>
  <c r="N17" i="100" s="1"/>
  <c r="CA63" i="96"/>
  <c r="M17" i="100" s="1"/>
  <c r="C63" i="96"/>
  <c r="CC62" i="96"/>
  <c r="O16" i="100" s="1"/>
  <c r="CB62" i="96"/>
  <c r="N16" i="100" s="1"/>
  <c r="CA62" i="96"/>
  <c r="M16" i="100" s="1"/>
  <c r="C62" i="96"/>
  <c r="CC61" i="96"/>
  <c r="O15" i="100" s="1"/>
  <c r="CB61" i="96"/>
  <c r="N15" i="100" s="1"/>
  <c r="CA61" i="96"/>
  <c r="M15" i="100" s="1"/>
  <c r="C61" i="96"/>
  <c r="CC60" i="96"/>
  <c r="O14" i="100" s="1"/>
  <c r="CB60" i="96"/>
  <c r="N14" i="100" s="1"/>
  <c r="CA60" i="96"/>
  <c r="M14" i="100" s="1"/>
  <c r="C60" i="96"/>
  <c r="CC59" i="96"/>
  <c r="O13" i="100" s="1"/>
  <c r="CB59" i="96"/>
  <c r="N13" i="100" s="1"/>
  <c r="CA59" i="96"/>
  <c r="M13" i="100" s="1"/>
  <c r="C59" i="96"/>
  <c r="CC58" i="96"/>
  <c r="O12" i="100" s="1"/>
  <c r="CB58" i="96"/>
  <c r="N12" i="100" s="1"/>
  <c r="CA58" i="96"/>
  <c r="M12" i="100" s="1"/>
  <c r="C58" i="96"/>
  <c r="CC57" i="96"/>
  <c r="O11" i="100" s="1"/>
  <c r="CB57" i="96"/>
  <c r="N11" i="100" s="1"/>
  <c r="CA57" i="96"/>
  <c r="M11" i="100" s="1"/>
  <c r="C57" i="96"/>
  <c r="CC56" i="96"/>
  <c r="O10" i="100" s="1"/>
  <c r="CB56" i="96"/>
  <c r="CA56" i="96"/>
  <c r="M10" i="100" s="1"/>
  <c r="C56" i="96"/>
  <c r="C49" i="96"/>
  <c r="BK35" i="96"/>
  <c r="AD71" i="97" s="1"/>
  <c r="BJ35" i="96"/>
  <c r="AC71" i="97" s="1"/>
  <c r="BI35" i="96"/>
  <c r="AB71" i="97" s="1"/>
  <c r="BH35" i="96"/>
  <c r="AA71" i="97" s="1"/>
  <c r="BG35" i="96"/>
  <c r="Z71" i="97" s="1"/>
  <c r="BF35" i="96"/>
  <c r="Y71" i="97" s="1"/>
  <c r="BE35" i="96"/>
  <c r="X71" i="97" s="1"/>
  <c r="BD35" i="96"/>
  <c r="W71" i="97" s="1"/>
  <c r="BC35" i="96"/>
  <c r="V71" i="97" s="1"/>
  <c r="BB35" i="96"/>
  <c r="U71" i="97" s="1"/>
  <c r="BA35" i="96"/>
  <c r="T71" i="97" s="1"/>
  <c r="AZ35" i="96"/>
  <c r="S71" i="97" s="1"/>
  <c r="AY35" i="96"/>
  <c r="R71" i="97" s="1"/>
  <c r="AX35" i="96"/>
  <c r="Q71" i="97" s="1"/>
  <c r="AW35" i="96"/>
  <c r="P71" i="97" s="1"/>
  <c r="AV35" i="96"/>
  <c r="O71" i="97" s="1"/>
  <c r="AU35" i="96"/>
  <c r="N71" i="97" s="1"/>
  <c r="AT35" i="96"/>
  <c r="M71" i="97" s="1"/>
  <c r="AS35" i="96"/>
  <c r="L71" i="97" s="1"/>
  <c r="AR35" i="96"/>
  <c r="K71" i="97" s="1"/>
  <c r="AQ35" i="96"/>
  <c r="J71" i="97" s="1"/>
  <c r="AP35" i="96"/>
  <c r="I71" i="97" s="1"/>
  <c r="AO35" i="96"/>
  <c r="H71" i="97" s="1"/>
  <c r="AN35" i="96"/>
  <c r="G71" i="97" s="1"/>
  <c r="AM35" i="96"/>
  <c r="AP64" i="97" s="1"/>
  <c r="AL35" i="96"/>
  <c r="AO64" i="97" s="1"/>
  <c r="AK35" i="96"/>
  <c r="AN64" i="97" s="1"/>
  <c r="AJ35" i="96"/>
  <c r="AM64" i="97" s="1"/>
  <c r="AI35" i="96"/>
  <c r="AL64" i="97" s="1"/>
  <c r="AH35" i="96"/>
  <c r="AK64" i="97" s="1"/>
  <c r="AG35" i="96"/>
  <c r="AJ64" i="97" s="1"/>
  <c r="AF35" i="96"/>
  <c r="AI64" i="97" s="1"/>
  <c r="AE35" i="96"/>
  <c r="AH64" i="97" s="1"/>
  <c r="AD35" i="96"/>
  <c r="AG64" i="97" s="1"/>
  <c r="AC35" i="96"/>
  <c r="AF64" i="97" s="1"/>
  <c r="AB35" i="96"/>
  <c r="AE64" i="97" s="1"/>
  <c r="AA35" i="96"/>
  <c r="AA64" i="97" s="1"/>
  <c r="Z35" i="96"/>
  <c r="AC64" i="97" s="1"/>
  <c r="Y35" i="96"/>
  <c r="AB64" i="97" s="1"/>
  <c r="X35" i="96"/>
  <c r="W35" i="96"/>
  <c r="Z64" i="97" s="1"/>
  <c r="V35" i="96"/>
  <c r="Y64" i="97" s="1"/>
  <c r="U35" i="96"/>
  <c r="X64" i="97" s="1"/>
  <c r="T35" i="96"/>
  <c r="W64" i="97" s="1"/>
  <c r="S35" i="96"/>
  <c r="V64" i="97" s="1"/>
  <c r="R35" i="96"/>
  <c r="U64" i="97" s="1"/>
  <c r="Q35" i="96"/>
  <c r="T64" i="97" s="1"/>
  <c r="P35" i="96"/>
  <c r="S64" i="97" s="1"/>
  <c r="O35" i="96"/>
  <c r="R64" i="97" s="1"/>
  <c r="N35" i="96"/>
  <c r="Q64" i="97" s="1"/>
  <c r="M35" i="96"/>
  <c r="P64" i="97" s="1"/>
  <c r="L35" i="96"/>
  <c r="O64" i="97" s="1"/>
  <c r="K35" i="96"/>
  <c r="N64" i="97" s="1"/>
  <c r="J35" i="96"/>
  <c r="M64" i="97" s="1"/>
  <c r="I35" i="96"/>
  <c r="L64" i="97" s="1"/>
  <c r="H35" i="96"/>
  <c r="K64" i="97" s="1"/>
  <c r="G35" i="96"/>
  <c r="J64" i="97" s="1"/>
  <c r="F35" i="96"/>
  <c r="I64" i="97" s="1"/>
  <c r="E35" i="96"/>
  <c r="H64" i="97" s="1"/>
  <c r="D35" i="96"/>
  <c r="G64" i="97" s="1"/>
  <c r="BN34" i="96"/>
  <c r="O34" i="97" s="1"/>
  <c r="BM34" i="96"/>
  <c r="N34" i="97" s="1"/>
  <c r="BL34" i="96"/>
  <c r="M34" i="97" s="1"/>
  <c r="C34" i="96"/>
  <c r="BN33" i="96"/>
  <c r="O33" i="97" s="1"/>
  <c r="BM33" i="96"/>
  <c r="N33" i="97" s="1"/>
  <c r="BL33" i="96"/>
  <c r="M33" i="97" s="1"/>
  <c r="C33" i="96"/>
  <c r="BN32" i="96"/>
  <c r="O32" i="97" s="1"/>
  <c r="BM32" i="96"/>
  <c r="N32" i="97" s="1"/>
  <c r="BL32" i="96"/>
  <c r="M32" i="97" s="1"/>
  <c r="C32" i="96"/>
  <c r="BN31" i="96"/>
  <c r="O31" i="97" s="1"/>
  <c r="BM31" i="96"/>
  <c r="N31" i="97" s="1"/>
  <c r="BL31" i="96"/>
  <c r="M31" i="97" s="1"/>
  <c r="C31" i="96"/>
  <c r="BN30" i="96"/>
  <c r="O30" i="97" s="1"/>
  <c r="BM30" i="96"/>
  <c r="N30" i="97" s="1"/>
  <c r="BL30" i="96"/>
  <c r="M30" i="97" s="1"/>
  <c r="C30" i="96"/>
  <c r="BN29" i="96"/>
  <c r="O29" i="97" s="1"/>
  <c r="BM29" i="96"/>
  <c r="N29" i="97" s="1"/>
  <c r="BL29" i="96"/>
  <c r="M29" i="97" s="1"/>
  <c r="C29" i="96"/>
  <c r="BN28" i="96"/>
  <c r="O28" i="97" s="1"/>
  <c r="BM28" i="96"/>
  <c r="N28" i="97" s="1"/>
  <c r="BL28" i="96"/>
  <c r="M28" i="97" s="1"/>
  <c r="C28" i="96"/>
  <c r="BN27" i="96"/>
  <c r="O27" i="97" s="1"/>
  <c r="BM27" i="96"/>
  <c r="N27" i="97" s="1"/>
  <c r="BL27" i="96"/>
  <c r="M27" i="97" s="1"/>
  <c r="C27" i="96"/>
  <c r="BN26" i="96"/>
  <c r="O26" i="97" s="1"/>
  <c r="BM26" i="96"/>
  <c r="N26" i="97" s="1"/>
  <c r="BL26" i="96"/>
  <c r="M26" i="97" s="1"/>
  <c r="C26" i="96"/>
  <c r="BN25" i="96"/>
  <c r="O25" i="97" s="1"/>
  <c r="BM25" i="96"/>
  <c r="N25" i="97" s="1"/>
  <c r="BL25" i="96"/>
  <c r="M25" i="97" s="1"/>
  <c r="C25" i="96"/>
  <c r="BN24" i="96"/>
  <c r="O24" i="97" s="1"/>
  <c r="BM24" i="96"/>
  <c r="N24" i="97" s="1"/>
  <c r="BL24" i="96"/>
  <c r="M24" i="97" s="1"/>
  <c r="C24" i="96"/>
  <c r="BN23" i="96"/>
  <c r="O23" i="97" s="1"/>
  <c r="BM23" i="96"/>
  <c r="N23" i="97" s="1"/>
  <c r="BL23" i="96"/>
  <c r="M23" i="97" s="1"/>
  <c r="C23" i="96"/>
  <c r="BN22" i="96"/>
  <c r="O22" i="97" s="1"/>
  <c r="BM22" i="96"/>
  <c r="N22" i="97" s="1"/>
  <c r="BL22" i="96"/>
  <c r="M22" i="97" s="1"/>
  <c r="C22" i="96"/>
  <c r="BN21" i="96"/>
  <c r="O21" i="97" s="1"/>
  <c r="BM21" i="96"/>
  <c r="N21" i="97" s="1"/>
  <c r="BL21" i="96"/>
  <c r="M21" i="97" s="1"/>
  <c r="C21" i="96"/>
  <c r="BN20" i="96"/>
  <c r="O20" i="97" s="1"/>
  <c r="BM20" i="96"/>
  <c r="N20" i="97" s="1"/>
  <c r="BL20" i="96"/>
  <c r="M20" i="97" s="1"/>
  <c r="C20" i="96"/>
  <c r="BN19" i="96"/>
  <c r="O19" i="97" s="1"/>
  <c r="BM19" i="96"/>
  <c r="N19" i="97" s="1"/>
  <c r="BL19" i="96"/>
  <c r="M19" i="97" s="1"/>
  <c r="C19" i="96"/>
  <c r="BN18" i="96"/>
  <c r="O18" i="97" s="1"/>
  <c r="BM18" i="96"/>
  <c r="N18" i="97" s="1"/>
  <c r="BL18" i="96"/>
  <c r="M18" i="97" s="1"/>
  <c r="C18" i="96"/>
  <c r="BN17" i="96"/>
  <c r="O17" i="97" s="1"/>
  <c r="BM17" i="96"/>
  <c r="N17" i="97" s="1"/>
  <c r="BL17" i="96"/>
  <c r="M17" i="97" s="1"/>
  <c r="C17" i="96"/>
  <c r="BN16" i="96"/>
  <c r="O16" i="97" s="1"/>
  <c r="BM16" i="96"/>
  <c r="N16" i="97" s="1"/>
  <c r="BL16" i="96"/>
  <c r="M16" i="97" s="1"/>
  <c r="C16" i="96"/>
  <c r="BN15" i="96"/>
  <c r="O15" i="97" s="1"/>
  <c r="BM15" i="96"/>
  <c r="N15" i="97" s="1"/>
  <c r="BL15" i="96"/>
  <c r="M15" i="97" s="1"/>
  <c r="C15" i="96"/>
  <c r="BN14" i="96"/>
  <c r="O14" i="97" s="1"/>
  <c r="BM14" i="96"/>
  <c r="N14" i="97" s="1"/>
  <c r="BL14" i="96"/>
  <c r="M14" i="97" s="1"/>
  <c r="C14" i="96"/>
  <c r="BN13" i="96"/>
  <c r="O13" i="97" s="1"/>
  <c r="BM13" i="96"/>
  <c r="N13" i="97" s="1"/>
  <c r="BL13" i="96"/>
  <c r="M13" i="97" s="1"/>
  <c r="C13" i="96"/>
  <c r="BN12" i="96"/>
  <c r="O12" i="97" s="1"/>
  <c r="BM12" i="96"/>
  <c r="N12" i="97" s="1"/>
  <c r="BL12" i="96"/>
  <c r="M12" i="97" s="1"/>
  <c r="C12" i="96"/>
  <c r="BN11" i="96"/>
  <c r="O11" i="97" s="1"/>
  <c r="BM11" i="96"/>
  <c r="N11" i="97" s="1"/>
  <c r="BL11" i="96"/>
  <c r="M11" i="97" s="1"/>
  <c r="C11" i="96"/>
  <c r="BN10" i="96"/>
  <c r="O10" i="97" s="1"/>
  <c r="BM10" i="96"/>
  <c r="BM40" i="96" s="1"/>
  <c r="BL10" i="96"/>
  <c r="M10" i="97" s="1"/>
  <c r="C10" i="96"/>
  <c r="C3" i="96"/>
  <c r="R160" i="19"/>
  <c r="Q160" i="19"/>
  <c r="T98" i="101" s="1"/>
  <c r="P160" i="19"/>
  <c r="O160" i="19"/>
  <c r="R98" i="101" s="1"/>
  <c r="N160" i="19"/>
  <c r="M160" i="19"/>
  <c r="P98" i="101" s="1"/>
  <c r="L160" i="19"/>
  <c r="K160" i="19"/>
  <c r="N98" i="101" s="1"/>
  <c r="J160" i="19"/>
  <c r="I160" i="19"/>
  <c r="L98" i="101" s="1"/>
  <c r="H160" i="19"/>
  <c r="G160" i="19"/>
  <c r="J98" i="101" s="1"/>
  <c r="F160" i="19"/>
  <c r="E160" i="19"/>
  <c r="H98" i="101" s="1"/>
  <c r="D160" i="19"/>
  <c r="U159" i="19"/>
  <c r="R54" i="101" s="1"/>
  <c r="T159" i="19"/>
  <c r="Q54" i="101" s="1"/>
  <c r="S159" i="19"/>
  <c r="P54" i="101" s="1"/>
  <c r="C159" i="19"/>
  <c r="U158" i="19"/>
  <c r="R53" i="101" s="1"/>
  <c r="T158" i="19"/>
  <c r="Q53" i="101" s="1"/>
  <c r="S158" i="19"/>
  <c r="P53" i="101" s="1"/>
  <c r="C158" i="19"/>
  <c r="U157" i="19"/>
  <c r="R52" i="101" s="1"/>
  <c r="T157" i="19"/>
  <c r="Q52" i="101" s="1"/>
  <c r="S157" i="19"/>
  <c r="P52" i="101" s="1"/>
  <c r="C157" i="19"/>
  <c r="U156" i="19"/>
  <c r="R51" i="101" s="1"/>
  <c r="T156" i="19"/>
  <c r="Q51" i="101" s="1"/>
  <c r="S156" i="19"/>
  <c r="P51" i="101" s="1"/>
  <c r="C156" i="19"/>
  <c r="U155" i="19"/>
  <c r="R50" i="101" s="1"/>
  <c r="T155" i="19"/>
  <c r="Q50" i="101" s="1"/>
  <c r="S155" i="19"/>
  <c r="P50" i="101" s="1"/>
  <c r="C155" i="19"/>
  <c r="U154" i="19"/>
  <c r="R49" i="101" s="1"/>
  <c r="T154" i="19"/>
  <c r="Q49" i="101" s="1"/>
  <c r="S154" i="19"/>
  <c r="P49" i="101" s="1"/>
  <c r="C154" i="19"/>
  <c r="U153" i="19"/>
  <c r="R48" i="101" s="1"/>
  <c r="T153" i="19"/>
  <c r="Q48" i="101" s="1"/>
  <c r="S153" i="19"/>
  <c r="P48" i="101" s="1"/>
  <c r="C153" i="19"/>
  <c r="U152" i="19"/>
  <c r="R47" i="101" s="1"/>
  <c r="T152" i="19"/>
  <c r="Q47" i="101" s="1"/>
  <c r="S152" i="19"/>
  <c r="P47" i="101" s="1"/>
  <c r="C152" i="19"/>
  <c r="U151" i="19"/>
  <c r="T151" i="19"/>
  <c r="Q46" i="101" s="1"/>
  <c r="S151" i="19"/>
  <c r="P46" i="101" s="1"/>
  <c r="C151" i="19"/>
  <c r="U150" i="19"/>
  <c r="R45" i="101" s="1"/>
  <c r="T150" i="19"/>
  <c r="Q45" i="101" s="1"/>
  <c r="S150" i="19"/>
  <c r="P45" i="101" s="1"/>
  <c r="C150" i="19"/>
  <c r="U149" i="19"/>
  <c r="R44" i="101" s="1"/>
  <c r="T149" i="19"/>
  <c r="Q44" i="101" s="1"/>
  <c r="S149" i="19"/>
  <c r="P44" i="101" s="1"/>
  <c r="C149" i="19"/>
  <c r="U148" i="19"/>
  <c r="R43" i="101" s="1"/>
  <c r="T148" i="19"/>
  <c r="Q43" i="101" s="1"/>
  <c r="S148" i="19"/>
  <c r="P43" i="101" s="1"/>
  <c r="C148" i="19"/>
  <c r="U147" i="19"/>
  <c r="R42" i="101" s="1"/>
  <c r="T147" i="19"/>
  <c r="Q42" i="101" s="1"/>
  <c r="S147" i="19"/>
  <c r="P42" i="101" s="1"/>
  <c r="C147" i="19"/>
  <c r="U146" i="19"/>
  <c r="R41" i="101" s="1"/>
  <c r="T146" i="19"/>
  <c r="Q41" i="101" s="1"/>
  <c r="S146" i="19"/>
  <c r="P41" i="101" s="1"/>
  <c r="C146" i="19"/>
  <c r="U145" i="19"/>
  <c r="R40" i="101" s="1"/>
  <c r="T145" i="19"/>
  <c r="Q40" i="101" s="1"/>
  <c r="S145" i="19"/>
  <c r="P40" i="101" s="1"/>
  <c r="C145" i="19"/>
  <c r="U144" i="19"/>
  <c r="R39" i="101" s="1"/>
  <c r="T144" i="19"/>
  <c r="Q39" i="101" s="1"/>
  <c r="S144" i="19"/>
  <c r="P39" i="101" s="1"/>
  <c r="C144" i="19"/>
  <c r="U143" i="19"/>
  <c r="R38" i="101" s="1"/>
  <c r="T143" i="19"/>
  <c r="Q38" i="101" s="1"/>
  <c r="S143" i="19"/>
  <c r="P38" i="101" s="1"/>
  <c r="C143" i="19"/>
  <c r="U142" i="19"/>
  <c r="R37" i="101" s="1"/>
  <c r="T142" i="19"/>
  <c r="Q37" i="101" s="1"/>
  <c r="S142" i="19"/>
  <c r="P37" i="101" s="1"/>
  <c r="C142" i="19"/>
  <c r="U141" i="19"/>
  <c r="R36" i="101" s="1"/>
  <c r="T141" i="19"/>
  <c r="Q36" i="101" s="1"/>
  <c r="S141" i="19"/>
  <c r="P36" i="101" s="1"/>
  <c r="C141" i="19"/>
  <c r="U140" i="19"/>
  <c r="T140" i="19"/>
  <c r="Q35" i="101" s="1"/>
  <c r="S140" i="19"/>
  <c r="P35" i="101" s="1"/>
  <c r="C140" i="19"/>
  <c r="U139" i="19"/>
  <c r="R34" i="101" s="1"/>
  <c r="T139" i="19"/>
  <c r="Q34" i="101" s="1"/>
  <c r="S139" i="19"/>
  <c r="P34" i="101" s="1"/>
  <c r="C139" i="19"/>
  <c r="U138" i="19"/>
  <c r="T138" i="19"/>
  <c r="Q33" i="101" s="1"/>
  <c r="S138" i="19"/>
  <c r="P33" i="101" s="1"/>
  <c r="C138" i="19"/>
  <c r="U137" i="19"/>
  <c r="R32" i="101" s="1"/>
  <c r="T137" i="19"/>
  <c r="Q32" i="101" s="1"/>
  <c r="S137" i="19"/>
  <c r="P32" i="101" s="1"/>
  <c r="C137" i="19"/>
  <c r="U136" i="19"/>
  <c r="R31" i="101" s="1"/>
  <c r="T136" i="19"/>
  <c r="Q31" i="101" s="1"/>
  <c r="S136" i="19"/>
  <c r="P31" i="101" s="1"/>
  <c r="C136" i="19"/>
  <c r="U135" i="19"/>
  <c r="R30" i="101" s="1"/>
  <c r="T135" i="19"/>
  <c r="Q30" i="101" s="1"/>
  <c r="S135" i="19"/>
  <c r="P30" i="101" s="1"/>
  <c r="C135" i="19"/>
  <c r="U134" i="19"/>
  <c r="R29" i="101" s="1"/>
  <c r="T134" i="19"/>
  <c r="Q29" i="101" s="1"/>
  <c r="S134" i="19"/>
  <c r="P29" i="101" s="1"/>
  <c r="C134" i="19"/>
  <c r="U133" i="19"/>
  <c r="R28" i="101" s="1"/>
  <c r="T133" i="19"/>
  <c r="Q28" i="101" s="1"/>
  <c r="S133" i="19"/>
  <c r="P28" i="101" s="1"/>
  <c r="C133" i="19"/>
  <c r="U132" i="19"/>
  <c r="R27" i="101" s="1"/>
  <c r="T132" i="19"/>
  <c r="Q27" i="101" s="1"/>
  <c r="S132" i="19"/>
  <c r="P27" i="101" s="1"/>
  <c r="C132" i="19"/>
  <c r="U131" i="19"/>
  <c r="R26" i="101" s="1"/>
  <c r="T131" i="19"/>
  <c r="Q26" i="101" s="1"/>
  <c r="S131" i="19"/>
  <c r="P26" i="101" s="1"/>
  <c r="U130" i="19"/>
  <c r="R25" i="101" s="1"/>
  <c r="T130" i="19"/>
  <c r="Q25" i="101" s="1"/>
  <c r="S130" i="19"/>
  <c r="P25" i="101" s="1"/>
  <c r="C130" i="19"/>
  <c r="U129" i="19"/>
  <c r="R24" i="101" s="1"/>
  <c r="T129" i="19"/>
  <c r="Q24" i="101" s="1"/>
  <c r="S129" i="19"/>
  <c r="P24" i="101" s="1"/>
  <c r="C129" i="19"/>
  <c r="U128" i="19"/>
  <c r="R23" i="101" s="1"/>
  <c r="T128" i="19"/>
  <c r="Q23" i="101" s="1"/>
  <c r="S128" i="19"/>
  <c r="P23" i="101" s="1"/>
  <c r="C128" i="19"/>
  <c r="U127" i="19"/>
  <c r="R22" i="101" s="1"/>
  <c r="T127" i="19"/>
  <c r="Q22" i="101" s="1"/>
  <c r="S127" i="19"/>
  <c r="P22" i="101" s="1"/>
  <c r="C127" i="19"/>
  <c r="U126" i="19"/>
  <c r="R21" i="101" s="1"/>
  <c r="T126" i="19"/>
  <c r="Q21" i="101" s="1"/>
  <c r="S126" i="19"/>
  <c r="P21" i="101" s="1"/>
  <c r="C126" i="19"/>
  <c r="U125" i="19"/>
  <c r="R20" i="101" s="1"/>
  <c r="T125" i="19"/>
  <c r="Q20" i="101" s="1"/>
  <c r="S125" i="19"/>
  <c r="P20" i="101" s="1"/>
  <c r="C125" i="19"/>
  <c r="U124" i="19"/>
  <c r="R19" i="101" s="1"/>
  <c r="T124" i="19"/>
  <c r="Q19" i="101" s="1"/>
  <c r="S124" i="19"/>
  <c r="P19" i="101" s="1"/>
  <c r="C124" i="19"/>
  <c r="U123" i="19"/>
  <c r="R18" i="101" s="1"/>
  <c r="T123" i="19"/>
  <c r="Q18" i="101" s="1"/>
  <c r="S123" i="19"/>
  <c r="P18" i="101" s="1"/>
  <c r="C123" i="19"/>
  <c r="U122" i="19"/>
  <c r="R17" i="101" s="1"/>
  <c r="T122" i="19"/>
  <c r="Q17" i="101" s="1"/>
  <c r="S122" i="19"/>
  <c r="P17" i="101" s="1"/>
  <c r="C122" i="19"/>
  <c r="U121" i="19"/>
  <c r="R16" i="101" s="1"/>
  <c r="T121" i="19"/>
  <c r="Q16" i="101" s="1"/>
  <c r="S121" i="19"/>
  <c r="P16" i="101" s="1"/>
  <c r="C121" i="19"/>
  <c r="U120" i="19"/>
  <c r="R15" i="101" s="1"/>
  <c r="T120" i="19"/>
  <c r="Q15" i="101" s="1"/>
  <c r="S120" i="19"/>
  <c r="P15" i="101" s="1"/>
  <c r="C120" i="19"/>
  <c r="U119" i="19"/>
  <c r="R14" i="101" s="1"/>
  <c r="T119" i="19"/>
  <c r="Q14" i="101" s="1"/>
  <c r="S119" i="19"/>
  <c r="P14" i="101" s="1"/>
  <c r="C119" i="19"/>
  <c r="U118" i="19"/>
  <c r="R13" i="101" s="1"/>
  <c r="T118" i="19"/>
  <c r="Q13" i="101" s="1"/>
  <c r="S118" i="19"/>
  <c r="P13" i="101" s="1"/>
  <c r="C118" i="19"/>
  <c r="U117" i="19"/>
  <c r="R12" i="101" s="1"/>
  <c r="T117" i="19"/>
  <c r="Q12" i="101" s="1"/>
  <c r="S117" i="19"/>
  <c r="P12" i="101" s="1"/>
  <c r="C117" i="19"/>
  <c r="U116" i="19"/>
  <c r="R11" i="101" s="1"/>
  <c r="T116" i="19"/>
  <c r="Q11" i="101" s="1"/>
  <c r="S116" i="19"/>
  <c r="P11" i="101" s="1"/>
  <c r="C116" i="19"/>
  <c r="U115" i="19"/>
  <c r="T166" i="19" s="1"/>
  <c r="T115" i="19"/>
  <c r="S115" i="19"/>
  <c r="P10" i="101" s="1"/>
  <c r="C115" i="19"/>
  <c r="R96" i="19"/>
  <c r="Q96" i="19"/>
  <c r="T93" i="100" s="1"/>
  <c r="P96" i="19"/>
  <c r="O96" i="19"/>
  <c r="R93" i="100" s="1"/>
  <c r="N96" i="19"/>
  <c r="M96" i="19"/>
  <c r="P93" i="100" s="1"/>
  <c r="L96" i="19"/>
  <c r="K96" i="19"/>
  <c r="N93" i="100" s="1"/>
  <c r="J96" i="19"/>
  <c r="I96" i="19"/>
  <c r="L93" i="100" s="1"/>
  <c r="H96" i="19"/>
  <c r="G96" i="19"/>
  <c r="J93" i="100" s="1"/>
  <c r="F96" i="19"/>
  <c r="E96" i="19"/>
  <c r="H93" i="100" s="1"/>
  <c r="D96" i="19"/>
  <c r="U95" i="19"/>
  <c r="R49" i="100" s="1"/>
  <c r="T95" i="19"/>
  <c r="Q49" i="100" s="1"/>
  <c r="S95" i="19"/>
  <c r="P49" i="100" s="1"/>
  <c r="C95" i="19"/>
  <c r="U94" i="19"/>
  <c r="R48" i="100" s="1"/>
  <c r="T94" i="19"/>
  <c r="Q48" i="100" s="1"/>
  <c r="S94" i="19"/>
  <c r="P48" i="100" s="1"/>
  <c r="C94" i="19"/>
  <c r="U93" i="19"/>
  <c r="R47" i="100" s="1"/>
  <c r="T93" i="19"/>
  <c r="Q47" i="100" s="1"/>
  <c r="S93" i="19"/>
  <c r="P47" i="100" s="1"/>
  <c r="C93" i="19"/>
  <c r="U92" i="19"/>
  <c r="R46" i="100" s="1"/>
  <c r="T92" i="19"/>
  <c r="Q46" i="100" s="1"/>
  <c r="S92" i="19"/>
  <c r="P46" i="100" s="1"/>
  <c r="C92" i="19"/>
  <c r="U91" i="19"/>
  <c r="R45" i="100" s="1"/>
  <c r="T91" i="19"/>
  <c r="Q45" i="100" s="1"/>
  <c r="S91" i="19"/>
  <c r="C91" i="19"/>
  <c r="U90" i="19"/>
  <c r="R44" i="100" s="1"/>
  <c r="T90" i="19"/>
  <c r="Q44" i="100" s="1"/>
  <c r="S90" i="19"/>
  <c r="P44" i="100" s="1"/>
  <c r="C90" i="19"/>
  <c r="U89" i="19"/>
  <c r="R43" i="100" s="1"/>
  <c r="T89" i="19"/>
  <c r="Q43" i="100" s="1"/>
  <c r="S89" i="19"/>
  <c r="P43" i="100" s="1"/>
  <c r="C89" i="19"/>
  <c r="U88" i="19"/>
  <c r="R42" i="100" s="1"/>
  <c r="T88" i="19"/>
  <c r="Q42" i="100" s="1"/>
  <c r="S88" i="19"/>
  <c r="P42" i="100" s="1"/>
  <c r="C88" i="19"/>
  <c r="U87" i="19"/>
  <c r="R41" i="100" s="1"/>
  <c r="T87" i="19"/>
  <c r="Q41" i="100" s="1"/>
  <c r="S87" i="19"/>
  <c r="P41" i="100" s="1"/>
  <c r="C87" i="19"/>
  <c r="U86" i="19"/>
  <c r="R40" i="100" s="1"/>
  <c r="T86" i="19"/>
  <c r="Q40" i="100" s="1"/>
  <c r="S86" i="19"/>
  <c r="P40" i="100" s="1"/>
  <c r="C86" i="19"/>
  <c r="U85" i="19"/>
  <c r="R39" i="100" s="1"/>
  <c r="T85" i="19"/>
  <c r="Q39" i="100" s="1"/>
  <c r="S85" i="19"/>
  <c r="P39" i="100" s="1"/>
  <c r="C85" i="19"/>
  <c r="U84" i="19"/>
  <c r="R38" i="100" s="1"/>
  <c r="T84" i="19"/>
  <c r="Q38" i="100" s="1"/>
  <c r="S84" i="19"/>
  <c r="P38" i="100" s="1"/>
  <c r="C84" i="19"/>
  <c r="U83" i="19"/>
  <c r="R37" i="100" s="1"/>
  <c r="T83" i="19"/>
  <c r="Q37" i="100" s="1"/>
  <c r="S83" i="19"/>
  <c r="P37" i="100" s="1"/>
  <c r="C83" i="19"/>
  <c r="U82" i="19"/>
  <c r="R36" i="100" s="1"/>
  <c r="T82" i="19"/>
  <c r="Q36" i="100" s="1"/>
  <c r="S82" i="19"/>
  <c r="P36" i="100" s="1"/>
  <c r="C82" i="19"/>
  <c r="U81" i="19"/>
  <c r="R35" i="100" s="1"/>
  <c r="T81" i="19"/>
  <c r="Q35" i="100" s="1"/>
  <c r="S81" i="19"/>
  <c r="C81" i="19"/>
  <c r="U80" i="19"/>
  <c r="R34" i="100" s="1"/>
  <c r="T80" i="19"/>
  <c r="Q34" i="100" s="1"/>
  <c r="S80" i="19"/>
  <c r="C80" i="19"/>
  <c r="U79" i="19"/>
  <c r="R33" i="100" s="1"/>
  <c r="T79" i="19"/>
  <c r="Q33" i="100" s="1"/>
  <c r="S79" i="19"/>
  <c r="C79" i="19"/>
  <c r="U78" i="19"/>
  <c r="R32" i="100" s="1"/>
  <c r="T78" i="19"/>
  <c r="Q32" i="100" s="1"/>
  <c r="S78" i="19"/>
  <c r="P32" i="100" s="1"/>
  <c r="C78" i="19"/>
  <c r="U77" i="19"/>
  <c r="R31" i="100" s="1"/>
  <c r="T77" i="19"/>
  <c r="Q31" i="100" s="1"/>
  <c r="S77" i="19"/>
  <c r="P31" i="100" s="1"/>
  <c r="C77" i="19"/>
  <c r="U76" i="19"/>
  <c r="R30" i="100" s="1"/>
  <c r="T76" i="19"/>
  <c r="Q30" i="100" s="1"/>
  <c r="S76" i="19"/>
  <c r="P30" i="100" s="1"/>
  <c r="C76" i="19"/>
  <c r="U75" i="19"/>
  <c r="R29" i="100" s="1"/>
  <c r="T75" i="19"/>
  <c r="Q29" i="100" s="1"/>
  <c r="S75" i="19"/>
  <c r="P29" i="100" s="1"/>
  <c r="C75" i="19"/>
  <c r="U74" i="19"/>
  <c r="R28" i="100" s="1"/>
  <c r="T74" i="19"/>
  <c r="Q28" i="100" s="1"/>
  <c r="S74" i="19"/>
  <c r="P28" i="100" s="1"/>
  <c r="C74" i="19"/>
  <c r="U73" i="19"/>
  <c r="R27" i="100" s="1"/>
  <c r="T73" i="19"/>
  <c r="Q27" i="100" s="1"/>
  <c r="S73" i="19"/>
  <c r="P27" i="100" s="1"/>
  <c r="C73" i="19"/>
  <c r="U72" i="19"/>
  <c r="R26" i="100" s="1"/>
  <c r="T72" i="19"/>
  <c r="Q26" i="100" s="1"/>
  <c r="S72" i="19"/>
  <c r="P26" i="100" s="1"/>
  <c r="C72" i="19"/>
  <c r="U71" i="19"/>
  <c r="R25" i="100" s="1"/>
  <c r="T71" i="19"/>
  <c r="Q25" i="100" s="1"/>
  <c r="S71" i="19"/>
  <c r="P25" i="100" s="1"/>
  <c r="C71" i="19"/>
  <c r="U70" i="19"/>
  <c r="R24" i="100" s="1"/>
  <c r="T70" i="19"/>
  <c r="Q24" i="100" s="1"/>
  <c r="S70" i="19"/>
  <c r="P24" i="100" s="1"/>
  <c r="C70" i="19"/>
  <c r="U69" i="19"/>
  <c r="R23" i="100" s="1"/>
  <c r="T69" i="19"/>
  <c r="Q23" i="100" s="1"/>
  <c r="S69" i="19"/>
  <c r="P23" i="100" s="1"/>
  <c r="C69" i="19"/>
  <c r="U68" i="19"/>
  <c r="R22" i="100" s="1"/>
  <c r="T68" i="19"/>
  <c r="Q22" i="100" s="1"/>
  <c r="S68" i="19"/>
  <c r="P22" i="100" s="1"/>
  <c r="C68" i="19"/>
  <c r="U67" i="19"/>
  <c r="R21" i="100" s="1"/>
  <c r="T67" i="19"/>
  <c r="Q21" i="100" s="1"/>
  <c r="S67" i="19"/>
  <c r="P21" i="100" s="1"/>
  <c r="C67" i="19"/>
  <c r="U66" i="19"/>
  <c r="R20" i="100" s="1"/>
  <c r="T66" i="19"/>
  <c r="Q20" i="100" s="1"/>
  <c r="S66" i="19"/>
  <c r="P20" i="100" s="1"/>
  <c r="C66" i="19"/>
  <c r="U65" i="19"/>
  <c r="R19" i="100" s="1"/>
  <c r="T65" i="19"/>
  <c r="Q19" i="100" s="1"/>
  <c r="S65" i="19"/>
  <c r="P19" i="100" s="1"/>
  <c r="C65" i="19"/>
  <c r="U64" i="19"/>
  <c r="R18" i="100" s="1"/>
  <c r="T64" i="19"/>
  <c r="Q18" i="100" s="1"/>
  <c r="S64" i="19"/>
  <c r="P18" i="100" s="1"/>
  <c r="C64" i="19"/>
  <c r="U63" i="19"/>
  <c r="R17" i="100" s="1"/>
  <c r="T63" i="19"/>
  <c r="Q17" i="100" s="1"/>
  <c r="S63" i="19"/>
  <c r="P17" i="100" s="1"/>
  <c r="C63" i="19"/>
  <c r="U62" i="19"/>
  <c r="R16" i="100" s="1"/>
  <c r="T62" i="19"/>
  <c r="Q16" i="100" s="1"/>
  <c r="S62" i="19"/>
  <c r="P16" i="100" s="1"/>
  <c r="C62" i="19"/>
  <c r="U61" i="19"/>
  <c r="R15" i="100" s="1"/>
  <c r="T61" i="19"/>
  <c r="Q15" i="100" s="1"/>
  <c r="S61" i="19"/>
  <c r="P15" i="100" s="1"/>
  <c r="C61" i="19"/>
  <c r="U60" i="19"/>
  <c r="R14" i="100" s="1"/>
  <c r="T60" i="19"/>
  <c r="Q14" i="100" s="1"/>
  <c r="S60" i="19"/>
  <c r="P14" i="100" s="1"/>
  <c r="C60" i="19"/>
  <c r="U59" i="19"/>
  <c r="R13" i="100" s="1"/>
  <c r="T59" i="19"/>
  <c r="Q13" i="100" s="1"/>
  <c r="S59" i="19"/>
  <c r="P13" i="100" s="1"/>
  <c r="C59" i="19"/>
  <c r="U58" i="19"/>
  <c r="R12" i="100" s="1"/>
  <c r="T58" i="19"/>
  <c r="Q12" i="100" s="1"/>
  <c r="S58" i="19"/>
  <c r="P12" i="100" s="1"/>
  <c r="C58" i="19"/>
  <c r="U57" i="19"/>
  <c r="R11" i="100" s="1"/>
  <c r="T57" i="19"/>
  <c r="Q11" i="100" s="1"/>
  <c r="S57" i="19"/>
  <c r="P11" i="100" s="1"/>
  <c r="C57" i="19"/>
  <c r="U56" i="19"/>
  <c r="R10" i="100" s="1"/>
  <c r="T56" i="19"/>
  <c r="Q10" i="100" s="1"/>
  <c r="S56" i="19"/>
  <c r="T100" i="19" s="1"/>
  <c r="C56" i="19"/>
  <c r="O35" i="19"/>
  <c r="R78" i="97" s="1"/>
  <c r="N35" i="19"/>
  <c r="Q78" i="97" s="1"/>
  <c r="M35" i="19"/>
  <c r="P78" i="97" s="1"/>
  <c r="L35" i="19"/>
  <c r="O78" i="97" s="1"/>
  <c r="K35" i="19"/>
  <c r="N78" i="97" s="1"/>
  <c r="J35" i="19"/>
  <c r="M78" i="97" s="1"/>
  <c r="I35" i="19"/>
  <c r="L78" i="97" s="1"/>
  <c r="H35" i="19"/>
  <c r="K78" i="97" s="1"/>
  <c r="G35" i="19"/>
  <c r="J78" i="97" s="1"/>
  <c r="F35" i="19"/>
  <c r="I78" i="97" s="1"/>
  <c r="E35" i="19"/>
  <c r="H78" i="97" s="1"/>
  <c r="D35" i="19"/>
  <c r="G78" i="97" s="1"/>
  <c r="R34" i="19"/>
  <c r="R34" i="97" s="1"/>
  <c r="Q34" i="19"/>
  <c r="Q34" i="97" s="1"/>
  <c r="P34" i="19"/>
  <c r="P34" i="97" s="1"/>
  <c r="C34" i="19"/>
  <c r="R33" i="19"/>
  <c r="R33" i="97" s="1"/>
  <c r="Q33" i="19"/>
  <c r="Q33" i="97" s="1"/>
  <c r="P33" i="19"/>
  <c r="P33" i="97" s="1"/>
  <c r="C33" i="19"/>
  <c r="R32" i="19"/>
  <c r="R32" i="97" s="1"/>
  <c r="Q32" i="19"/>
  <c r="Q32" i="97" s="1"/>
  <c r="P32" i="19"/>
  <c r="P32" i="97" s="1"/>
  <c r="C32" i="19"/>
  <c r="R31" i="19"/>
  <c r="R31" i="97" s="1"/>
  <c r="Q31" i="19"/>
  <c r="Q31" i="97" s="1"/>
  <c r="P31" i="19"/>
  <c r="P31" i="97" s="1"/>
  <c r="C31" i="19"/>
  <c r="R30" i="19"/>
  <c r="R30" i="97" s="1"/>
  <c r="Q30" i="19"/>
  <c r="Q30" i="97" s="1"/>
  <c r="P30" i="19"/>
  <c r="P30" i="97" s="1"/>
  <c r="C30" i="19"/>
  <c r="R29" i="19"/>
  <c r="R29" i="97" s="1"/>
  <c r="Q29" i="19"/>
  <c r="Q29" i="97" s="1"/>
  <c r="P29" i="19"/>
  <c r="P29" i="97" s="1"/>
  <c r="C29" i="19"/>
  <c r="R28" i="19"/>
  <c r="R28" i="97" s="1"/>
  <c r="Q28" i="19"/>
  <c r="Q28" i="97" s="1"/>
  <c r="P28" i="19"/>
  <c r="P28" i="97" s="1"/>
  <c r="C28" i="19"/>
  <c r="R27" i="19"/>
  <c r="R27" i="97" s="1"/>
  <c r="Q27" i="19"/>
  <c r="Q27" i="97" s="1"/>
  <c r="P27" i="19"/>
  <c r="P27" i="97" s="1"/>
  <c r="C27" i="19"/>
  <c r="R26" i="19"/>
  <c r="R26" i="97" s="1"/>
  <c r="Q26" i="19"/>
  <c r="Q26" i="97" s="1"/>
  <c r="P26" i="19"/>
  <c r="P26" i="97" s="1"/>
  <c r="C26" i="19"/>
  <c r="R25" i="19"/>
  <c r="R25" i="97" s="1"/>
  <c r="Q25" i="19"/>
  <c r="Q25" i="97" s="1"/>
  <c r="P25" i="19"/>
  <c r="P25" i="97" s="1"/>
  <c r="C25" i="19"/>
  <c r="R24" i="19"/>
  <c r="R24" i="97" s="1"/>
  <c r="Q24" i="19"/>
  <c r="Q24" i="97" s="1"/>
  <c r="P24" i="19"/>
  <c r="P24" i="97" s="1"/>
  <c r="C24" i="19"/>
  <c r="R23" i="19"/>
  <c r="R23" i="97" s="1"/>
  <c r="Q23" i="19"/>
  <c r="Q23" i="97" s="1"/>
  <c r="P23" i="19"/>
  <c r="P23" i="97" s="1"/>
  <c r="C23" i="19"/>
  <c r="R22" i="19"/>
  <c r="R22" i="97" s="1"/>
  <c r="Q22" i="19"/>
  <c r="Q22" i="97" s="1"/>
  <c r="P22" i="19"/>
  <c r="P22" i="97" s="1"/>
  <c r="C22" i="19"/>
  <c r="R21" i="19"/>
  <c r="R21" i="97" s="1"/>
  <c r="Q21" i="19"/>
  <c r="Q21" i="97" s="1"/>
  <c r="P21" i="19"/>
  <c r="P21" i="97" s="1"/>
  <c r="C21" i="19"/>
  <c r="R20" i="19"/>
  <c r="R20" i="97" s="1"/>
  <c r="Q20" i="19"/>
  <c r="Q20" i="97" s="1"/>
  <c r="P20" i="19"/>
  <c r="P20" i="97" s="1"/>
  <c r="C20" i="19"/>
  <c r="R19" i="19"/>
  <c r="R19" i="97" s="1"/>
  <c r="Q19" i="19"/>
  <c r="Q19" i="97" s="1"/>
  <c r="P19" i="19"/>
  <c r="P19" i="97" s="1"/>
  <c r="C19" i="19"/>
  <c r="R18" i="19"/>
  <c r="R18" i="97" s="1"/>
  <c r="Q18" i="19"/>
  <c r="Q18" i="97" s="1"/>
  <c r="P18" i="19"/>
  <c r="P18" i="97" s="1"/>
  <c r="C18" i="19"/>
  <c r="R17" i="19"/>
  <c r="R17" i="97" s="1"/>
  <c r="Q17" i="19"/>
  <c r="Q17" i="97" s="1"/>
  <c r="P17" i="19"/>
  <c r="P17" i="97" s="1"/>
  <c r="C17" i="19"/>
  <c r="R16" i="19"/>
  <c r="R16" i="97" s="1"/>
  <c r="Q16" i="19"/>
  <c r="Q16" i="97" s="1"/>
  <c r="P16" i="19"/>
  <c r="P16" i="97" s="1"/>
  <c r="C16" i="19"/>
  <c r="R15" i="19"/>
  <c r="R15" i="97" s="1"/>
  <c r="Q15" i="19"/>
  <c r="Q15" i="97" s="1"/>
  <c r="P15" i="19"/>
  <c r="P15" i="97" s="1"/>
  <c r="C15" i="19"/>
  <c r="R14" i="19"/>
  <c r="R14" i="97" s="1"/>
  <c r="Q14" i="19"/>
  <c r="Q14" i="97" s="1"/>
  <c r="P14" i="19"/>
  <c r="P14" i="97" s="1"/>
  <c r="C14" i="19"/>
  <c r="R13" i="19"/>
  <c r="R13" i="97" s="1"/>
  <c r="Q13" i="19"/>
  <c r="Q13" i="97" s="1"/>
  <c r="P13" i="19"/>
  <c r="P13" i="97" s="1"/>
  <c r="C13" i="19"/>
  <c r="R12" i="19"/>
  <c r="R12" i="97" s="1"/>
  <c r="Q12" i="19"/>
  <c r="Q12" i="97" s="1"/>
  <c r="P12" i="19"/>
  <c r="P12" i="97" s="1"/>
  <c r="C12" i="19"/>
  <c r="R11" i="19"/>
  <c r="R11" i="97" s="1"/>
  <c r="Q11" i="19"/>
  <c r="Q11" i="97" s="1"/>
  <c r="P11" i="19"/>
  <c r="P11" i="97" s="1"/>
  <c r="C11" i="19"/>
  <c r="R10" i="19"/>
  <c r="R10" i="97" s="1"/>
  <c r="Q10" i="19"/>
  <c r="P10" i="19"/>
  <c r="Q39" i="19" s="1"/>
  <c r="C10" i="19"/>
  <c r="R160" i="12"/>
  <c r="U77" i="101" s="1"/>
  <c r="Q160" i="12"/>
  <c r="P160" i="12"/>
  <c r="S77" i="101" s="1"/>
  <c r="O160" i="12"/>
  <c r="N160" i="12"/>
  <c r="Q77" i="101" s="1"/>
  <c r="M160" i="12"/>
  <c r="L160" i="12"/>
  <c r="O77" i="101" s="1"/>
  <c r="K160" i="12"/>
  <c r="J160" i="12"/>
  <c r="M77" i="101" s="1"/>
  <c r="I160" i="12"/>
  <c r="H160" i="12"/>
  <c r="K77" i="101" s="1"/>
  <c r="G160" i="12"/>
  <c r="F160" i="12"/>
  <c r="I77" i="101" s="1"/>
  <c r="E160" i="12"/>
  <c r="D160" i="12"/>
  <c r="G77" i="101" s="1"/>
  <c r="U159" i="12"/>
  <c r="L54" i="101" s="1"/>
  <c r="T159" i="12"/>
  <c r="K54" i="101" s="1"/>
  <c r="S159" i="12"/>
  <c r="J54" i="101" s="1"/>
  <c r="C159" i="12"/>
  <c r="U158" i="12"/>
  <c r="L53" i="101" s="1"/>
  <c r="T158" i="12"/>
  <c r="K53" i="101" s="1"/>
  <c r="S158" i="12"/>
  <c r="J53" i="101" s="1"/>
  <c r="C158" i="12"/>
  <c r="U157" i="12"/>
  <c r="L52" i="101" s="1"/>
  <c r="T157" i="12"/>
  <c r="K52" i="101" s="1"/>
  <c r="S157" i="12"/>
  <c r="J52" i="101" s="1"/>
  <c r="C157" i="12"/>
  <c r="U156" i="12"/>
  <c r="L51" i="101" s="1"/>
  <c r="T156" i="12"/>
  <c r="K51" i="101" s="1"/>
  <c r="S156" i="12"/>
  <c r="J51" i="101" s="1"/>
  <c r="C156" i="12"/>
  <c r="U155" i="12"/>
  <c r="L50" i="101" s="1"/>
  <c r="T155" i="12"/>
  <c r="K50" i="101" s="1"/>
  <c r="S155" i="12"/>
  <c r="J50" i="101" s="1"/>
  <c r="C155" i="12"/>
  <c r="U154" i="12"/>
  <c r="L49" i="101" s="1"/>
  <c r="T154" i="12"/>
  <c r="K49" i="101" s="1"/>
  <c r="S154" i="12"/>
  <c r="J49" i="101" s="1"/>
  <c r="C154" i="12"/>
  <c r="U153" i="12"/>
  <c r="L48" i="101" s="1"/>
  <c r="T153" i="12"/>
  <c r="K48" i="101" s="1"/>
  <c r="S153" i="12"/>
  <c r="J48" i="101" s="1"/>
  <c r="C153" i="12"/>
  <c r="U152" i="12"/>
  <c r="L47" i="101" s="1"/>
  <c r="T152" i="12"/>
  <c r="K47" i="101" s="1"/>
  <c r="S152" i="12"/>
  <c r="J47" i="101" s="1"/>
  <c r="C152" i="12"/>
  <c r="U151" i="12"/>
  <c r="L46" i="101" s="1"/>
  <c r="T151" i="12"/>
  <c r="K46" i="101" s="1"/>
  <c r="S151" i="12"/>
  <c r="J46" i="101" s="1"/>
  <c r="C151" i="12"/>
  <c r="U150" i="12"/>
  <c r="L45" i="101" s="1"/>
  <c r="T150" i="12"/>
  <c r="K45" i="101" s="1"/>
  <c r="S150" i="12"/>
  <c r="J45" i="101" s="1"/>
  <c r="C150" i="12"/>
  <c r="U149" i="12"/>
  <c r="L44" i="101" s="1"/>
  <c r="T149" i="12"/>
  <c r="K44" i="101" s="1"/>
  <c r="S149" i="12"/>
  <c r="J44" i="101" s="1"/>
  <c r="C149" i="12"/>
  <c r="U148" i="12"/>
  <c r="L43" i="101" s="1"/>
  <c r="T148" i="12"/>
  <c r="K43" i="101" s="1"/>
  <c r="S148" i="12"/>
  <c r="J43" i="101" s="1"/>
  <c r="C148" i="12"/>
  <c r="U147" i="12"/>
  <c r="L42" i="101" s="1"/>
  <c r="T147" i="12"/>
  <c r="K42" i="101" s="1"/>
  <c r="S147" i="12"/>
  <c r="J42" i="101" s="1"/>
  <c r="C147" i="12"/>
  <c r="U146" i="12"/>
  <c r="L41" i="101" s="1"/>
  <c r="T146" i="12"/>
  <c r="K41" i="101" s="1"/>
  <c r="S146" i="12"/>
  <c r="J41" i="101" s="1"/>
  <c r="C146" i="12"/>
  <c r="U145" i="12"/>
  <c r="L40" i="101" s="1"/>
  <c r="T145" i="12"/>
  <c r="K40" i="101" s="1"/>
  <c r="S145" i="12"/>
  <c r="J40" i="101" s="1"/>
  <c r="C145" i="12"/>
  <c r="U144" i="12"/>
  <c r="L39" i="101" s="1"/>
  <c r="T144" i="12"/>
  <c r="K39" i="101" s="1"/>
  <c r="S144" i="12"/>
  <c r="J39" i="101" s="1"/>
  <c r="C144" i="12"/>
  <c r="U143" i="12"/>
  <c r="L38" i="101" s="1"/>
  <c r="T143" i="12"/>
  <c r="K38" i="101" s="1"/>
  <c r="S143" i="12"/>
  <c r="J38" i="101" s="1"/>
  <c r="C143" i="12"/>
  <c r="U142" i="12"/>
  <c r="L37" i="101" s="1"/>
  <c r="T142" i="12"/>
  <c r="K37" i="101" s="1"/>
  <c r="S142" i="12"/>
  <c r="J37" i="101" s="1"/>
  <c r="C142" i="12"/>
  <c r="U141" i="12"/>
  <c r="L36" i="101" s="1"/>
  <c r="T141" i="12"/>
  <c r="K36" i="101" s="1"/>
  <c r="S141" i="12"/>
  <c r="J36" i="101" s="1"/>
  <c r="C141" i="12"/>
  <c r="U140" i="12"/>
  <c r="L35" i="101" s="1"/>
  <c r="T140" i="12"/>
  <c r="K35" i="101" s="1"/>
  <c r="S140" i="12"/>
  <c r="J35" i="101" s="1"/>
  <c r="C140" i="12"/>
  <c r="U139" i="12"/>
  <c r="L34" i="101" s="1"/>
  <c r="T139" i="12"/>
  <c r="K34" i="101" s="1"/>
  <c r="S139" i="12"/>
  <c r="J34" i="101" s="1"/>
  <c r="C139" i="12"/>
  <c r="U138" i="12"/>
  <c r="L33" i="101" s="1"/>
  <c r="T138" i="12"/>
  <c r="K33" i="101" s="1"/>
  <c r="S138" i="12"/>
  <c r="J33" i="101" s="1"/>
  <c r="C138" i="12"/>
  <c r="U137" i="12"/>
  <c r="L32" i="101" s="1"/>
  <c r="T137" i="12"/>
  <c r="K32" i="101" s="1"/>
  <c r="S137" i="12"/>
  <c r="J32" i="101" s="1"/>
  <c r="C137" i="12"/>
  <c r="U136" i="12"/>
  <c r="L31" i="101" s="1"/>
  <c r="T136" i="12"/>
  <c r="K31" i="101" s="1"/>
  <c r="S136" i="12"/>
  <c r="J31" i="101" s="1"/>
  <c r="C136" i="12"/>
  <c r="U135" i="12"/>
  <c r="L30" i="101" s="1"/>
  <c r="T135" i="12"/>
  <c r="K30" i="101" s="1"/>
  <c r="S135" i="12"/>
  <c r="J30" i="101" s="1"/>
  <c r="C135" i="12"/>
  <c r="U134" i="12"/>
  <c r="L29" i="101" s="1"/>
  <c r="T134" i="12"/>
  <c r="K29" i="101" s="1"/>
  <c r="S134" i="12"/>
  <c r="J29" i="101" s="1"/>
  <c r="C134" i="12"/>
  <c r="U133" i="12"/>
  <c r="L28" i="101" s="1"/>
  <c r="T133" i="12"/>
  <c r="K28" i="101" s="1"/>
  <c r="S133" i="12"/>
  <c r="J28" i="101" s="1"/>
  <c r="C133" i="12"/>
  <c r="U132" i="12"/>
  <c r="L27" i="101" s="1"/>
  <c r="T132" i="12"/>
  <c r="K27" i="101" s="1"/>
  <c r="S132" i="12"/>
  <c r="J27" i="101" s="1"/>
  <c r="C132" i="12"/>
  <c r="U131" i="12"/>
  <c r="L26" i="101" s="1"/>
  <c r="T131" i="12"/>
  <c r="K26" i="101" s="1"/>
  <c r="S131" i="12"/>
  <c r="J26" i="101" s="1"/>
  <c r="C131" i="12"/>
  <c r="U130" i="12"/>
  <c r="L25" i="101" s="1"/>
  <c r="T130" i="12"/>
  <c r="K25" i="101" s="1"/>
  <c r="S130" i="12"/>
  <c r="J25" i="101" s="1"/>
  <c r="C130" i="12"/>
  <c r="U129" i="12"/>
  <c r="L24" i="101" s="1"/>
  <c r="T129" i="12"/>
  <c r="K24" i="101" s="1"/>
  <c r="S129" i="12"/>
  <c r="J24" i="101" s="1"/>
  <c r="C129" i="12"/>
  <c r="U128" i="12"/>
  <c r="L23" i="101" s="1"/>
  <c r="T128" i="12"/>
  <c r="K23" i="101" s="1"/>
  <c r="S128" i="12"/>
  <c r="J23" i="101" s="1"/>
  <c r="C128" i="12"/>
  <c r="U127" i="12"/>
  <c r="L22" i="101" s="1"/>
  <c r="T127" i="12"/>
  <c r="K22" i="101" s="1"/>
  <c r="S127" i="12"/>
  <c r="J22" i="101" s="1"/>
  <c r="C127" i="12"/>
  <c r="U126" i="12"/>
  <c r="L21" i="101" s="1"/>
  <c r="T126" i="12"/>
  <c r="K21" i="101" s="1"/>
  <c r="S126" i="12"/>
  <c r="J21" i="101" s="1"/>
  <c r="C126" i="12"/>
  <c r="U125" i="12"/>
  <c r="L20" i="101" s="1"/>
  <c r="T125" i="12"/>
  <c r="K20" i="101" s="1"/>
  <c r="S125" i="12"/>
  <c r="J20" i="101" s="1"/>
  <c r="C125" i="12"/>
  <c r="U124" i="12"/>
  <c r="L19" i="101" s="1"/>
  <c r="T124" i="12"/>
  <c r="K19" i="101" s="1"/>
  <c r="S124" i="12"/>
  <c r="J19" i="101" s="1"/>
  <c r="C124" i="12"/>
  <c r="U123" i="12"/>
  <c r="L18" i="101" s="1"/>
  <c r="T123" i="12"/>
  <c r="K18" i="101" s="1"/>
  <c r="S123" i="12"/>
  <c r="J18" i="101" s="1"/>
  <c r="C123" i="12"/>
  <c r="U122" i="12"/>
  <c r="L17" i="101" s="1"/>
  <c r="T122" i="12"/>
  <c r="K17" i="101" s="1"/>
  <c r="S122" i="12"/>
  <c r="J17" i="101" s="1"/>
  <c r="C122" i="12"/>
  <c r="U121" i="12"/>
  <c r="L16" i="101" s="1"/>
  <c r="T121" i="12"/>
  <c r="K16" i="101" s="1"/>
  <c r="S121" i="12"/>
  <c r="J16" i="101" s="1"/>
  <c r="C121" i="12"/>
  <c r="U120" i="12"/>
  <c r="L15" i="101" s="1"/>
  <c r="T120" i="12"/>
  <c r="K15" i="101" s="1"/>
  <c r="S120" i="12"/>
  <c r="J15" i="101" s="1"/>
  <c r="C120" i="12"/>
  <c r="U119" i="12"/>
  <c r="L14" i="101" s="1"/>
  <c r="T119" i="12"/>
  <c r="K14" i="101" s="1"/>
  <c r="S119" i="12"/>
  <c r="J14" i="101" s="1"/>
  <c r="C119" i="12"/>
  <c r="U118" i="12"/>
  <c r="L13" i="101" s="1"/>
  <c r="T118" i="12"/>
  <c r="K13" i="101" s="1"/>
  <c r="S118" i="12"/>
  <c r="J13" i="101" s="1"/>
  <c r="C118" i="12"/>
  <c r="U117" i="12"/>
  <c r="L12" i="101" s="1"/>
  <c r="T117" i="12"/>
  <c r="K12" i="101" s="1"/>
  <c r="S117" i="12"/>
  <c r="J12" i="101" s="1"/>
  <c r="C117" i="12"/>
  <c r="U116" i="12"/>
  <c r="L11" i="101" s="1"/>
  <c r="T116" i="12"/>
  <c r="K11" i="101" s="1"/>
  <c r="S116" i="12"/>
  <c r="J11" i="101" s="1"/>
  <c r="C116" i="12"/>
  <c r="U115" i="12"/>
  <c r="L10" i="101" s="1"/>
  <c r="T115" i="12"/>
  <c r="K10" i="101" s="1"/>
  <c r="S115" i="12"/>
  <c r="J10" i="101" s="1"/>
  <c r="C115" i="12"/>
  <c r="R96" i="12"/>
  <c r="U72" i="100" s="1"/>
  <c r="Q96" i="12"/>
  <c r="T72" i="100" s="1"/>
  <c r="P96" i="12"/>
  <c r="S72" i="100" s="1"/>
  <c r="O96" i="12"/>
  <c r="R72" i="100" s="1"/>
  <c r="N96" i="12"/>
  <c r="Q72" i="100" s="1"/>
  <c r="M96" i="12"/>
  <c r="P72" i="100" s="1"/>
  <c r="L96" i="12"/>
  <c r="O72" i="100" s="1"/>
  <c r="K96" i="12"/>
  <c r="N72" i="100" s="1"/>
  <c r="J96" i="12"/>
  <c r="M72" i="100" s="1"/>
  <c r="I96" i="12"/>
  <c r="L72" i="100" s="1"/>
  <c r="H96" i="12"/>
  <c r="K72" i="100" s="1"/>
  <c r="G96" i="12"/>
  <c r="J72" i="100" s="1"/>
  <c r="F96" i="12"/>
  <c r="I72" i="100" s="1"/>
  <c r="E96" i="12"/>
  <c r="H72" i="100" s="1"/>
  <c r="D96" i="12"/>
  <c r="G72" i="100" s="1"/>
  <c r="U95" i="12"/>
  <c r="L49" i="100" s="1"/>
  <c r="T95" i="12"/>
  <c r="K49" i="100" s="1"/>
  <c r="S95" i="12"/>
  <c r="J49" i="100" s="1"/>
  <c r="C95" i="12"/>
  <c r="U94" i="12"/>
  <c r="L48" i="100" s="1"/>
  <c r="T94" i="12"/>
  <c r="K48" i="100" s="1"/>
  <c r="S94" i="12"/>
  <c r="J48" i="100" s="1"/>
  <c r="C94" i="12"/>
  <c r="U93" i="12"/>
  <c r="L47" i="100" s="1"/>
  <c r="T93" i="12"/>
  <c r="K47" i="100" s="1"/>
  <c r="S93" i="12"/>
  <c r="J47" i="100" s="1"/>
  <c r="C93" i="12"/>
  <c r="U92" i="12"/>
  <c r="L46" i="100" s="1"/>
  <c r="T92" i="12"/>
  <c r="K46" i="100" s="1"/>
  <c r="S92" i="12"/>
  <c r="J46" i="100" s="1"/>
  <c r="C92" i="12"/>
  <c r="U91" i="12"/>
  <c r="L45" i="100" s="1"/>
  <c r="T91" i="12"/>
  <c r="K45" i="100" s="1"/>
  <c r="S91" i="12"/>
  <c r="J45" i="100" s="1"/>
  <c r="C91" i="12"/>
  <c r="U90" i="12"/>
  <c r="L44" i="100" s="1"/>
  <c r="T90" i="12"/>
  <c r="K44" i="100" s="1"/>
  <c r="S90" i="12"/>
  <c r="J44" i="100" s="1"/>
  <c r="C90" i="12"/>
  <c r="U89" i="12"/>
  <c r="L43" i="100" s="1"/>
  <c r="T89" i="12"/>
  <c r="K43" i="100" s="1"/>
  <c r="S89" i="12"/>
  <c r="J43" i="100" s="1"/>
  <c r="C89" i="12"/>
  <c r="U88" i="12"/>
  <c r="L42" i="100" s="1"/>
  <c r="T88" i="12"/>
  <c r="K42" i="100" s="1"/>
  <c r="S88" i="12"/>
  <c r="J42" i="100" s="1"/>
  <c r="C88" i="12"/>
  <c r="U87" i="12"/>
  <c r="L41" i="100" s="1"/>
  <c r="T87" i="12"/>
  <c r="K41" i="100" s="1"/>
  <c r="S87" i="12"/>
  <c r="J41" i="100" s="1"/>
  <c r="C87" i="12"/>
  <c r="U86" i="12"/>
  <c r="L40" i="100" s="1"/>
  <c r="T86" i="12"/>
  <c r="K40" i="100" s="1"/>
  <c r="S86" i="12"/>
  <c r="J40" i="100" s="1"/>
  <c r="C86" i="12"/>
  <c r="U85" i="12"/>
  <c r="L39" i="100" s="1"/>
  <c r="T85" i="12"/>
  <c r="K39" i="100" s="1"/>
  <c r="S85" i="12"/>
  <c r="J39" i="100" s="1"/>
  <c r="C85" i="12"/>
  <c r="U84" i="12"/>
  <c r="L38" i="100" s="1"/>
  <c r="T84" i="12"/>
  <c r="K38" i="100" s="1"/>
  <c r="S84" i="12"/>
  <c r="J38" i="100" s="1"/>
  <c r="C84" i="12"/>
  <c r="U83" i="12"/>
  <c r="L37" i="100" s="1"/>
  <c r="T83" i="12"/>
  <c r="K37" i="100" s="1"/>
  <c r="S83" i="12"/>
  <c r="J37" i="100" s="1"/>
  <c r="C83" i="12"/>
  <c r="U82" i="12"/>
  <c r="L36" i="100" s="1"/>
  <c r="T82" i="12"/>
  <c r="K36" i="100" s="1"/>
  <c r="S82" i="12"/>
  <c r="J36" i="100" s="1"/>
  <c r="C82" i="12"/>
  <c r="U81" i="12"/>
  <c r="L35" i="100" s="1"/>
  <c r="T81" i="12"/>
  <c r="K35" i="100" s="1"/>
  <c r="S81" i="12"/>
  <c r="J35" i="100" s="1"/>
  <c r="C81" i="12"/>
  <c r="U80" i="12"/>
  <c r="L34" i="100" s="1"/>
  <c r="T80" i="12"/>
  <c r="K34" i="100" s="1"/>
  <c r="S80" i="12"/>
  <c r="J34" i="100" s="1"/>
  <c r="C80" i="12"/>
  <c r="U79" i="12"/>
  <c r="L33" i="100" s="1"/>
  <c r="T79" i="12"/>
  <c r="K33" i="100" s="1"/>
  <c r="S79" i="12"/>
  <c r="J33" i="100" s="1"/>
  <c r="C79" i="12"/>
  <c r="U78" i="12"/>
  <c r="L32" i="100" s="1"/>
  <c r="T78" i="12"/>
  <c r="K32" i="100" s="1"/>
  <c r="S78" i="12"/>
  <c r="J32" i="100" s="1"/>
  <c r="C78" i="12"/>
  <c r="U77" i="12"/>
  <c r="L31" i="100" s="1"/>
  <c r="T77" i="12"/>
  <c r="K31" i="100" s="1"/>
  <c r="S77" i="12"/>
  <c r="J31" i="100" s="1"/>
  <c r="C77" i="12"/>
  <c r="U76" i="12"/>
  <c r="L30" i="100" s="1"/>
  <c r="T76" i="12"/>
  <c r="K30" i="100" s="1"/>
  <c r="S76" i="12"/>
  <c r="J30" i="100" s="1"/>
  <c r="C76" i="12"/>
  <c r="U75" i="12"/>
  <c r="L29" i="100" s="1"/>
  <c r="T75" i="12"/>
  <c r="K29" i="100" s="1"/>
  <c r="S75" i="12"/>
  <c r="J29" i="100" s="1"/>
  <c r="C75" i="12"/>
  <c r="U74" i="12"/>
  <c r="L28" i="100" s="1"/>
  <c r="T74" i="12"/>
  <c r="K28" i="100" s="1"/>
  <c r="S74" i="12"/>
  <c r="J28" i="100" s="1"/>
  <c r="C74" i="12"/>
  <c r="U73" i="12"/>
  <c r="L27" i="100" s="1"/>
  <c r="T73" i="12"/>
  <c r="K27" i="100" s="1"/>
  <c r="S73" i="12"/>
  <c r="J27" i="100" s="1"/>
  <c r="C73" i="12"/>
  <c r="U72" i="12"/>
  <c r="L26" i="100" s="1"/>
  <c r="T72" i="12"/>
  <c r="K26" i="100" s="1"/>
  <c r="S72" i="12"/>
  <c r="J26" i="100" s="1"/>
  <c r="C72" i="12"/>
  <c r="U71" i="12"/>
  <c r="L25" i="100" s="1"/>
  <c r="T71" i="12"/>
  <c r="K25" i="100" s="1"/>
  <c r="S71" i="12"/>
  <c r="J25" i="100" s="1"/>
  <c r="C71" i="12"/>
  <c r="U70" i="12"/>
  <c r="L24" i="100" s="1"/>
  <c r="T70" i="12"/>
  <c r="K24" i="100" s="1"/>
  <c r="S70" i="12"/>
  <c r="J24" i="100" s="1"/>
  <c r="C70" i="12"/>
  <c r="U69" i="12"/>
  <c r="L23" i="100" s="1"/>
  <c r="T69" i="12"/>
  <c r="K23" i="100" s="1"/>
  <c r="S69" i="12"/>
  <c r="J23" i="100" s="1"/>
  <c r="C69" i="12"/>
  <c r="U68" i="12"/>
  <c r="L22" i="100" s="1"/>
  <c r="T68" i="12"/>
  <c r="K22" i="100" s="1"/>
  <c r="S68" i="12"/>
  <c r="J22" i="100" s="1"/>
  <c r="C68" i="12"/>
  <c r="U67" i="12"/>
  <c r="L21" i="100" s="1"/>
  <c r="T67" i="12"/>
  <c r="K21" i="100" s="1"/>
  <c r="S67" i="12"/>
  <c r="J21" i="100" s="1"/>
  <c r="C67" i="12"/>
  <c r="U66" i="12"/>
  <c r="L20" i="100" s="1"/>
  <c r="K20" i="100"/>
  <c r="S66" i="12"/>
  <c r="J20" i="100" s="1"/>
  <c r="C66" i="12"/>
  <c r="U65" i="12"/>
  <c r="L19" i="100" s="1"/>
  <c r="T65" i="12"/>
  <c r="K19" i="100" s="1"/>
  <c r="S65" i="12"/>
  <c r="J19" i="100" s="1"/>
  <c r="C65" i="12"/>
  <c r="U64" i="12"/>
  <c r="L18" i="100" s="1"/>
  <c r="T64" i="12"/>
  <c r="K18" i="100" s="1"/>
  <c r="S64" i="12"/>
  <c r="J18" i="100" s="1"/>
  <c r="C64" i="12"/>
  <c r="U63" i="12"/>
  <c r="L17" i="100" s="1"/>
  <c r="T63" i="12"/>
  <c r="K17" i="100" s="1"/>
  <c r="S63" i="12"/>
  <c r="J17" i="100" s="1"/>
  <c r="C63" i="12"/>
  <c r="U62" i="12"/>
  <c r="L16" i="100" s="1"/>
  <c r="T62" i="12"/>
  <c r="K16" i="100" s="1"/>
  <c r="S62" i="12"/>
  <c r="J16" i="100" s="1"/>
  <c r="C62" i="12"/>
  <c r="U61" i="12"/>
  <c r="L15" i="100" s="1"/>
  <c r="T61" i="12"/>
  <c r="K15" i="100" s="1"/>
  <c r="S61" i="12"/>
  <c r="J15" i="100" s="1"/>
  <c r="C61" i="12"/>
  <c r="U60" i="12"/>
  <c r="L14" i="100" s="1"/>
  <c r="T60" i="12"/>
  <c r="K14" i="100" s="1"/>
  <c r="S60" i="12"/>
  <c r="J14" i="100" s="1"/>
  <c r="C60" i="12"/>
  <c r="U59" i="12"/>
  <c r="L13" i="100" s="1"/>
  <c r="T59" i="12"/>
  <c r="K13" i="100" s="1"/>
  <c r="S59" i="12"/>
  <c r="J13" i="100" s="1"/>
  <c r="C59" i="12"/>
  <c r="U58" i="12"/>
  <c r="L12" i="100" s="1"/>
  <c r="T58" i="12"/>
  <c r="K12" i="100" s="1"/>
  <c r="S58" i="12"/>
  <c r="J12" i="100" s="1"/>
  <c r="C58" i="12"/>
  <c r="U57" i="12"/>
  <c r="L11" i="100" s="1"/>
  <c r="T57" i="12"/>
  <c r="K11" i="100" s="1"/>
  <c r="S57" i="12"/>
  <c r="J11" i="100" s="1"/>
  <c r="C57" i="12"/>
  <c r="U56" i="12"/>
  <c r="L10" i="100" s="1"/>
  <c r="T56" i="12"/>
  <c r="K10" i="100" s="1"/>
  <c r="S56" i="12"/>
  <c r="J10" i="100" s="1"/>
  <c r="C56" i="12"/>
  <c r="O35" i="12"/>
  <c r="R57" i="97" s="1"/>
  <c r="N35" i="12"/>
  <c r="Q57" i="97" s="1"/>
  <c r="M35" i="12"/>
  <c r="P57" i="97" s="1"/>
  <c r="L35" i="12"/>
  <c r="O57" i="97" s="1"/>
  <c r="K35" i="12"/>
  <c r="N57" i="97" s="1"/>
  <c r="J35" i="12"/>
  <c r="M57" i="97" s="1"/>
  <c r="I35" i="12"/>
  <c r="L57" i="97" s="1"/>
  <c r="H35" i="12"/>
  <c r="K57" i="97" s="1"/>
  <c r="G35" i="12"/>
  <c r="J57" i="97" s="1"/>
  <c r="F35" i="12"/>
  <c r="I57" i="97" s="1"/>
  <c r="E35" i="12"/>
  <c r="H57" i="97" s="1"/>
  <c r="D35" i="12"/>
  <c r="G57" i="97" s="1"/>
  <c r="R34" i="12"/>
  <c r="L34" i="97" s="1"/>
  <c r="Q34" i="12"/>
  <c r="K34" i="97" s="1"/>
  <c r="P34" i="12"/>
  <c r="J34" i="97" s="1"/>
  <c r="C34" i="12"/>
  <c r="R33" i="12"/>
  <c r="L33" i="97" s="1"/>
  <c r="Q33" i="12"/>
  <c r="K33" i="97" s="1"/>
  <c r="P33" i="12"/>
  <c r="J33" i="97" s="1"/>
  <c r="C33" i="12"/>
  <c r="R32" i="12"/>
  <c r="L32" i="97" s="1"/>
  <c r="Q32" i="12"/>
  <c r="K32" i="97" s="1"/>
  <c r="P32" i="12"/>
  <c r="J32" i="97" s="1"/>
  <c r="C32" i="12"/>
  <c r="R31" i="12"/>
  <c r="L31" i="97" s="1"/>
  <c r="Q31" i="12"/>
  <c r="K31" i="97" s="1"/>
  <c r="P31" i="12"/>
  <c r="J31" i="97" s="1"/>
  <c r="C31" i="12"/>
  <c r="R30" i="12"/>
  <c r="L30" i="97" s="1"/>
  <c r="Q30" i="12"/>
  <c r="K30" i="97" s="1"/>
  <c r="P30" i="12"/>
  <c r="J30" i="97" s="1"/>
  <c r="C30" i="12"/>
  <c r="R29" i="12"/>
  <c r="L29" i="97" s="1"/>
  <c r="Q29" i="12"/>
  <c r="K29" i="97" s="1"/>
  <c r="P29" i="12"/>
  <c r="J29" i="97" s="1"/>
  <c r="C29" i="12"/>
  <c r="R28" i="12"/>
  <c r="L28" i="97" s="1"/>
  <c r="Q28" i="12"/>
  <c r="K28" i="97" s="1"/>
  <c r="P28" i="12"/>
  <c r="J28" i="97" s="1"/>
  <c r="C28" i="12"/>
  <c r="R27" i="12"/>
  <c r="L27" i="97" s="1"/>
  <c r="Q27" i="12"/>
  <c r="K27" i="97" s="1"/>
  <c r="P27" i="12"/>
  <c r="J27" i="97" s="1"/>
  <c r="C27" i="12"/>
  <c r="R26" i="12"/>
  <c r="L26" i="97" s="1"/>
  <c r="Q26" i="12"/>
  <c r="K26" i="97" s="1"/>
  <c r="P26" i="12"/>
  <c r="J26" i="97" s="1"/>
  <c r="C26" i="12"/>
  <c r="R25" i="12"/>
  <c r="L25" i="97" s="1"/>
  <c r="Q25" i="12"/>
  <c r="K25" i="97" s="1"/>
  <c r="P25" i="12"/>
  <c r="J25" i="97" s="1"/>
  <c r="C25" i="12"/>
  <c r="R24" i="12"/>
  <c r="L24" i="97" s="1"/>
  <c r="Q24" i="12"/>
  <c r="K24" i="97" s="1"/>
  <c r="P24" i="12"/>
  <c r="J24" i="97" s="1"/>
  <c r="C24" i="12"/>
  <c r="R23" i="12"/>
  <c r="L23" i="97" s="1"/>
  <c r="Q23" i="12"/>
  <c r="K23" i="97" s="1"/>
  <c r="P23" i="12"/>
  <c r="J23" i="97" s="1"/>
  <c r="C23" i="12"/>
  <c r="R22" i="12"/>
  <c r="L22" i="97" s="1"/>
  <c r="Q22" i="12"/>
  <c r="K22" i="97" s="1"/>
  <c r="P22" i="12"/>
  <c r="J22" i="97" s="1"/>
  <c r="C22" i="12"/>
  <c r="R21" i="12"/>
  <c r="L21" i="97" s="1"/>
  <c r="Q21" i="12"/>
  <c r="K21" i="97" s="1"/>
  <c r="J21" i="97"/>
  <c r="C21" i="12"/>
  <c r="R20" i="12"/>
  <c r="L20" i="97" s="1"/>
  <c r="Q20" i="12"/>
  <c r="K20" i="97" s="1"/>
  <c r="P20" i="12"/>
  <c r="J20" i="97" s="1"/>
  <c r="C20" i="12"/>
  <c r="R19" i="12"/>
  <c r="L19" i="97" s="1"/>
  <c r="Q19" i="12"/>
  <c r="K19" i="97" s="1"/>
  <c r="P19" i="12"/>
  <c r="J19" i="97" s="1"/>
  <c r="C19" i="12"/>
  <c r="R18" i="12"/>
  <c r="L18" i="97" s="1"/>
  <c r="Q18" i="12"/>
  <c r="K18" i="97" s="1"/>
  <c r="P18" i="12"/>
  <c r="J18" i="97" s="1"/>
  <c r="C18" i="12"/>
  <c r="R17" i="12"/>
  <c r="L17" i="97" s="1"/>
  <c r="Q17" i="12"/>
  <c r="K17" i="97" s="1"/>
  <c r="P17" i="12"/>
  <c r="J17" i="97" s="1"/>
  <c r="C17" i="12"/>
  <c r="R16" i="12"/>
  <c r="L16" i="97" s="1"/>
  <c r="Q16" i="12"/>
  <c r="K16" i="97" s="1"/>
  <c r="P16" i="12"/>
  <c r="J16" i="97" s="1"/>
  <c r="C16" i="12"/>
  <c r="R15" i="12"/>
  <c r="L15" i="97" s="1"/>
  <c r="Q15" i="12"/>
  <c r="K15" i="97" s="1"/>
  <c r="J15" i="97"/>
  <c r="C15" i="12"/>
  <c r="R14" i="12"/>
  <c r="L14" i="97" s="1"/>
  <c r="Q14" i="12"/>
  <c r="K14" i="97" s="1"/>
  <c r="P14" i="12"/>
  <c r="J14" i="97" s="1"/>
  <c r="C14" i="12"/>
  <c r="R13" i="12"/>
  <c r="L13" i="97" s="1"/>
  <c r="Q13" i="12"/>
  <c r="K13" i="97" s="1"/>
  <c r="P13" i="12"/>
  <c r="J13" i="97" s="1"/>
  <c r="C13" i="12"/>
  <c r="R12" i="12"/>
  <c r="L12" i="97" s="1"/>
  <c r="Q12" i="12"/>
  <c r="K12" i="97" s="1"/>
  <c r="P12" i="12"/>
  <c r="J12" i="97" s="1"/>
  <c r="C12" i="12"/>
  <c r="R11" i="12"/>
  <c r="L11" i="97" s="1"/>
  <c r="Q11" i="12"/>
  <c r="K11" i="97" s="1"/>
  <c r="P11" i="12"/>
  <c r="J11" i="97" s="1"/>
  <c r="C11" i="12"/>
  <c r="R10" i="12"/>
  <c r="L10" i="97" s="1"/>
  <c r="Q10" i="12"/>
  <c r="K10" i="97" s="1"/>
  <c r="P10" i="12"/>
  <c r="J10" i="97" s="1"/>
  <c r="C10" i="12"/>
  <c r="AV160" i="9"/>
  <c r="AU160" i="9"/>
  <c r="AX70" i="101" s="1"/>
  <c r="AT160" i="9"/>
  <c r="AS160" i="9"/>
  <c r="AV70" i="101" s="1"/>
  <c r="AR160" i="9"/>
  <c r="AQ160" i="9"/>
  <c r="AT70" i="101" s="1"/>
  <c r="AP160" i="9"/>
  <c r="AO160" i="9"/>
  <c r="AR70" i="101" s="1"/>
  <c r="AN160" i="9"/>
  <c r="AM160" i="9"/>
  <c r="AP70" i="101" s="1"/>
  <c r="AL160" i="9"/>
  <c r="AK160" i="9"/>
  <c r="AN70" i="101" s="1"/>
  <c r="AJ160" i="9"/>
  <c r="AI160" i="9"/>
  <c r="AL70" i="101" s="1"/>
  <c r="AH160" i="9"/>
  <c r="AG160" i="9"/>
  <c r="AJ70" i="101" s="1"/>
  <c r="AF160" i="9"/>
  <c r="AE160" i="9"/>
  <c r="AH70" i="101" s="1"/>
  <c r="AD160" i="9"/>
  <c r="AC160" i="9"/>
  <c r="AF70" i="101" s="1"/>
  <c r="AB160" i="9"/>
  <c r="AA160" i="9"/>
  <c r="AD70" i="101" s="1"/>
  <c r="Z160" i="9"/>
  <c r="Y160" i="9"/>
  <c r="AB70" i="101" s="1"/>
  <c r="X160" i="9"/>
  <c r="W160" i="9"/>
  <c r="Z70" i="101" s="1"/>
  <c r="V160" i="9"/>
  <c r="U160" i="9"/>
  <c r="X70" i="101" s="1"/>
  <c r="T160" i="9"/>
  <c r="S160" i="9"/>
  <c r="V70" i="101" s="1"/>
  <c r="R160" i="9"/>
  <c r="Q160" i="9"/>
  <c r="T70" i="101" s="1"/>
  <c r="P160" i="9"/>
  <c r="O160" i="9"/>
  <c r="R70" i="101" s="1"/>
  <c r="N160" i="9"/>
  <c r="M160" i="9"/>
  <c r="P70" i="101" s="1"/>
  <c r="L160" i="9"/>
  <c r="K160" i="9"/>
  <c r="N70" i="101" s="1"/>
  <c r="J160" i="9"/>
  <c r="I160" i="9"/>
  <c r="L70" i="101" s="1"/>
  <c r="H160" i="9"/>
  <c r="G160" i="9"/>
  <c r="J70" i="101" s="1"/>
  <c r="F160" i="9"/>
  <c r="E160" i="9"/>
  <c r="H70" i="101" s="1"/>
  <c r="D160" i="9"/>
  <c r="AY159" i="9"/>
  <c r="I54" i="101" s="1"/>
  <c r="AX159" i="9"/>
  <c r="H54" i="101" s="1"/>
  <c r="AW159" i="9"/>
  <c r="G54" i="101" s="1"/>
  <c r="C159" i="9"/>
  <c r="AY158" i="9"/>
  <c r="I53" i="101" s="1"/>
  <c r="AX158" i="9"/>
  <c r="H53" i="101" s="1"/>
  <c r="AW158" i="9"/>
  <c r="G53" i="101" s="1"/>
  <c r="C158" i="9"/>
  <c r="AY157" i="9"/>
  <c r="I52" i="101" s="1"/>
  <c r="AX157" i="9"/>
  <c r="H52" i="101" s="1"/>
  <c r="AW157" i="9"/>
  <c r="G52" i="101" s="1"/>
  <c r="C157" i="9"/>
  <c r="AY156" i="9"/>
  <c r="I51" i="101" s="1"/>
  <c r="AX156" i="9"/>
  <c r="H51" i="101" s="1"/>
  <c r="AW156" i="9"/>
  <c r="G51" i="101" s="1"/>
  <c r="C156" i="9"/>
  <c r="AY155" i="9"/>
  <c r="I50" i="101" s="1"/>
  <c r="AX155" i="9"/>
  <c r="H50" i="101" s="1"/>
  <c r="AW155" i="9"/>
  <c r="G50" i="101" s="1"/>
  <c r="C155" i="9"/>
  <c r="AY154" i="9"/>
  <c r="I49" i="101" s="1"/>
  <c r="AX154" i="9"/>
  <c r="H49" i="101" s="1"/>
  <c r="AW154" i="9"/>
  <c r="G49" i="101" s="1"/>
  <c r="C154" i="9"/>
  <c r="AY153" i="9"/>
  <c r="I48" i="101" s="1"/>
  <c r="AX153" i="9"/>
  <c r="H48" i="101" s="1"/>
  <c r="AW153" i="9"/>
  <c r="G48" i="101" s="1"/>
  <c r="C153" i="9"/>
  <c r="AY152" i="9"/>
  <c r="I47" i="101" s="1"/>
  <c r="AX152" i="9"/>
  <c r="H47" i="101" s="1"/>
  <c r="AW152" i="9"/>
  <c r="G47" i="101" s="1"/>
  <c r="C152" i="9"/>
  <c r="AY151" i="9"/>
  <c r="I46" i="101" s="1"/>
  <c r="AX151" i="9"/>
  <c r="H46" i="101" s="1"/>
  <c r="AW151" i="9"/>
  <c r="G46" i="101" s="1"/>
  <c r="C151" i="9"/>
  <c r="AY150" i="9"/>
  <c r="I45" i="101" s="1"/>
  <c r="AX150" i="9"/>
  <c r="H45" i="101" s="1"/>
  <c r="AW150" i="9"/>
  <c r="G45" i="101" s="1"/>
  <c r="C150" i="9"/>
  <c r="AY149" i="9"/>
  <c r="I44" i="101" s="1"/>
  <c r="AX149" i="9"/>
  <c r="H44" i="101" s="1"/>
  <c r="AW149" i="9"/>
  <c r="G44" i="101" s="1"/>
  <c r="C149" i="9"/>
  <c r="AY148" i="9"/>
  <c r="I43" i="101" s="1"/>
  <c r="AX148" i="9"/>
  <c r="H43" i="101" s="1"/>
  <c r="AW148" i="9"/>
  <c r="G43" i="101" s="1"/>
  <c r="C148" i="9"/>
  <c r="AY147" i="9"/>
  <c r="I42" i="101" s="1"/>
  <c r="AX147" i="9"/>
  <c r="H42" i="101" s="1"/>
  <c r="AW147" i="9"/>
  <c r="G42" i="101" s="1"/>
  <c r="C147" i="9"/>
  <c r="AY146" i="9"/>
  <c r="I41" i="101" s="1"/>
  <c r="AX146" i="9"/>
  <c r="H41" i="101" s="1"/>
  <c r="AW146" i="9"/>
  <c r="G41" i="101" s="1"/>
  <c r="C146" i="9"/>
  <c r="AY145" i="9"/>
  <c r="I40" i="101" s="1"/>
  <c r="AX145" i="9"/>
  <c r="H40" i="101" s="1"/>
  <c r="AW145" i="9"/>
  <c r="G40" i="101" s="1"/>
  <c r="C145" i="9"/>
  <c r="AY144" i="9"/>
  <c r="I39" i="101" s="1"/>
  <c r="AX144" i="9"/>
  <c r="H39" i="101" s="1"/>
  <c r="AW144" i="9"/>
  <c r="G39" i="101" s="1"/>
  <c r="C144" i="9"/>
  <c r="AY143" i="9"/>
  <c r="I38" i="101" s="1"/>
  <c r="AX143" i="9"/>
  <c r="H38" i="101" s="1"/>
  <c r="AW143" i="9"/>
  <c r="G38" i="101" s="1"/>
  <c r="C143" i="9"/>
  <c r="AY142" i="9"/>
  <c r="I37" i="101" s="1"/>
  <c r="AX142" i="9"/>
  <c r="H37" i="101" s="1"/>
  <c r="AW142" i="9"/>
  <c r="G37" i="101" s="1"/>
  <c r="C142" i="9"/>
  <c r="AY141" i="9"/>
  <c r="I36" i="101" s="1"/>
  <c r="AX141" i="9"/>
  <c r="H36" i="101" s="1"/>
  <c r="AW141" i="9"/>
  <c r="G36" i="101" s="1"/>
  <c r="C141" i="9"/>
  <c r="AY140" i="9"/>
  <c r="I35" i="101" s="1"/>
  <c r="AX140" i="9"/>
  <c r="H35" i="101" s="1"/>
  <c r="AW140" i="9"/>
  <c r="G35" i="101" s="1"/>
  <c r="C140" i="9"/>
  <c r="AY139" i="9"/>
  <c r="I34" i="101" s="1"/>
  <c r="AX139" i="9"/>
  <c r="H34" i="101" s="1"/>
  <c r="AW139" i="9"/>
  <c r="G34" i="101" s="1"/>
  <c r="C139" i="9"/>
  <c r="AY138" i="9"/>
  <c r="I33" i="101" s="1"/>
  <c r="AX138" i="9"/>
  <c r="H33" i="101" s="1"/>
  <c r="AW138" i="9"/>
  <c r="G33" i="101" s="1"/>
  <c r="C138" i="9"/>
  <c r="AY137" i="9"/>
  <c r="I32" i="101" s="1"/>
  <c r="AX137" i="9"/>
  <c r="H32" i="101" s="1"/>
  <c r="AW137" i="9"/>
  <c r="G32" i="101" s="1"/>
  <c r="C137" i="9"/>
  <c r="AY136" i="9"/>
  <c r="I31" i="101" s="1"/>
  <c r="AX136" i="9"/>
  <c r="H31" i="101" s="1"/>
  <c r="AW136" i="9"/>
  <c r="G31" i="101" s="1"/>
  <c r="C136" i="9"/>
  <c r="AY135" i="9"/>
  <c r="I30" i="101" s="1"/>
  <c r="AX135" i="9"/>
  <c r="H30" i="101" s="1"/>
  <c r="AW135" i="9"/>
  <c r="G30" i="101" s="1"/>
  <c r="C135" i="9"/>
  <c r="AY134" i="9"/>
  <c r="I29" i="101" s="1"/>
  <c r="AX134" i="9"/>
  <c r="H29" i="101" s="1"/>
  <c r="AW134" i="9"/>
  <c r="G29" i="101" s="1"/>
  <c r="C134" i="9"/>
  <c r="AY133" i="9"/>
  <c r="I28" i="101" s="1"/>
  <c r="AX133" i="9"/>
  <c r="H28" i="101" s="1"/>
  <c r="AW133" i="9"/>
  <c r="G28" i="101" s="1"/>
  <c r="C133" i="9"/>
  <c r="AY132" i="9"/>
  <c r="I27" i="101" s="1"/>
  <c r="AX132" i="9"/>
  <c r="H27" i="101" s="1"/>
  <c r="AW132" i="9"/>
  <c r="G27" i="101" s="1"/>
  <c r="C132" i="9"/>
  <c r="AY131" i="9"/>
  <c r="I26" i="101" s="1"/>
  <c r="AX131" i="9"/>
  <c r="H26" i="101" s="1"/>
  <c r="AW131" i="9"/>
  <c r="G26" i="101" s="1"/>
  <c r="C131" i="9"/>
  <c r="AY130" i="9"/>
  <c r="I25" i="101" s="1"/>
  <c r="AX130" i="9"/>
  <c r="H25" i="101" s="1"/>
  <c r="AW130" i="9"/>
  <c r="G25" i="101" s="1"/>
  <c r="C130" i="9"/>
  <c r="AY129" i="9"/>
  <c r="I24" i="101" s="1"/>
  <c r="AX129" i="9"/>
  <c r="H24" i="101" s="1"/>
  <c r="AW129" i="9"/>
  <c r="G24" i="101" s="1"/>
  <c r="C129" i="9"/>
  <c r="AY128" i="9"/>
  <c r="I23" i="101" s="1"/>
  <c r="AX128" i="9"/>
  <c r="H23" i="101" s="1"/>
  <c r="AW128" i="9"/>
  <c r="G23" i="101" s="1"/>
  <c r="C128" i="9"/>
  <c r="AY127" i="9"/>
  <c r="I22" i="101" s="1"/>
  <c r="AX127" i="9"/>
  <c r="H22" i="101" s="1"/>
  <c r="AW127" i="9"/>
  <c r="G22" i="101" s="1"/>
  <c r="C127" i="9"/>
  <c r="AY126" i="9"/>
  <c r="I21" i="101" s="1"/>
  <c r="AX126" i="9"/>
  <c r="H21" i="101" s="1"/>
  <c r="AW126" i="9"/>
  <c r="G21" i="101" s="1"/>
  <c r="C126" i="9"/>
  <c r="AY125" i="9"/>
  <c r="I20" i="101" s="1"/>
  <c r="AX125" i="9"/>
  <c r="H20" i="101" s="1"/>
  <c r="AW125" i="9"/>
  <c r="G20" i="101" s="1"/>
  <c r="C125" i="9"/>
  <c r="AY124" i="9"/>
  <c r="I19" i="101" s="1"/>
  <c r="AX124" i="9"/>
  <c r="H19" i="101" s="1"/>
  <c r="AW124" i="9"/>
  <c r="G19" i="101" s="1"/>
  <c r="C124" i="9"/>
  <c r="AY123" i="9"/>
  <c r="I18" i="101" s="1"/>
  <c r="AX123" i="9"/>
  <c r="H18" i="101" s="1"/>
  <c r="AW123" i="9"/>
  <c r="G18" i="101" s="1"/>
  <c r="C123" i="9"/>
  <c r="AY122" i="9"/>
  <c r="I17" i="101" s="1"/>
  <c r="AX122" i="9"/>
  <c r="H17" i="101" s="1"/>
  <c r="AW122" i="9"/>
  <c r="G17" i="101" s="1"/>
  <c r="C122" i="9"/>
  <c r="AY121" i="9"/>
  <c r="I16" i="101" s="1"/>
  <c r="AX121" i="9"/>
  <c r="H16" i="101" s="1"/>
  <c r="AW121" i="9"/>
  <c r="G16" i="101" s="1"/>
  <c r="C121" i="9"/>
  <c r="AY120" i="9"/>
  <c r="I15" i="101" s="1"/>
  <c r="AX120" i="9"/>
  <c r="H15" i="101" s="1"/>
  <c r="AW120" i="9"/>
  <c r="G15" i="101" s="1"/>
  <c r="C120" i="9"/>
  <c r="AY119" i="9"/>
  <c r="I14" i="101" s="1"/>
  <c r="AX119" i="9"/>
  <c r="H14" i="101" s="1"/>
  <c r="AW119" i="9"/>
  <c r="G14" i="101" s="1"/>
  <c r="C119" i="9"/>
  <c r="AY118" i="9"/>
  <c r="I13" i="101" s="1"/>
  <c r="AX118" i="9"/>
  <c r="H13" i="101" s="1"/>
  <c r="AW118" i="9"/>
  <c r="G13" i="101" s="1"/>
  <c r="C118" i="9"/>
  <c r="AY117" i="9"/>
  <c r="I12" i="101" s="1"/>
  <c r="AX117" i="9"/>
  <c r="H12" i="101" s="1"/>
  <c r="AW117" i="9"/>
  <c r="G12" i="101" s="1"/>
  <c r="C117" i="9"/>
  <c r="AY116" i="9"/>
  <c r="I11" i="101" s="1"/>
  <c r="AX116" i="9"/>
  <c r="H11" i="101" s="1"/>
  <c r="AW116" i="9"/>
  <c r="G11" i="101" s="1"/>
  <c r="C116" i="9"/>
  <c r="AY115" i="9"/>
  <c r="I10" i="101" s="1"/>
  <c r="AX115" i="9"/>
  <c r="H10" i="101" s="1"/>
  <c r="AW115" i="9"/>
  <c r="G10" i="101" s="1"/>
  <c r="C115" i="9"/>
  <c r="AV96" i="9"/>
  <c r="AY65" i="100" s="1"/>
  <c r="AU96" i="9"/>
  <c r="AT96" i="9"/>
  <c r="AW65" i="100" s="1"/>
  <c r="AS96" i="9"/>
  <c r="AR96" i="9"/>
  <c r="AU65" i="100" s="1"/>
  <c r="AQ96" i="9"/>
  <c r="AP96" i="9"/>
  <c r="AS65" i="100" s="1"/>
  <c r="AO96" i="9"/>
  <c r="AN96" i="9"/>
  <c r="AQ65" i="100" s="1"/>
  <c r="AM96" i="9"/>
  <c r="AL96" i="9"/>
  <c r="AO65" i="100" s="1"/>
  <c r="AK96" i="9"/>
  <c r="AJ96" i="9"/>
  <c r="AM65" i="100" s="1"/>
  <c r="AI96" i="9"/>
  <c r="AH96" i="9"/>
  <c r="AK65" i="100" s="1"/>
  <c r="AG96" i="9"/>
  <c r="AF96" i="9"/>
  <c r="AI65" i="100" s="1"/>
  <c r="AE96" i="9"/>
  <c r="AD96" i="9"/>
  <c r="AG65" i="100" s="1"/>
  <c r="AC96" i="9"/>
  <c r="AB96" i="9"/>
  <c r="AE65" i="100" s="1"/>
  <c r="AA96" i="9"/>
  <c r="Z96" i="9"/>
  <c r="AC65" i="100" s="1"/>
  <c r="Y96" i="9"/>
  <c r="X96" i="9"/>
  <c r="AA65" i="100" s="1"/>
  <c r="W96" i="9"/>
  <c r="V96" i="9"/>
  <c r="Y65" i="100" s="1"/>
  <c r="U96" i="9"/>
  <c r="T96" i="9"/>
  <c r="W65" i="100" s="1"/>
  <c r="S96" i="9"/>
  <c r="R96" i="9"/>
  <c r="U65" i="100" s="1"/>
  <c r="Q96" i="9"/>
  <c r="P96" i="9"/>
  <c r="S65" i="100" s="1"/>
  <c r="O96" i="9"/>
  <c r="N96" i="9"/>
  <c r="Q65" i="100" s="1"/>
  <c r="M96" i="9"/>
  <c r="L96" i="9"/>
  <c r="O65" i="100" s="1"/>
  <c r="K96" i="9"/>
  <c r="J96" i="9"/>
  <c r="M65" i="100" s="1"/>
  <c r="I96" i="9"/>
  <c r="H96" i="9"/>
  <c r="K65" i="100" s="1"/>
  <c r="G96" i="9"/>
  <c r="F96" i="9"/>
  <c r="I65" i="100" s="1"/>
  <c r="E96" i="9"/>
  <c r="D96" i="9"/>
  <c r="G65" i="100" s="1"/>
  <c r="AY95" i="9"/>
  <c r="I49" i="100" s="1"/>
  <c r="AX95" i="9"/>
  <c r="H49" i="100" s="1"/>
  <c r="AW95" i="9"/>
  <c r="G49" i="100" s="1"/>
  <c r="C95" i="9"/>
  <c r="AY94" i="9"/>
  <c r="I48" i="100" s="1"/>
  <c r="AX94" i="9"/>
  <c r="H48" i="100" s="1"/>
  <c r="AW94" i="9"/>
  <c r="G48" i="100" s="1"/>
  <c r="C94" i="9"/>
  <c r="AY93" i="9"/>
  <c r="I47" i="100" s="1"/>
  <c r="AX93" i="9"/>
  <c r="H47" i="100" s="1"/>
  <c r="AW93" i="9"/>
  <c r="G47" i="100" s="1"/>
  <c r="C93" i="9"/>
  <c r="AY92" i="9"/>
  <c r="I46" i="100" s="1"/>
  <c r="AX92" i="9"/>
  <c r="H46" i="100" s="1"/>
  <c r="AW92" i="9"/>
  <c r="G46" i="100" s="1"/>
  <c r="C92" i="9"/>
  <c r="AY91" i="9"/>
  <c r="I45" i="100" s="1"/>
  <c r="AX91" i="9"/>
  <c r="H45" i="100" s="1"/>
  <c r="AW91" i="9"/>
  <c r="G45" i="100" s="1"/>
  <c r="C91" i="9"/>
  <c r="AY90" i="9"/>
  <c r="I44" i="100" s="1"/>
  <c r="AX90" i="9"/>
  <c r="H44" i="100" s="1"/>
  <c r="AW90" i="9"/>
  <c r="G44" i="100" s="1"/>
  <c r="C90" i="9"/>
  <c r="AY89" i="9"/>
  <c r="I43" i="100" s="1"/>
  <c r="AX89" i="9"/>
  <c r="H43" i="100" s="1"/>
  <c r="AW89" i="9"/>
  <c r="G43" i="100" s="1"/>
  <c r="C89" i="9"/>
  <c r="AY88" i="9"/>
  <c r="I42" i="100" s="1"/>
  <c r="AX88" i="9"/>
  <c r="H42" i="100" s="1"/>
  <c r="AW88" i="9"/>
  <c r="G42" i="100" s="1"/>
  <c r="C88" i="9"/>
  <c r="AY87" i="9"/>
  <c r="I41" i="100" s="1"/>
  <c r="AX87" i="9"/>
  <c r="H41" i="100" s="1"/>
  <c r="AW87" i="9"/>
  <c r="G41" i="100" s="1"/>
  <c r="C87" i="9"/>
  <c r="AY86" i="9"/>
  <c r="I40" i="100" s="1"/>
  <c r="AX86" i="9"/>
  <c r="H40" i="100" s="1"/>
  <c r="AW86" i="9"/>
  <c r="G40" i="100" s="1"/>
  <c r="C86" i="9"/>
  <c r="AY85" i="9"/>
  <c r="I39" i="100" s="1"/>
  <c r="AX85" i="9"/>
  <c r="H39" i="100" s="1"/>
  <c r="AW85" i="9"/>
  <c r="G39" i="100" s="1"/>
  <c r="C85" i="9"/>
  <c r="AY84" i="9"/>
  <c r="I38" i="100" s="1"/>
  <c r="AX84" i="9"/>
  <c r="H38" i="100" s="1"/>
  <c r="AW84" i="9"/>
  <c r="G38" i="100" s="1"/>
  <c r="C84" i="9"/>
  <c r="AY83" i="9"/>
  <c r="I37" i="100" s="1"/>
  <c r="AX83" i="9"/>
  <c r="H37" i="100" s="1"/>
  <c r="AW83" i="9"/>
  <c r="G37" i="100" s="1"/>
  <c r="C83" i="9"/>
  <c r="AY82" i="9"/>
  <c r="I36" i="100" s="1"/>
  <c r="AX82" i="9"/>
  <c r="H36" i="100" s="1"/>
  <c r="AW82" i="9"/>
  <c r="G36" i="100" s="1"/>
  <c r="C82" i="9"/>
  <c r="AY81" i="9"/>
  <c r="I35" i="100" s="1"/>
  <c r="AX81" i="9"/>
  <c r="H35" i="100" s="1"/>
  <c r="AW81" i="9"/>
  <c r="G35" i="100" s="1"/>
  <c r="C81" i="9"/>
  <c r="AY80" i="9"/>
  <c r="I34" i="100" s="1"/>
  <c r="AX80" i="9"/>
  <c r="H34" i="100" s="1"/>
  <c r="AW80" i="9"/>
  <c r="G34" i="100" s="1"/>
  <c r="C80" i="9"/>
  <c r="AY79" i="9"/>
  <c r="I33" i="100" s="1"/>
  <c r="AX79" i="9"/>
  <c r="H33" i="100" s="1"/>
  <c r="AW79" i="9"/>
  <c r="G33" i="100" s="1"/>
  <c r="C79" i="9"/>
  <c r="AY78" i="9"/>
  <c r="I32" i="100" s="1"/>
  <c r="AX78" i="9"/>
  <c r="H32" i="100" s="1"/>
  <c r="AW78" i="9"/>
  <c r="G32" i="100" s="1"/>
  <c r="C78" i="9"/>
  <c r="AY77" i="9"/>
  <c r="I31" i="100" s="1"/>
  <c r="AX77" i="9"/>
  <c r="H31" i="100" s="1"/>
  <c r="AW77" i="9"/>
  <c r="G31" i="100" s="1"/>
  <c r="C77" i="9"/>
  <c r="AY76" i="9"/>
  <c r="I30" i="100" s="1"/>
  <c r="AX76" i="9"/>
  <c r="H30" i="100" s="1"/>
  <c r="AW76" i="9"/>
  <c r="G30" i="100" s="1"/>
  <c r="C76" i="9"/>
  <c r="AY75" i="9"/>
  <c r="I29" i="100" s="1"/>
  <c r="AX75" i="9"/>
  <c r="H29" i="100" s="1"/>
  <c r="AW75" i="9"/>
  <c r="G29" i="100" s="1"/>
  <c r="C75" i="9"/>
  <c r="AY74" i="9"/>
  <c r="I28" i="100" s="1"/>
  <c r="AX74" i="9"/>
  <c r="H28" i="100" s="1"/>
  <c r="AW74" i="9"/>
  <c r="G28" i="100" s="1"/>
  <c r="C74" i="9"/>
  <c r="AY73" i="9"/>
  <c r="I27" i="100" s="1"/>
  <c r="AX73" i="9"/>
  <c r="H27" i="100" s="1"/>
  <c r="AW73" i="9"/>
  <c r="G27" i="100" s="1"/>
  <c r="C73" i="9"/>
  <c r="AY72" i="9"/>
  <c r="I26" i="100" s="1"/>
  <c r="AX72" i="9"/>
  <c r="H26" i="100" s="1"/>
  <c r="AW72" i="9"/>
  <c r="G26" i="100" s="1"/>
  <c r="C72" i="9"/>
  <c r="AY71" i="9"/>
  <c r="I25" i="100" s="1"/>
  <c r="AX71" i="9"/>
  <c r="H25" i="100" s="1"/>
  <c r="AW71" i="9"/>
  <c r="G25" i="100" s="1"/>
  <c r="C71" i="9"/>
  <c r="AY70" i="9"/>
  <c r="I24" i="100" s="1"/>
  <c r="AX70" i="9"/>
  <c r="H24" i="100" s="1"/>
  <c r="AW70" i="9"/>
  <c r="G24" i="100" s="1"/>
  <c r="C70" i="9"/>
  <c r="AY69" i="9"/>
  <c r="I23" i="100" s="1"/>
  <c r="AX69" i="9"/>
  <c r="H23" i="100" s="1"/>
  <c r="AW69" i="9"/>
  <c r="G23" i="100" s="1"/>
  <c r="C69" i="9"/>
  <c r="AY68" i="9"/>
  <c r="I22" i="100" s="1"/>
  <c r="AX68" i="9"/>
  <c r="H22" i="100" s="1"/>
  <c r="AW68" i="9"/>
  <c r="G22" i="100" s="1"/>
  <c r="C68" i="9"/>
  <c r="AY67" i="9"/>
  <c r="I21" i="100" s="1"/>
  <c r="AX67" i="9"/>
  <c r="H21" i="100" s="1"/>
  <c r="AW67" i="9"/>
  <c r="G21" i="100" s="1"/>
  <c r="C67" i="9"/>
  <c r="AY66" i="9"/>
  <c r="I20" i="100" s="1"/>
  <c r="AX66" i="9"/>
  <c r="H20" i="100" s="1"/>
  <c r="AW66" i="9"/>
  <c r="G20" i="100" s="1"/>
  <c r="C66" i="9"/>
  <c r="AY65" i="9"/>
  <c r="I19" i="100" s="1"/>
  <c r="AX65" i="9"/>
  <c r="H19" i="100" s="1"/>
  <c r="AW65" i="9"/>
  <c r="G19" i="100" s="1"/>
  <c r="C65" i="9"/>
  <c r="AY64" i="9"/>
  <c r="I18" i="100" s="1"/>
  <c r="AX64" i="9"/>
  <c r="H18" i="100" s="1"/>
  <c r="AW64" i="9"/>
  <c r="G18" i="100" s="1"/>
  <c r="C64" i="9"/>
  <c r="AY63" i="9"/>
  <c r="I17" i="100" s="1"/>
  <c r="AX63" i="9"/>
  <c r="H17" i="100" s="1"/>
  <c r="AW63" i="9"/>
  <c r="G17" i="100" s="1"/>
  <c r="C63" i="9"/>
  <c r="AY62" i="9"/>
  <c r="I16" i="100" s="1"/>
  <c r="AX62" i="9"/>
  <c r="H16" i="100" s="1"/>
  <c r="AW62" i="9"/>
  <c r="G16" i="100" s="1"/>
  <c r="C62" i="9"/>
  <c r="AY61" i="9"/>
  <c r="I15" i="100" s="1"/>
  <c r="AX61" i="9"/>
  <c r="H15" i="100" s="1"/>
  <c r="AW61" i="9"/>
  <c r="G15" i="100" s="1"/>
  <c r="C61" i="9"/>
  <c r="AY60" i="9"/>
  <c r="I14" i="100" s="1"/>
  <c r="AX60" i="9"/>
  <c r="H14" i="100" s="1"/>
  <c r="AW60" i="9"/>
  <c r="G14" i="100" s="1"/>
  <c r="C60" i="9"/>
  <c r="AY59" i="9"/>
  <c r="I13" i="100" s="1"/>
  <c r="AX59" i="9"/>
  <c r="H13" i="100" s="1"/>
  <c r="AW59" i="9"/>
  <c r="G13" i="100" s="1"/>
  <c r="C59" i="9"/>
  <c r="AY58" i="9"/>
  <c r="I12" i="100" s="1"/>
  <c r="AX58" i="9"/>
  <c r="H12" i="100" s="1"/>
  <c r="AW58" i="9"/>
  <c r="G12" i="100" s="1"/>
  <c r="C58" i="9"/>
  <c r="AY57" i="9"/>
  <c r="I11" i="100" s="1"/>
  <c r="AX57" i="9"/>
  <c r="H11" i="100" s="1"/>
  <c r="AW57" i="9"/>
  <c r="G11" i="100" s="1"/>
  <c r="C57" i="9"/>
  <c r="AY56" i="9"/>
  <c r="I10" i="100" s="1"/>
  <c r="AX56" i="9"/>
  <c r="H10" i="100" s="1"/>
  <c r="AW56" i="9"/>
  <c r="G10" i="100" s="1"/>
  <c r="C56" i="9"/>
  <c r="AA35" i="9"/>
  <c r="AD50" i="97" s="1"/>
  <c r="Z35" i="9"/>
  <c r="AC50" i="97" s="1"/>
  <c r="Y35" i="9"/>
  <c r="AB50" i="97" s="1"/>
  <c r="X35" i="9"/>
  <c r="AA50" i="97" s="1"/>
  <c r="W35" i="9"/>
  <c r="Z50" i="97" s="1"/>
  <c r="V35" i="9"/>
  <c r="Y50" i="97" s="1"/>
  <c r="U35" i="9"/>
  <c r="X50" i="97" s="1"/>
  <c r="T35" i="9"/>
  <c r="W50" i="97" s="1"/>
  <c r="S35" i="9"/>
  <c r="V50" i="97" s="1"/>
  <c r="R35" i="9"/>
  <c r="U50" i="97" s="1"/>
  <c r="Q35" i="9"/>
  <c r="T50" i="97" s="1"/>
  <c r="P35" i="9"/>
  <c r="S50" i="97" s="1"/>
  <c r="O35" i="9"/>
  <c r="R50" i="97" s="1"/>
  <c r="N35" i="9"/>
  <c r="Q50" i="97" s="1"/>
  <c r="M35" i="9"/>
  <c r="P50" i="97" s="1"/>
  <c r="L35" i="9"/>
  <c r="O50" i="97" s="1"/>
  <c r="K35" i="9"/>
  <c r="N50" i="97" s="1"/>
  <c r="J35" i="9"/>
  <c r="M50" i="97" s="1"/>
  <c r="I35" i="9"/>
  <c r="L50" i="97" s="1"/>
  <c r="H35" i="9"/>
  <c r="K50" i="97" s="1"/>
  <c r="G35" i="9"/>
  <c r="J50" i="97" s="1"/>
  <c r="F35" i="9"/>
  <c r="I50" i="97" s="1"/>
  <c r="E35" i="9"/>
  <c r="H50" i="97" s="1"/>
  <c r="D35" i="9"/>
  <c r="G50" i="97" s="1"/>
  <c r="AD34" i="9"/>
  <c r="I34" i="97" s="1"/>
  <c r="AC34" i="9"/>
  <c r="H34" i="97" s="1"/>
  <c r="AB34" i="9"/>
  <c r="G34" i="97" s="1"/>
  <c r="C34" i="9"/>
  <c r="AD33" i="9"/>
  <c r="I33" i="97" s="1"/>
  <c r="AC33" i="9"/>
  <c r="H33" i="97" s="1"/>
  <c r="AB33" i="9"/>
  <c r="G33" i="97" s="1"/>
  <c r="C33" i="9"/>
  <c r="AD32" i="9"/>
  <c r="I32" i="97" s="1"/>
  <c r="AC32" i="9"/>
  <c r="H32" i="97" s="1"/>
  <c r="AB32" i="9"/>
  <c r="G32" i="97" s="1"/>
  <c r="C32" i="9"/>
  <c r="AD31" i="9"/>
  <c r="I31" i="97" s="1"/>
  <c r="AC31" i="9"/>
  <c r="H31" i="97" s="1"/>
  <c r="AB31" i="9"/>
  <c r="G31" i="97" s="1"/>
  <c r="C31" i="9"/>
  <c r="AD30" i="9"/>
  <c r="I30" i="97" s="1"/>
  <c r="AC30" i="9"/>
  <c r="H30" i="97" s="1"/>
  <c r="AB30" i="9"/>
  <c r="G30" i="97" s="1"/>
  <c r="C30" i="9"/>
  <c r="AD29" i="9"/>
  <c r="I29" i="97" s="1"/>
  <c r="AC29" i="9"/>
  <c r="H29" i="97" s="1"/>
  <c r="AB29" i="9"/>
  <c r="G29" i="97" s="1"/>
  <c r="C29" i="9"/>
  <c r="AD28" i="9"/>
  <c r="I28" i="97" s="1"/>
  <c r="AC28" i="9"/>
  <c r="H28" i="97" s="1"/>
  <c r="AB28" i="9"/>
  <c r="G28" i="97" s="1"/>
  <c r="C28" i="9"/>
  <c r="AD27" i="9"/>
  <c r="I27" i="97" s="1"/>
  <c r="AC27" i="9"/>
  <c r="H27" i="97" s="1"/>
  <c r="AB27" i="9"/>
  <c r="G27" i="97" s="1"/>
  <c r="C27" i="9"/>
  <c r="AD26" i="9"/>
  <c r="I26" i="97" s="1"/>
  <c r="AC26" i="9"/>
  <c r="H26" i="97" s="1"/>
  <c r="AB26" i="9"/>
  <c r="G26" i="97" s="1"/>
  <c r="C26" i="9"/>
  <c r="AD25" i="9"/>
  <c r="I25" i="97" s="1"/>
  <c r="AC25" i="9"/>
  <c r="H25" i="97" s="1"/>
  <c r="AB25" i="9"/>
  <c r="G25" i="97" s="1"/>
  <c r="C25" i="9"/>
  <c r="AD24" i="9"/>
  <c r="I24" i="97" s="1"/>
  <c r="AC24" i="9"/>
  <c r="H24" i="97" s="1"/>
  <c r="AB24" i="9"/>
  <c r="G24" i="97" s="1"/>
  <c r="C24" i="9"/>
  <c r="AD23" i="9"/>
  <c r="I23" i="97" s="1"/>
  <c r="AC23" i="9"/>
  <c r="H23" i="97" s="1"/>
  <c r="AB23" i="9"/>
  <c r="G23" i="97" s="1"/>
  <c r="C23" i="9"/>
  <c r="AD22" i="9"/>
  <c r="I22" i="97" s="1"/>
  <c r="AC22" i="9"/>
  <c r="H22" i="97" s="1"/>
  <c r="AB22" i="9"/>
  <c r="G22" i="97" s="1"/>
  <c r="C22" i="9"/>
  <c r="AD21" i="9"/>
  <c r="I21" i="97" s="1"/>
  <c r="AC21" i="9"/>
  <c r="H21" i="97" s="1"/>
  <c r="AB21" i="9"/>
  <c r="G21" i="97" s="1"/>
  <c r="C21" i="9"/>
  <c r="AD20" i="9"/>
  <c r="I20" i="97" s="1"/>
  <c r="AC20" i="9"/>
  <c r="H20" i="97" s="1"/>
  <c r="AB20" i="9"/>
  <c r="G20" i="97" s="1"/>
  <c r="C20" i="9"/>
  <c r="AD19" i="9"/>
  <c r="I19" i="97" s="1"/>
  <c r="AC19" i="9"/>
  <c r="H19" i="97" s="1"/>
  <c r="AB19" i="9"/>
  <c r="G19" i="97" s="1"/>
  <c r="C19" i="9"/>
  <c r="AD18" i="9"/>
  <c r="I18" i="97" s="1"/>
  <c r="AC18" i="9"/>
  <c r="H18" i="97" s="1"/>
  <c r="AB18" i="9"/>
  <c r="G18" i="97" s="1"/>
  <c r="C18" i="9"/>
  <c r="AD17" i="9"/>
  <c r="I17" i="97" s="1"/>
  <c r="AC17" i="9"/>
  <c r="H17" i="97" s="1"/>
  <c r="AB17" i="9"/>
  <c r="G17" i="97" s="1"/>
  <c r="C17" i="9"/>
  <c r="AD16" i="9"/>
  <c r="I16" i="97" s="1"/>
  <c r="AC16" i="9"/>
  <c r="H16" i="97" s="1"/>
  <c r="AB16" i="9"/>
  <c r="G16" i="97" s="1"/>
  <c r="C16" i="9"/>
  <c r="AD15" i="9"/>
  <c r="I15" i="97" s="1"/>
  <c r="AC15" i="9"/>
  <c r="H15" i="97" s="1"/>
  <c r="AB15" i="9"/>
  <c r="G15" i="97" s="1"/>
  <c r="C15" i="9"/>
  <c r="AD14" i="9"/>
  <c r="I14" i="97" s="1"/>
  <c r="AC14" i="9"/>
  <c r="H14" i="97" s="1"/>
  <c r="AB14" i="9"/>
  <c r="G14" i="97" s="1"/>
  <c r="C14" i="9"/>
  <c r="AD13" i="9"/>
  <c r="I13" i="97" s="1"/>
  <c r="AC13" i="9"/>
  <c r="H13" i="97" s="1"/>
  <c r="AB13" i="9"/>
  <c r="G13" i="97" s="1"/>
  <c r="C13" i="9"/>
  <c r="AD12" i="9"/>
  <c r="I12" i="97" s="1"/>
  <c r="AC12" i="9"/>
  <c r="H12" i="97" s="1"/>
  <c r="AB12" i="9"/>
  <c r="G12" i="97" s="1"/>
  <c r="C12" i="9"/>
  <c r="AD11" i="9"/>
  <c r="I11" i="97" s="1"/>
  <c r="AC11" i="9"/>
  <c r="H11" i="97" s="1"/>
  <c r="AB11" i="9"/>
  <c r="G11" i="97" s="1"/>
  <c r="C11" i="9"/>
  <c r="AD10" i="9"/>
  <c r="I10" i="97" s="1"/>
  <c r="AC10" i="9"/>
  <c r="H10" i="97" s="1"/>
  <c r="AB10" i="9"/>
  <c r="G10" i="97" s="1"/>
  <c r="C10" i="9"/>
  <c r="U163" i="1"/>
  <c r="T163" i="12" s="1"/>
  <c r="S160" i="1"/>
  <c r="U63" i="101" s="1"/>
  <c r="R160" i="1"/>
  <c r="Q160" i="1"/>
  <c r="S63" i="101" s="1"/>
  <c r="P160" i="1"/>
  <c r="O160" i="1"/>
  <c r="Q63" i="101" s="1"/>
  <c r="N160" i="1"/>
  <c r="M160" i="1"/>
  <c r="O63" i="101" s="1"/>
  <c r="L160" i="1"/>
  <c r="K160" i="1"/>
  <c r="M63" i="101" s="1"/>
  <c r="J160" i="1"/>
  <c r="I160" i="1"/>
  <c r="K63" i="101" s="1"/>
  <c r="H160" i="1"/>
  <c r="G160" i="1"/>
  <c r="I63" i="101" s="1"/>
  <c r="F160" i="1"/>
  <c r="E160" i="1"/>
  <c r="G63" i="101" s="1"/>
  <c r="V159" i="1"/>
  <c r="F54" i="101" s="1"/>
  <c r="U159" i="1"/>
  <c r="E54" i="101" s="1"/>
  <c r="T159" i="1"/>
  <c r="D54" i="101" s="1"/>
  <c r="V158" i="1"/>
  <c r="F53" i="101" s="1"/>
  <c r="U158" i="1"/>
  <c r="E53" i="101" s="1"/>
  <c r="T158" i="1"/>
  <c r="D53" i="101" s="1"/>
  <c r="V157" i="1"/>
  <c r="F52" i="101" s="1"/>
  <c r="U157" i="1"/>
  <c r="E52" i="101" s="1"/>
  <c r="T52" i="101" s="1"/>
  <c r="T157" i="1"/>
  <c r="D52" i="101" s="1"/>
  <c r="V156" i="1"/>
  <c r="F51" i="101" s="1"/>
  <c r="U156" i="1"/>
  <c r="E51" i="101" s="1"/>
  <c r="T156" i="1"/>
  <c r="D51" i="101" s="1"/>
  <c r="S51" i="101" s="1"/>
  <c r="V155" i="1"/>
  <c r="F50" i="101" s="1"/>
  <c r="U155" i="1"/>
  <c r="E50" i="101" s="1"/>
  <c r="T155" i="1"/>
  <c r="D50" i="101" s="1"/>
  <c r="V154" i="1"/>
  <c r="F49" i="101" s="1"/>
  <c r="U49" i="101" s="1"/>
  <c r="U154" i="1"/>
  <c r="E49" i="101" s="1"/>
  <c r="T154" i="1"/>
  <c r="D49" i="101" s="1"/>
  <c r="V153" i="1"/>
  <c r="F48" i="101" s="1"/>
  <c r="U153" i="1"/>
  <c r="E48" i="101" s="1"/>
  <c r="T48" i="101" s="1"/>
  <c r="T153" i="1"/>
  <c r="D48" i="101" s="1"/>
  <c r="V152" i="1"/>
  <c r="F47" i="101" s="1"/>
  <c r="U152" i="1"/>
  <c r="E47" i="101" s="1"/>
  <c r="T152" i="1"/>
  <c r="D47" i="101" s="1"/>
  <c r="S47" i="101" s="1"/>
  <c r="V151" i="1"/>
  <c r="F46" i="101" s="1"/>
  <c r="U151" i="1"/>
  <c r="E46" i="101" s="1"/>
  <c r="T151" i="1"/>
  <c r="D46" i="101" s="1"/>
  <c r="V150" i="1"/>
  <c r="F45" i="101" s="1"/>
  <c r="U45" i="101" s="1"/>
  <c r="U150" i="1"/>
  <c r="E45" i="101" s="1"/>
  <c r="T150" i="1"/>
  <c r="D45" i="101" s="1"/>
  <c r="V149" i="1"/>
  <c r="F44" i="101" s="1"/>
  <c r="U149" i="1"/>
  <c r="E44" i="101" s="1"/>
  <c r="T44" i="101" s="1"/>
  <c r="T149" i="1"/>
  <c r="D44" i="101" s="1"/>
  <c r="V148" i="1"/>
  <c r="F43" i="101" s="1"/>
  <c r="U148" i="1"/>
  <c r="E43" i="101" s="1"/>
  <c r="T148" i="1"/>
  <c r="D43" i="101" s="1"/>
  <c r="S43" i="101" s="1"/>
  <c r="V147" i="1"/>
  <c r="F42" i="101" s="1"/>
  <c r="U147" i="1"/>
  <c r="E42" i="101" s="1"/>
  <c r="T147" i="1"/>
  <c r="D42" i="101" s="1"/>
  <c r="V146" i="1"/>
  <c r="F41" i="101" s="1"/>
  <c r="U146" i="1"/>
  <c r="E41" i="101" s="1"/>
  <c r="T146" i="1"/>
  <c r="D41" i="101" s="1"/>
  <c r="V145" i="1"/>
  <c r="F40" i="101" s="1"/>
  <c r="U145" i="1"/>
  <c r="E40" i="101" s="1"/>
  <c r="T40" i="101" s="1"/>
  <c r="T145" i="1"/>
  <c r="D40" i="101" s="1"/>
  <c r="V144" i="1"/>
  <c r="F39" i="101" s="1"/>
  <c r="U144" i="1"/>
  <c r="E39" i="101" s="1"/>
  <c r="T39" i="101" s="1"/>
  <c r="T144" i="1"/>
  <c r="D39" i="101" s="1"/>
  <c r="V143" i="1"/>
  <c r="F38" i="101" s="1"/>
  <c r="U143" i="1"/>
  <c r="E38" i="101" s="1"/>
  <c r="T143" i="1"/>
  <c r="D38" i="101" s="1"/>
  <c r="V142" i="1"/>
  <c r="F37" i="101" s="1"/>
  <c r="U142" i="1"/>
  <c r="E37" i="101" s="1"/>
  <c r="T142" i="1"/>
  <c r="D37" i="101" s="1"/>
  <c r="V141" i="1"/>
  <c r="F36" i="101" s="1"/>
  <c r="U141" i="1"/>
  <c r="E36" i="101" s="1"/>
  <c r="T36" i="101" s="1"/>
  <c r="T141" i="1"/>
  <c r="D36" i="101" s="1"/>
  <c r="V140" i="1"/>
  <c r="F35" i="101" s="1"/>
  <c r="U140" i="1"/>
  <c r="E35" i="101" s="1"/>
  <c r="T35" i="101" s="1"/>
  <c r="T140" i="1"/>
  <c r="D35" i="101" s="1"/>
  <c r="V139" i="1"/>
  <c r="F34" i="101" s="1"/>
  <c r="U139" i="1"/>
  <c r="E34" i="101" s="1"/>
  <c r="T139" i="1"/>
  <c r="D34" i="101" s="1"/>
  <c r="V138" i="1"/>
  <c r="F33" i="101" s="1"/>
  <c r="U138" i="1"/>
  <c r="E33" i="101" s="1"/>
  <c r="T138" i="1"/>
  <c r="D33" i="101" s="1"/>
  <c r="V137" i="1"/>
  <c r="F32" i="101" s="1"/>
  <c r="U137" i="1"/>
  <c r="E32" i="101" s="1"/>
  <c r="T137" i="1"/>
  <c r="D32" i="101" s="1"/>
  <c r="V136" i="1"/>
  <c r="F31" i="101" s="1"/>
  <c r="U136" i="1"/>
  <c r="E31" i="101" s="1"/>
  <c r="T136" i="1"/>
  <c r="D31" i="101" s="1"/>
  <c r="V135" i="1"/>
  <c r="F30" i="101" s="1"/>
  <c r="U135" i="1"/>
  <c r="E30" i="101" s="1"/>
  <c r="T135" i="1"/>
  <c r="D30" i="101" s="1"/>
  <c r="V134" i="1"/>
  <c r="F29" i="101" s="1"/>
  <c r="U134" i="1"/>
  <c r="E29" i="101" s="1"/>
  <c r="T134" i="1"/>
  <c r="D29" i="101" s="1"/>
  <c r="V133" i="1"/>
  <c r="F28" i="101" s="1"/>
  <c r="U133" i="1"/>
  <c r="E28" i="101" s="1"/>
  <c r="T28" i="101" s="1"/>
  <c r="T133" i="1"/>
  <c r="D28" i="101" s="1"/>
  <c r="V132" i="1"/>
  <c r="F27" i="101" s="1"/>
  <c r="U132" i="1"/>
  <c r="E27" i="101" s="1"/>
  <c r="T132" i="1"/>
  <c r="D27" i="101" s="1"/>
  <c r="V131" i="1"/>
  <c r="F26" i="101" s="1"/>
  <c r="U131" i="1"/>
  <c r="E26" i="101" s="1"/>
  <c r="T131" i="1"/>
  <c r="D26" i="101" s="1"/>
  <c r="V130" i="1"/>
  <c r="F25" i="101" s="1"/>
  <c r="U25" i="101" s="1"/>
  <c r="U130" i="1"/>
  <c r="E25" i="101" s="1"/>
  <c r="T130" i="1"/>
  <c r="D25" i="101" s="1"/>
  <c r="V129" i="1"/>
  <c r="F24" i="101" s="1"/>
  <c r="U129" i="1"/>
  <c r="E24" i="101" s="1"/>
  <c r="T129" i="1"/>
  <c r="D24" i="101" s="1"/>
  <c r="V128" i="1"/>
  <c r="F23" i="101" s="1"/>
  <c r="U128" i="1"/>
  <c r="E23" i="101" s="1"/>
  <c r="T128" i="1"/>
  <c r="D23" i="101" s="1"/>
  <c r="V127" i="1"/>
  <c r="F22" i="101" s="1"/>
  <c r="U127" i="1"/>
  <c r="E22" i="101" s="1"/>
  <c r="T22" i="101" s="1"/>
  <c r="T127" i="1"/>
  <c r="D22" i="101" s="1"/>
  <c r="V126" i="1"/>
  <c r="F21" i="101" s="1"/>
  <c r="U126" i="1"/>
  <c r="E21" i="101" s="1"/>
  <c r="T21" i="101" s="1"/>
  <c r="T126" i="1"/>
  <c r="D21" i="101" s="1"/>
  <c r="V125" i="1"/>
  <c r="F20" i="101" s="1"/>
  <c r="U125" i="1"/>
  <c r="E20" i="101" s="1"/>
  <c r="T125" i="1"/>
  <c r="D20" i="101" s="1"/>
  <c r="V124" i="1"/>
  <c r="F19" i="101" s="1"/>
  <c r="U124" i="1"/>
  <c r="E19" i="101" s="1"/>
  <c r="T124" i="1"/>
  <c r="D19" i="101" s="1"/>
  <c r="V123" i="1"/>
  <c r="F18" i="101" s="1"/>
  <c r="U123" i="1"/>
  <c r="E18" i="101" s="1"/>
  <c r="T18" i="101" s="1"/>
  <c r="T123" i="1"/>
  <c r="D18" i="101" s="1"/>
  <c r="V122" i="1"/>
  <c r="F17" i="101" s="1"/>
  <c r="U122" i="1"/>
  <c r="E17" i="101" s="1"/>
  <c r="T17" i="101" s="1"/>
  <c r="T122" i="1"/>
  <c r="D17" i="101" s="1"/>
  <c r="V121" i="1"/>
  <c r="F16" i="101" s="1"/>
  <c r="U121" i="1"/>
  <c r="E16" i="101" s="1"/>
  <c r="T16" i="101" s="1"/>
  <c r="T121" i="1"/>
  <c r="D16" i="101" s="1"/>
  <c r="V120" i="1"/>
  <c r="F15" i="101" s="1"/>
  <c r="U120" i="1"/>
  <c r="E15" i="101" s="1"/>
  <c r="T120" i="1"/>
  <c r="D15" i="101" s="1"/>
  <c r="V119" i="1"/>
  <c r="F14" i="101" s="1"/>
  <c r="U119" i="1"/>
  <c r="E14" i="101" s="1"/>
  <c r="T14" i="101" s="1"/>
  <c r="T119" i="1"/>
  <c r="D14" i="101" s="1"/>
  <c r="V118" i="1"/>
  <c r="F13" i="101" s="1"/>
  <c r="U118" i="1"/>
  <c r="E13" i="101" s="1"/>
  <c r="T118" i="1"/>
  <c r="D13" i="101" s="1"/>
  <c r="V117" i="1"/>
  <c r="F12" i="101" s="1"/>
  <c r="U117" i="1"/>
  <c r="E12" i="101" s="1"/>
  <c r="T12" i="101" s="1"/>
  <c r="T117" i="1"/>
  <c r="D12" i="101" s="1"/>
  <c r="V116" i="1"/>
  <c r="F11" i="101" s="1"/>
  <c r="U116" i="1"/>
  <c r="E11" i="101" s="1"/>
  <c r="T116" i="1"/>
  <c r="D11" i="101" s="1"/>
  <c r="V115" i="1"/>
  <c r="F10" i="101" s="1"/>
  <c r="U115" i="1"/>
  <c r="E10" i="101" s="1"/>
  <c r="T115" i="1"/>
  <c r="D10" i="101" s="1"/>
  <c r="U99" i="1"/>
  <c r="Q51" i="100" s="1"/>
  <c r="S96" i="1"/>
  <c r="R96" i="1"/>
  <c r="T58" i="100" s="1"/>
  <c r="Q96" i="1"/>
  <c r="P96" i="1"/>
  <c r="R58" i="100" s="1"/>
  <c r="O96" i="1"/>
  <c r="N96" i="1"/>
  <c r="P58" i="100" s="1"/>
  <c r="M96" i="1"/>
  <c r="L96" i="1"/>
  <c r="N58" i="100" s="1"/>
  <c r="K96" i="1"/>
  <c r="J96" i="1"/>
  <c r="L58" i="100" s="1"/>
  <c r="I96" i="1"/>
  <c r="H96" i="1"/>
  <c r="J58" i="100" s="1"/>
  <c r="G96" i="1"/>
  <c r="F96" i="1"/>
  <c r="H58" i="100" s="1"/>
  <c r="E96" i="1"/>
  <c r="V95" i="1"/>
  <c r="F49" i="100" s="1"/>
  <c r="U95" i="1"/>
  <c r="E49" i="100" s="1"/>
  <c r="T95" i="1"/>
  <c r="D49" i="100" s="1"/>
  <c r="V94" i="1"/>
  <c r="F48" i="100" s="1"/>
  <c r="U94" i="1"/>
  <c r="E48" i="100" s="1"/>
  <c r="T94" i="1"/>
  <c r="D48" i="100" s="1"/>
  <c r="V93" i="1"/>
  <c r="F47" i="100" s="1"/>
  <c r="U93" i="1"/>
  <c r="E47" i="100" s="1"/>
  <c r="T93" i="1"/>
  <c r="D47" i="100" s="1"/>
  <c r="V92" i="1"/>
  <c r="F46" i="100" s="1"/>
  <c r="U92" i="1"/>
  <c r="E46" i="100" s="1"/>
  <c r="T92" i="1"/>
  <c r="D46" i="100" s="1"/>
  <c r="S46" i="100" s="1"/>
  <c r="V91" i="1"/>
  <c r="F45" i="100" s="1"/>
  <c r="U91" i="1"/>
  <c r="E45" i="100" s="1"/>
  <c r="T91" i="1"/>
  <c r="D45" i="100" s="1"/>
  <c r="V90" i="1"/>
  <c r="F44" i="100" s="1"/>
  <c r="U90" i="1"/>
  <c r="E44" i="100" s="1"/>
  <c r="T90" i="1"/>
  <c r="D44" i="100" s="1"/>
  <c r="V89" i="1"/>
  <c r="F43" i="100" s="1"/>
  <c r="U89" i="1"/>
  <c r="E43" i="100" s="1"/>
  <c r="T89" i="1"/>
  <c r="D43" i="100" s="1"/>
  <c r="V88" i="1"/>
  <c r="F42" i="100" s="1"/>
  <c r="U88" i="1"/>
  <c r="E42" i="100" s="1"/>
  <c r="T88" i="1"/>
  <c r="D42" i="100" s="1"/>
  <c r="S42" i="100" s="1"/>
  <c r="V87" i="1"/>
  <c r="F41" i="100" s="1"/>
  <c r="U87" i="1"/>
  <c r="E41" i="100" s="1"/>
  <c r="T87" i="1"/>
  <c r="D41" i="100" s="1"/>
  <c r="V86" i="1"/>
  <c r="F40" i="100" s="1"/>
  <c r="U86" i="1"/>
  <c r="E40" i="100" s="1"/>
  <c r="T86" i="1"/>
  <c r="D40" i="100" s="1"/>
  <c r="V85" i="1"/>
  <c r="F39" i="100" s="1"/>
  <c r="U85" i="1"/>
  <c r="E39" i="100" s="1"/>
  <c r="T85" i="1"/>
  <c r="D39" i="100" s="1"/>
  <c r="V84" i="1"/>
  <c r="F38" i="100" s="1"/>
  <c r="U84" i="1"/>
  <c r="E38" i="100" s="1"/>
  <c r="T84" i="1"/>
  <c r="D38" i="100" s="1"/>
  <c r="V83" i="1"/>
  <c r="F37" i="100" s="1"/>
  <c r="U83" i="1"/>
  <c r="E37" i="100" s="1"/>
  <c r="T83" i="1"/>
  <c r="D37" i="100" s="1"/>
  <c r="V82" i="1"/>
  <c r="F36" i="100" s="1"/>
  <c r="U82" i="1"/>
  <c r="E36" i="100" s="1"/>
  <c r="T82" i="1"/>
  <c r="D36" i="100" s="1"/>
  <c r="V81" i="1"/>
  <c r="F35" i="100" s="1"/>
  <c r="U81" i="1"/>
  <c r="E35" i="100" s="1"/>
  <c r="T81" i="1"/>
  <c r="D35" i="100" s="1"/>
  <c r="V80" i="1"/>
  <c r="F34" i="100" s="1"/>
  <c r="U80" i="1"/>
  <c r="E34" i="100" s="1"/>
  <c r="T80" i="1"/>
  <c r="D34" i="100" s="1"/>
  <c r="S34" i="100" s="1"/>
  <c r="V79" i="1"/>
  <c r="F33" i="100" s="1"/>
  <c r="U79" i="1"/>
  <c r="E33" i="100" s="1"/>
  <c r="T79" i="1"/>
  <c r="D33" i="100" s="1"/>
  <c r="V78" i="1"/>
  <c r="F32" i="100" s="1"/>
  <c r="U78" i="1"/>
  <c r="E32" i="100" s="1"/>
  <c r="T78" i="1"/>
  <c r="D32" i="100" s="1"/>
  <c r="V77" i="1"/>
  <c r="F31" i="100" s="1"/>
  <c r="U77" i="1"/>
  <c r="E31" i="100" s="1"/>
  <c r="T77" i="1"/>
  <c r="D31" i="100" s="1"/>
  <c r="V76" i="1"/>
  <c r="F30" i="100" s="1"/>
  <c r="U76" i="1"/>
  <c r="E30" i="100" s="1"/>
  <c r="T76" i="1"/>
  <c r="D30" i="100" s="1"/>
  <c r="V75" i="1"/>
  <c r="F29" i="100" s="1"/>
  <c r="U75" i="1"/>
  <c r="E29" i="100" s="1"/>
  <c r="T75" i="1"/>
  <c r="D29" i="100" s="1"/>
  <c r="V74" i="1"/>
  <c r="F28" i="100" s="1"/>
  <c r="U28" i="100" s="1"/>
  <c r="U74" i="1"/>
  <c r="E28" i="100" s="1"/>
  <c r="T74" i="1"/>
  <c r="D28" i="100" s="1"/>
  <c r="V73" i="1"/>
  <c r="F27" i="100" s="1"/>
  <c r="U73" i="1"/>
  <c r="E27" i="100" s="1"/>
  <c r="T73" i="1"/>
  <c r="D27" i="100" s="1"/>
  <c r="V72" i="1"/>
  <c r="F26" i="100" s="1"/>
  <c r="U72" i="1"/>
  <c r="E26" i="100" s="1"/>
  <c r="T72" i="1"/>
  <c r="D26" i="100" s="1"/>
  <c r="V71" i="1"/>
  <c r="F25" i="100" s="1"/>
  <c r="U71" i="1"/>
  <c r="E25" i="100" s="1"/>
  <c r="T71" i="1"/>
  <c r="D25" i="100" s="1"/>
  <c r="V70" i="1"/>
  <c r="F24" i="100" s="1"/>
  <c r="U24" i="100" s="1"/>
  <c r="U70" i="1"/>
  <c r="E24" i="100" s="1"/>
  <c r="T70" i="1"/>
  <c r="D24" i="100" s="1"/>
  <c r="V69" i="1"/>
  <c r="F23" i="100" s="1"/>
  <c r="U69" i="1"/>
  <c r="E23" i="100" s="1"/>
  <c r="T69" i="1"/>
  <c r="D23" i="100" s="1"/>
  <c r="V68" i="1"/>
  <c r="F22" i="100" s="1"/>
  <c r="U68" i="1"/>
  <c r="E22" i="100" s="1"/>
  <c r="T68" i="1"/>
  <c r="D22" i="100" s="1"/>
  <c r="V67" i="1"/>
  <c r="F21" i="100" s="1"/>
  <c r="U67" i="1"/>
  <c r="E21" i="100" s="1"/>
  <c r="T67" i="1"/>
  <c r="D21" i="100" s="1"/>
  <c r="V66" i="1"/>
  <c r="F20" i="100" s="1"/>
  <c r="U66" i="1"/>
  <c r="E20" i="100" s="1"/>
  <c r="T66" i="1"/>
  <c r="D20" i="100" s="1"/>
  <c r="V65" i="1"/>
  <c r="F19" i="100" s="1"/>
  <c r="U65" i="1"/>
  <c r="E19" i="100" s="1"/>
  <c r="T65" i="1"/>
  <c r="D19" i="100" s="1"/>
  <c r="V64" i="1"/>
  <c r="F18" i="100" s="1"/>
  <c r="U64" i="1"/>
  <c r="E18" i="100" s="1"/>
  <c r="T64" i="1"/>
  <c r="D18" i="100" s="1"/>
  <c r="V63" i="1"/>
  <c r="F17" i="100" s="1"/>
  <c r="U63" i="1"/>
  <c r="E17" i="100" s="1"/>
  <c r="T63" i="1"/>
  <c r="D17" i="100" s="1"/>
  <c r="V62" i="1"/>
  <c r="F16" i="100" s="1"/>
  <c r="U16" i="100" s="1"/>
  <c r="U62" i="1"/>
  <c r="E16" i="100" s="1"/>
  <c r="T62" i="1"/>
  <c r="D16" i="100" s="1"/>
  <c r="V61" i="1"/>
  <c r="F15" i="100" s="1"/>
  <c r="U61" i="1"/>
  <c r="E15" i="100" s="1"/>
  <c r="T61" i="1"/>
  <c r="D15" i="100" s="1"/>
  <c r="V60" i="1"/>
  <c r="F14" i="100" s="1"/>
  <c r="U60" i="1"/>
  <c r="E14" i="100" s="1"/>
  <c r="T60" i="1"/>
  <c r="D14" i="100" s="1"/>
  <c r="V59" i="1"/>
  <c r="F13" i="100" s="1"/>
  <c r="U59" i="1"/>
  <c r="E13" i="100" s="1"/>
  <c r="T59" i="1"/>
  <c r="D13" i="100" s="1"/>
  <c r="V58" i="1"/>
  <c r="F12" i="100" s="1"/>
  <c r="U58" i="1"/>
  <c r="E12" i="100" s="1"/>
  <c r="T58" i="1"/>
  <c r="D12" i="100" s="1"/>
  <c r="V57" i="1"/>
  <c r="F11" i="100" s="1"/>
  <c r="U57" i="1"/>
  <c r="E11" i="100" s="1"/>
  <c r="T57" i="1"/>
  <c r="D11" i="100" s="1"/>
  <c r="V56" i="1"/>
  <c r="U56" i="1"/>
  <c r="E10" i="100" s="1"/>
  <c r="T56" i="1"/>
  <c r="R38" i="1"/>
  <c r="P35" i="1"/>
  <c r="R43" i="97" s="1"/>
  <c r="O35" i="1"/>
  <c r="Q43" i="97" s="1"/>
  <c r="N35" i="1"/>
  <c r="P43" i="97" s="1"/>
  <c r="M35" i="1"/>
  <c r="O43" i="97" s="1"/>
  <c r="L35" i="1"/>
  <c r="N43" i="97" s="1"/>
  <c r="K35" i="1"/>
  <c r="M43" i="97" s="1"/>
  <c r="J35" i="1"/>
  <c r="L43" i="97" s="1"/>
  <c r="I35" i="1"/>
  <c r="K43" i="97" s="1"/>
  <c r="H35" i="1"/>
  <c r="J43" i="97" s="1"/>
  <c r="G35" i="1"/>
  <c r="I43" i="97" s="1"/>
  <c r="F35" i="1"/>
  <c r="H43" i="97" s="1"/>
  <c r="E35" i="1"/>
  <c r="G43" i="97" s="1"/>
  <c r="S34" i="1"/>
  <c r="F34" i="97" s="1"/>
  <c r="R34" i="1"/>
  <c r="E34" i="97" s="1"/>
  <c r="Q34" i="1"/>
  <c r="D34" i="97" s="1"/>
  <c r="S33" i="1"/>
  <c r="F33" i="97" s="1"/>
  <c r="U33" i="97" s="1"/>
  <c r="R33" i="1"/>
  <c r="E33" i="97" s="1"/>
  <c r="Q33" i="1"/>
  <c r="D33" i="97" s="1"/>
  <c r="S32" i="1"/>
  <c r="F32" i="97" s="1"/>
  <c r="R32" i="1"/>
  <c r="E32" i="97" s="1"/>
  <c r="T32" i="97" s="1"/>
  <c r="Q32" i="1"/>
  <c r="D32" i="97" s="1"/>
  <c r="S31" i="1"/>
  <c r="F31" i="97" s="1"/>
  <c r="R31" i="1"/>
  <c r="E31" i="97" s="1"/>
  <c r="T31" i="97" s="1"/>
  <c r="Q31" i="1"/>
  <c r="D31" i="97" s="1"/>
  <c r="S31" i="97" s="1"/>
  <c r="S30" i="1"/>
  <c r="F30" i="97" s="1"/>
  <c r="R30" i="1"/>
  <c r="E30" i="97" s="1"/>
  <c r="Q30" i="1"/>
  <c r="D30" i="97" s="1"/>
  <c r="S29" i="1"/>
  <c r="F29" i="97" s="1"/>
  <c r="R29" i="1"/>
  <c r="E29" i="97" s="1"/>
  <c r="Q29" i="1"/>
  <c r="D29" i="97" s="1"/>
  <c r="S28" i="1"/>
  <c r="F28" i="97" s="1"/>
  <c r="R28" i="1"/>
  <c r="E28" i="97" s="1"/>
  <c r="T28" i="97" s="1"/>
  <c r="Q28" i="1"/>
  <c r="D28" i="97" s="1"/>
  <c r="S27" i="1"/>
  <c r="F27" i="97" s="1"/>
  <c r="R27" i="1"/>
  <c r="E27" i="97" s="1"/>
  <c r="Q27" i="1"/>
  <c r="D27" i="97" s="1"/>
  <c r="S26" i="1"/>
  <c r="F26" i="97" s="1"/>
  <c r="R26" i="1"/>
  <c r="E26" i="97" s="1"/>
  <c r="Q26" i="1"/>
  <c r="D26" i="97" s="1"/>
  <c r="S25" i="1"/>
  <c r="F25" i="97" s="1"/>
  <c r="R25" i="1"/>
  <c r="E25" i="97" s="1"/>
  <c r="Q25" i="1"/>
  <c r="D25" i="97" s="1"/>
  <c r="S24" i="1"/>
  <c r="F24" i="97" s="1"/>
  <c r="R24" i="1"/>
  <c r="E24" i="97" s="1"/>
  <c r="Q24" i="1"/>
  <c r="D24" i="97" s="1"/>
  <c r="S23" i="1"/>
  <c r="F23" i="97" s="1"/>
  <c r="R23" i="1"/>
  <c r="E23" i="97" s="1"/>
  <c r="Q23" i="1"/>
  <c r="D23" i="97" s="1"/>
  <c r="S22" i="1"/>
  <c r="F22" i="97" s="1"/>
  <c r="R22" i="1"/>
  <c r="E22" i="97" s="1"/>
  <c r="Q22" i="1"/>
  <c r="D22" i="97" s="1"/>
  <c r="S21" i="1"/>
  <c r="F21" i="97" s="1"/>
  <c r="R21" i="1"/>
  <c r="E21" i="97" s="1"/>
  <c r="Q21" i="1"/>
  <c r="D21" i="97" s="1"/>
  <c r="S20" i="1"/>
  <c r="F20" i="97" s="1"/>
  <c r="R20" i="1"/>
  <c r="E20" i="97" s="1"/>
  <c r="T20" i="97" s="1"/>
  <c r="Q20" i="1"/>
  <c r="D20" i="97" s="1"/>
  <c r="S19" i="1"/>
  <c r="F19" i="97" s="1"/>
  <c r="R19" i="1"/>
  <c r="E19" i="97" s="1"/>
  <c r="Q19" i="1"/>
  <c r="D19" i="97" s="1"/>
  <c r="S18" i="1"/>
  <c r="F18" i="97" s="1"/>
  <c r="R18" i="1"/>
  <c r="E18" i="97" s="1"/>
  <c r="Q18" i="1"/>
  <c r="D18" i="97" s="1"/>
  <c r="S17" i="1"/>
  <c r="F17" i="97" s="1"/>
  <c r="R17" i="1"/>
  <c r="E17" i="97" s="1"/>
  <c r="Q17" i="1"/>
  <c r="D17" i="97" s="1"/>
  <c r="S16" i="1"/>
  <c r="F16" i="97" s="1"/>
  <c r="R16" i="1"/>
  <c r="E16" i="97" s="1"/>
  <c r="T16" i="97" s="1"/>
  <c r="Q16" i="1"/>
  <c r="D16" i="97" s="1"/>
  <c r="S15" i="1"/>
  <c r="F15" i="97" s="1"/>
  <c r="R15" i="1"/>
  <c r="E15" i="97" s="1"/>
  <c r="Q15" i="1"/>
  <c r="D15" i="97" s="1"/>
  <c r="S14" i="1"/>
  <c r="F14" i="97" s="1"/>
  <c r="R14" i="1"/>
  <c r="E14" i="97" s="1"/>
  <c r="Q14" i="1"/>
  <c r="D14" i="97" s="1"/>
  <c r="S13" i="1"/>
  <c r="F13" i="97" s="1"/>
  <c r="U13" i="97" s="1"/>
  <c r="R13" i="1"/>
  <c r="E13" i="97" s="1"/>
  <c r="Q13" i="1"/>
  <c r="D13" i="97" s="1"/>
  <c r="S12" i="1"/>
  <c r="F12" i="97" s="1"/>
  <c r="R12" i="1"/>
  <c r="E12" i="97" s="1"/>
  <c r="T12" i="97" s="1"/>
  <c r="Q12" i="1"/>
  <c r="D12" i="97" s="1"/>
  <c r="S11" i="1"/>
  <c r="F11" i="97" s="1"/>
  <c r="R11" i="1"/>
  <c r="E11" i="97" s="1"/>
  <c r="Q11" i="1"/>
  <c r="D11" i="97" s="1"/>
  <c r="S10" i="1"/>
  <c r="F10" i="97" s="1"/>
  <c r="R10" i="1"/>
  <c r="E10" i="97" s="1"/>
  <c r="Q10" i="1"/>
  <c r="D10" i="97" s="1"/>
  <c r="U32" i="100" l="1"/>
  <c r="T39" i="100"/>
  <c r="T43" i="100"/>
  <c r="T47" i="100"/>
  <c r="T15" i="101"/>
  <c r="S30" i="101"/>
  <c r="S34" i="101"/>
  <c r="S38" i="101"/>
  <c r="T43" i="101"/>
  <c r="U48" i="101"/>
  <c r="S38" i="100"/>
  <c r="U44" i="100"/>
  <c r="U48" i="100"/>
  <c r="T11" i="101"/>
  <c r="U16" i="101"/>
  <c r="U20" i="101"/>
  <c r="U24" i="101"/>
  <c r="U28" i="101"/>
  <c r="S42" i="101"/>
  <c r="S46" i="101"/>
  <c r="T47" i="101"/>
  <c r="S54" i="101"/>
  <c r="R10" i="101"/>
  <c r="U10" i="101" s="1"/>
  <c r="U36" i="100"/>
  <c r="U40" i="100"/>
  <c r="U12" i="101"/>
  <c r="S18" i="101"/>
  <c r="T27" i="101"/>
  <c r="U32" i="101"/>
  <c r="U36" i="101"/>
  <c r="U40" i="101"/>
  <c r="U44" i="101"/>
  <c r="T51" i="101"/>
  <c r="T14" i="97"/>
  <c r="T18" i="97"/>
  <c r="T22" i="97"/>
  <c r="T30" i="97"/>
  <c r="U31" i="97"/>
  <c r="S33" i="97"/>
  <c r="T34" i="97"/>
  <c r="U19" i="100"/>
  <c r="T34" i="100"/>
  <c r="T38" i="100"/>
  <c r="U15" i="101"/>
  <c r="U19" i="101"/>
  <c r="U27" i="101"/>
  <c r="T34" i="101"/>
  <c r="T38" i="101"/>
  <c r="T42" i="101"/>
  <c r="U43" i="101"/>
  <c r="S45" i="101"/>
  <c r="T46" i="101"/>
  <c r="U47" i="101"/>
  <c r="S49" i="101"/>
  <c r="T50" i="101"/>
  <c r="S53" i="101"/>
  <c r="T54" i="101"/>
  <c r="S32" i="97"/>
  <c r="T33" i="97"/>
  <c r="U18" i="100"/>
  <c r="U22" i="100"/>
  <c r="U26" i="100"/>
  <c r="U30" i="100"/>
  <c r="S32" i="100"/>
  <c r="T33" i="100"/>
  <c r="U34" i="100"/>
  <c r="S36" i="100"/>
  <c r="U38" i="100"/>
  <c r="S40" i="100"/>
  <c r="T41" i="100"/>
  <c r="U42" i="100"/>
  <c r="S44" i="100"/>
  <c r="T45" i="100"/>
  <c r="U46" i="100"/>
  <c r="S48" i="100"/>
  <c r="T49" i="100"/>
  <c r="S12" i="101"/>
  <c r="U14" i="101"/>
  <c r="U18" i="101"/>
  <c r="U22" i="101"/>
  <c r="U26" i="101"/>
  <c r="S28" i="101"/>
  <c r="U30" i="101"/>
  <c r="T33" i="101"/>
  <c r="U34" i="101"/>
  <c r="T37" i="101"/>
  <c r="U38" i="101"/>
  <c r="S40" i="101"/>
  <c r="T41" i="101"/>
  <c r="U42" i="101"/>
  <c r="S44" i="101"/>
  <c r="T45" i="101"/>
  <c r="U46" i="101"/>
  <c r="S48" i="101"/>
  <c r="T49" i="101"/>
  <c r="S52" i="101"/>
  <c r="T53" i="101"/>
  <c r="U54" i="101"/>
  <c r="P161" i="12"/>
  <c r="S78" i="101" s="1"/>
  <c r="U21" i="97"/>
  <c r="U17" i="97"/>
  <c r="S27" i="97"/>
  <c r="S26" i="97"/>
  <c r="S25" i="97"/>
  <c r="U24" i="97"/>
  <c r="U15" i="97"/>
  <c r="AZ25" i="97"/>
  <c r="AZ26" i="97"/>
  <c r="S19" i="97"/>
  <c r="AX25" i="97"/>
  <c r="AX26" i="97"/>
  <c r="AV25" i="97"/>
  <c r="AV26" i="97"/>
  <c r="T13" i="97"/>
  <c r="AT25" i="97"/>
  <c r="AT26" i="97"/>
  <c r="AR25" i="97"/>
  <c r="AR26" i="97"/>
  <c r="T21" i="97"/>
  <c r="P10" i="97"/>
  <c r="S29" i="97"/>
  <c r="S13" i="97"/>
  <c r="AZ27" i="97"/>
  <c r="AX27" i="97"/>
  <c r="AV27" i="97"/>
  <c r="AD64" i="97"/>
  <c r="AT27" i="97" s="1"/>
  <c r="AR27" i="97"/>
  <c r="U11" i="97"/>
  <c r="S17" i="97"/>
  <c r="AR29" i="97"/>
  <c r="T23" i="97"/>
  <c r="AR31" i="97"/>
  <c r="U29" i="97"/>
  <c r="U23" i="97"/>
  <c r="S21" i="97"/>
  <c r="AR21" i="97"/>
  <c r="T26" i="97"/>
  <c r="T24" i="97"/>
  <c r="T29" i="97"/>
  <c r="S24" i="97"/>
  <c r="S23" i="97"/>
  <c r="S11" i="97"/>
  <c r="AT16" i="97"/>
  <c r="AT18" i="97"/>
  <c r="T17" i="97"/>
  <c r="U19" i="97"/>
  <c r="AR16" i="97"/>
  <c r="AR18" i="97"/>
  <c r="U32" i="97"/>
  <c r="U27" i="97"/>
  <c r="U26" i="97"/>
  <c r="U25" i="97"/>
  <c r="S15" i="97"/>
  <c r="O36" i="1"/>
  <c r="Q44" i="97" s="1"/>
  <c r="K36" i="1"/>
  <c r="M44" i="97" s="1"/>
  <c r="G36" i="1"/>
  <c r="I44" i="97" s="1"/>
  <c r="S30" i="100"/>
  <c r="S22" i="100"/>
  <c r="U13" i="100"/>
  <c r="S28" i="100"/>
  <c r="S26" i="100"/>
  <c r="S24" i="100"/>
  <c r="S18" i="100"/>
  <c r="S16" i="100"/>
  <c r="U12" i="100"/>
  <c r="U11" i="100"/>
  <c r="U20" i="100"/>
  <c r="U14" i="100"/>
  <c r="S20" i="100"/>
  <c r="S14" i="100"/>
  <c r="S12" i="100"/>
  <c r="P10" i="100"/>
  <c r="S19" i="100"/>
  <c r="T13" i="100"/>
  <c r="AS21" i="100"/>
  <c r="AT21" i="100" s="1"/>
  <c r="T11" i="100"/>
  <c r="AV97" i="9"/>
  <c r="AY66" i="100" s="1"/>
  <c r="AT97" i="9"/>
  <c r="AW66" i="100" s="1"/>
  <c r="AR97" i="9"/>
  <c r="AU66" i="100" s="1"/>
  <c r="AP97" i="9"/>
  <c r="AS66" i="100" s="1"/>
  <c r="AN97" i="9"/>
  <c r="AQ66" i="100" s="1"/>
  <c r="AL97" i="9"/>
  <c r="AO66" i="100" s="1"/>
  <c r="AJ97" i="9"/>
  <c r="AM66" i="100" s="1"/>
  <c r="AH97" i="9"/>
  <c r="AK66" i="100" s="1"/>
  <c r="AF97" i="9"/>
  <c r="AI66" i="100" s="1"/>
  <c r="AB97" i="9"/>
  <c r="AE66" i="100" s="1"/>
  <c r="AD97" i="9"/>
  <c r="AG66" i="100" s="1"/>
  <c r="T35" i="100"/>
  <c r="T29" i="100"/>
  <c r="Z97" i="9"/>
  <c r="AC66" i="100" s="1"/>
  <c r="T21" i="100"/>
  <c r="X97" i="9"/>
  <c r="AA66" i="100" s="1"/>
  <c r="S13" i="100"/>
  <c r="S11" i="100"/>
  <c r="V97" i="9"/>
  <c r="Y66" i="100" s="1"/>
  <c r="T97" i="9"/>
  <c r="W66" i="100" s="1"/>
  <c r="R97" i="9"/>
  <c r="U66" i="100" s="1"/>
  <c r="T19" i="100"/>
  <c r="J97" i="9"/>
  <c r="M66" i="100" s="1"/>
  <c r="P97" i="9"/>
  <c r="S66" i="100" s="1"/>
  <c r="T20" i="100"/>
  <c r="T27" i="100"/>
  <c r="T25" i="100"/>
  <c r="T12" i="100"/>
  <c r="T17" i="100"/>
  <c r="T23" i="100"/>
  <c r="T15" i="100"/>
  <c r="T14" i="100"/>
  <c r="N97" i="9"/>
  <c r="Q66" i="100" s="1"/>
  <c r="T31" i="100"/>
  <c r="T36" i="100"/>
  <c r="D97" i="9"/>
  <c r="L97" i="9"/>
  <c r="O66" i="100" s="1"/>
  <c r="F97" i="9"/>
  <c r="I66" i="100" s="1"/>
  <c r="T37" i="100"/>
  <c r="H97" i="9"/>
  <c r="K66" i="100" s="1"/>
  <c r="U11" i="101"/>
  <c r="U52" i="101"/>
  <c r="U50" i="101"/>
  <c r="S50" i="101"/>
  <c r="S22" i="101"/>
  <c r="T30" i="101"/>
  <c r="S36" i="101"/>
  <c r="S16" i="101"/>
  <c r="S14" i="101"/>
  <c r="S10" i="101"/>
  <c r="T29" i="101"/>
  <c r="T25" i="101"/>
  <c r="T165" i="12"/>
  <c r="U53" i="101"/>
  <c r="U51" i="101"/>
  <c r="T23" i="101"/>
  <c r="T31" i="101"/>
  <c r="T13" i="101"/>
  <c r="T19" i="101"/>
  <c r="S26" i="101"/>
  <c r="S25" i="101"/>
  <c r="S24" i="101"/>
  <c r="S20" i="101"/>
  <c r="S19" i="101"/>
  <c r="S15" i="101"/>
  <c r="S11" i="101"/>
  <c r="S27" i="101"/>
  <c r="S32" i="101"/>
  <c r="H97" i="1"/>
  <c r="J59" i="100" s="1"/>
  <c r="AR12" i="97"/>
  <c r="E161" i="1"/>
  <c r="G64" i="101" s="1"/>
  <c r="M161" i="1"/>
  <c r="O64" i="101" s="1"/>
  <c r="I161" i="1"/>
  <c r="K64" i="101" s="1"/>
  <c r="Q161" i="1"/>
  <c r="S64" i="101" s="1"/>
  <c r="AX163" i="9"/>
  <c r="D161" i="9" s="1"/>
  <c r="Q56" i="101"/>
  <c r="F91" i="101" s="1"/>
  <c r="G161" i="1"/>
  <c r="I64" i="101" s="1"/>
  <c r="K161" i="1"/>
  <c r="M64" i="101" s="1"/>
  <c r="O161" i="1"/>
  <c r="Q64" i="101" s="1"/>
  <c r="S161" i="1"/>
  <c r="U64" i="101" s="1"/>
  <c r="T163" i="19"/>
  <c r="D161" i="19" s="1"/>
  <c r="G99" i="101" s="1"/>
  <c r="CB163" i="96"/>
  <c r="F161" i="96" s="1"/>
  <c r="U100" i="1"/>
  <c r="D10" i="100"/>
  <c r="S10" i="100" s="1"/>
  <c r="G97" i="1"/>
  <c r="I59" i="100" s="1"/>
  <c r="I58" i="100"/>
  <c r="K97" i="1"/>
  <c r="M59" i="100" s="1"/>
  <c r="M58" i="100"/>
  <c r="M97" i="1"/>
  <c r="O59" i="100" s="1"/>
  <c r="O58" i="100"/>
  <c r="S97" i="1"/>
  <c r="U59" i="100" s="1"/>
  <c r="U58" i="100"/>
  <c r="F86" i="100"/>
  <c r="F72" i="100"/>
  <c r="F58" i="100"/>
  <c r="F93" i="100"/>
  <c r="AA36" i="100"/>
  <c r="AC37" i="101" s="1"/>
  <c r="AA34" i="100"/>
  <c r="AC34" i="101" s="1"/>
  <c r="F79" i="100"/>
  <c r="F65" i="100"/>
  <c r="Y38" i="100"/>
  <c r="AA40" i="101" s="1"/>
  <c r="AC36" i="100"/>
  <c r="AE37" i="101" s="1"/>
  <c r="Q38" i="12"/>
  <c r="D36" i="12" s="1"/>
  <c r="Q36" i="97"/>
  <c r="G70" i="101"/>
  <c r="I70" i="101"/>
  <c r="K70" i="101"/>
  <c r="M70" i="101"/>
  <c r="O70" i="101"/>
  <c r="Q70" i="101"/>
  <c r="S70" i="101"/>
  <c r="U70" i="101"/>
  <c r="W70" i="101"/>
  <c r="Y70" i="101"/>
  <c r="AA70" i="101"/>
  <c r="AC70" i="101"/>
  <c r="AE70" i="101"/>
  <c r="AG70" i="101"/>
  <c r="AI70" i="101"/>
  <c r="AK70" i="101"/>
  <c r="AM70" i="101"/>
  <c r="AO70" i="101"/>
  <c r="AQ70" i="101"/>
  <c r="AS70" i="101"/>
  <c r="AU70" i="101"/>
  <c r="AW70" i="101"/>
  <c r="AY70" i="101"/>
  <c r="Q10" i="97"/>
  <c r="Q40" i="19"/>
  <c r="Q10" i="101"/>
  <c r="T165" i="19"/>
  <c r="G98" i="101"/>
  <c r="I98" i="101"/>
  <c r="K98" i="101"/>
  <c r="M98" i="101"/>
  <c r="O98" i="101"/>
  <c r="Q98" i="101"/>
  <c r="S98" i="101"/>
  <c r="U98" i="101"/>
  <c r="CB165" i="96"/>
  <c r="N10" i="101"/>
  <c r="T10" i="101" s="1"/>
  <c r="G84" i="101"/>
  <c r="I84" i="101"/>
  <c r="K84" i="101"/>
  <c r="M84" i="101"/>
  <c r="O84" i="101"/>
  <c r="Q84" i="101"/>
  <c r="S84" i="101"/>
  <c r="U84" i="101"/>
  <c r="W84" i="101"/>
  <c r="Y84" i="101"/>
  <c r="AA84" i="101"/>
  <c r="AC84" i="101"/>
  <c r="AE84" i="101"/>
  <c r="AG84" i="101"/>
  <c r="AI84" i="101"/>
  <c r="AK84" i="101"/>
  <c r="AM84" i="101"/>
  <c r="AO84" i="101"/>
  <c r="AQ84" i="101"/>
  <c r="AS84" i="101"/>
  <c r="AU84" i="101"/>
  <c r="AW84" i="101"/>
  <c r="AY84" i="101"/>
  <c r="H91" i="101"/>
  <c r="J91" i="101"/>
  <c r="L91" i="101"/>
  <c r="N91" i="101"/>
  <c r="P91" i="101"/>
  <c r="R91" i="101"/>
  <c r="T91" i="101"/>
  <c r="V91" i="101"/>
  <c r="X91" i="101"/>
  <c r="Z91" i="101"/>
  <c r="AB91" i="101"/>
  <c r="AD91" i="101"/>
  <c r="AF91" i="101"/>
  <c r="AH91" i="101"/>
  <c r="AJ91" i="101"/>
  <c r="AR11" i="97"/>
  <c r="AR13" i="97"/>
  <c r="E36" i="1"/>
  <c r="G44" i="97" s="1"/>
  <c r="I36" i="1"/>
  <c r="K44" i="97" s="1"/>
  <c r="M36" i="1"/>
  <c r="O44" i="97" s="1"/>
  <c r="F97" i="1"/>
  <c r="H59" i="100" s="1"/>
  <c r="J97" i="1"/>
  <c r="L59" i="100" s="1"/>
  <c r="N97" i="1"/>
  <c r="R97" i="1"/>
  <c r="T59" i="100" s="1"/>
  <c r="U164" i="1"/>
  <c r="U166" i="1"/>
  <c r="J36" i="12"/>
  <c r="M58" i="97" s="1"/>
  <c r="F161" i="12"/>
  <c r="J161" i="12"/>
  <c r="M78" i="101" s="1"/>
  <c r="N161" i="12"/>
  <c r="Q78" i="101" s="1"/>
  <c r="R161" i="12"/>
  <c r="U78" i="101" s="1"/>
  <c r="Q38" i="19"/>
  <c r="H36" i="19" s="1"/>
  <c r="BM38" i="96"/>
  <c r="X36" i="96" s="1"/>
  <c r="U10" i="97"/>
  <c r="N10" i="97"/>
  <c r="S12" i="97"/>
  <c r="S14" i="97"/>
  <c r="U16" i="97"/>
  <c r="U18" i="97"/>
  <c r="U20" i="97"/>
  <c r="U22" i="97"/>
  <c r="T25" i="97"/>
  <c r="T27" i="97"/>
  <c r="U28" i="97"/>
  <c r="U30" i="97"/>
  <c r="S34" i="97"/>
  <c r="AR17" i="97"/>
  <c r="AT17" i="97"/>
  <c r="AT19" i="97" s="1"/>
  <c r="AR20" i="97"/>
  <c r="AR30" i="97"/>
  <c r="U15" i="100"/>
  <c r="S17" i="100"/>
  <c r="S21" i="100"/>
  <c r="U23" i="100"/>
  <c r="S25" i="100"/>
  <c r="T26" i="100"/>
  <c r="U27" i="100"/>
  <c r="U29" i="100"/>
  <c r="T30" i="100"/>
  <c r="S31" i="100"/>
  <c r="T32" i="100"/>
  <c r="U33" i="100"/>
  <c r="U35" i="100"/>
  <c r="U37" i="100"/>
  <c r="U39" i="100"/>
  <c r="S41" i="100"/>
  <c r="T42" i="100"/>
  <c r="U43" i="100"/>
  <c r="S45" i="100"/>
  <c r="T46" i="100"/>
  <c r="U47" i="100"/>
  <c r="S49" i="100"/>
  <c r="AS22" i="100"/>
  <c r="AT22" i="100" s="1"/>
  <c r="U13" i="101"/>
  <c r="S17" i="101"/>
  <c r="T20" i="101"/>
  <c r="S21" i="101"/>
  <c r="S23" i="101"/>
  <c r="T26" i="101"/>
  <c r="U29" i="101"/>
  <c r="U31" i="101"/>
  <c r="T32" i="101"/>
  <c r="U33" i="101"/>
  <c r="U35" i="101"/>
  <c r="U37" i="101"/>
  <c r="U39" i="101"/>
  <c r="U41" i="101"/>
  <c r="BB27" i="101"/>
  <c r="BC27" i="101" s="1"/>
  <c r="U102" i="1"/>
  <c r="F10" i="100"/>
  <c r="U10" i="100" s="1"/>
  <c r="E97" i="1"/>
  <c r="G59" i="100" s="1"/>
  <c r="G58" i="100"/>
  <c r="I97" i="1"/>
  <c r="K59" i="100" s="1"/>
  <c r="K58" i="100"/>
  <c r="O97" i="1"/>
  <c r="Q59" i="100" s="1"/>
  <c r="Q58" i="100"/>
  <c r="Q97" i="1"/>
  <c r="S59" i="100" s="1"/>
  <c r="S58" i="100"/>
  <c r="H63" i="101"/>
  <c r="F161" i="1"/>
  <c r="H64" i="101" s="1"/>
  <c r="J63" i="101"/>
  <c r="H161" i="1"/>
  <c r="J64" i="101" s="1"/>
  <c r="L63" i="101"/>
  <c r="J161" i="1"/>
  <c r="L64" i="101" s="1"/>
  <c r="N63" i="101"/>
  <c r="L161" i="1"/>
  <c r="N64" i="101" s="1"/>
  <c r="P63" i="101"/>
  <c r="N161" i="1"/>
  <c r="R63" i="101"/>
  <c r="P161" i="1"/>
  <c r="T63" i="101"/>
  <c r="R161" i="1"/>
  <c r="T64" i="101" s="1"/>
  <c r="E97" i="9"/>
  <c r="H66" i="100" s="1"/>
  <c r="H65" i="100"/>
  <c r="G97" i="9"/>
  <c r="J66" i="100" s="1"/>
  <c r="J65" i="100"/>
  <c r="I97" i="9"/>
  <c r="L66" i="100" s="1"/>
  <c r="L65" i="100"/>
  <c r="K97" i="9"/>
  <c r="N66" i="100" s="1"/>
  <c r="N65" i="100"/>
  <c r="M97" i="9"/>
  <c r="P66" i="100" s="1"/>
  <c r="P65" i="100"/>
  <c r="O97" i="9"/>
  <c r="R66" i="100" s="1"/>
  <c r="R65" i="100"/>
  <c r="Q97" i="9"/>
  <c r="T66" i="100" s="1"/>
  <c r="T65" i="100"/>
  <c r="S97" i="9"/>
  <c r="V66" i="100" s="1"/>
  <c r="V65" i="100"/>
  <c r="U97" i="9"/>
  <c r="X66" i="100" s="1"/>
  <c r="X65" i="100"/>
  <c r="W97" i="9"/>
  <c r="Z66" i="100" s="1"/>
  <c r="Z65" i="100"/>
  <c r="Y97" i="9"/>
  <c r="AB66" i="100" s="1"/>
  <c r="AB65" i="100"/>
  <c r="AA97" i="9"/>
  <c r="AD66" i="100" s="1"/>
  <c r="AD65" i="100"/>
  <c r="AC97" i="9"/>
  <c r="AF66" i="100" s="1"/>
  <c r="AF65" i="100"/>
  <c r="AE97" i="9"/>
  <c r="AH66" i="100" s="1"/>
  <c r="AH65" i="100"/>
  <c r="AG97" i="9"/>
  <c r="AJ66" i="100" s="1"/>
  <c r="AJ65" i="100"/>
  <c r="AI97" i="9"/>
  <c r="AL66" i="100" s="1"/>
  <c r="AL65" i="100"/>
  <c r="AK97" i="9"/>
  <c r="AN66" i="100" s="1"/>
  <c r="AN65" i="100"/>
  <c r="AM97" i="9"/>
  <c r="AP66" i="100" s="1"/>
  <c r="AP65" i="100"/>
  <c r="AO97" i="9"/>
  <c r="AR66" i="100" s="1"/>
  <c r="AR65" i="100"/>
  <c r="AQ97" i="9"/>
  <c r="AT66" i="100" s="1"/>
  <c r="AT65" i="100"/>
  <c r="AS97" i="9"/>
  <c r="AV66" i="100" s="1"/>
  <c r="AV65" i="100"/>
  <c r="AU97" i="9"/>
  <c r="AX66" i="100" s="1"/>
  <c r="AX65" i="100"/>
  <c r="G66" i="100"/>
  <c r="H77" i="101"/>
  <c r="E161" i="12"/>
  <c r="J77" i="101"/>
  <c r="AV20" i="101" s="1"/>
  <c r="G161" i="12"/>
  <c r="J78" i="101" s="1"/>
  <c r="L77" i="101"/>
  <c r="I161" i="12"/>
  <c r="L78" i="101" s="1"/>
  <c r="N77" i="101"/>
  <c r="K161" i="12"/>
  <c r="N78" i="101" s="1"/>
  <c r="P77" i="101"/>
  <c r="M161" i="12"/>
  <c r="P78" i="101" s="1"/>
  <c r="R77" i="101"/>
  <c r="O161" i="12"/>
  <c r="R78" i="101" s="1"/>
  <c r="T77" i="101"/>
  <c r="Q161" i="12"/>
  <c r="T78" i="101" s="1"/>
  <c r="G93" i="100"/>
  <c r="I93" i="100"/>
  <c r="K93" i="100"/>
  <c r="M93" i="100"/>
  <c r="O93" i="100"/>
  <c r="Q93" i="100"/>
  <c r="S93" i="100"/>
  <c r="U93" i="100"/>
  <c r="CB101" i="96"/>
  <c r="N10" i="100"/>
  <c r="T10" i="100" s="1"/>
  <c r="G79" i="100"/>
  <c r="I79" i="100"/>
  <c r="K79" i="100"/>
  <c r="AS26" i="100" s="1"/>
  <c r="AT26" i="100" s="1"/>
  <c r="M79" i="100"/>
  <c r="O79" i="100"/>
  <c r="Q79" i="100"/>
  <c r="S79" i="100"/>
  <c r="U79" i="100"/>
  <c r="W79" i="100"/>
  <c r="Y79" i="100"/>
  <c r="AA79" i="100"/>
  <c r="AC79" i="100"/>
  <c r="AE79" i="100"/>
  <c r="AG79" i="100"/>
  <c r="AI79" i="100"/>
  <c r="AK79" i="100"/>
  <c r="AM79" i="100"/>
  <c r="AO79" i="100"/>
  <c r="AQ79" i="100"/>
  <c r="AS79" i="100"/>
  <c r="AU79" i="100"/>
  <c r="AW26" i="100" s="1"/>
  <c r="AX26" i="100" s="1"/>
  <c r="AW79" i="100"/>
  <c r="AY79" i="100"/>
  <c r="H86" i="100"/>
  <c r="J86" i="100"/>
  <c r="L86" i="100"/>
  <c r="N86" i="100"/>
  <c r="P86" i="100"/>
  <c r="R86" i="100"/>
  <c r="T86" i="100"/>
  <c r="V86" i="100"/>
  <c r="X86" i="100"/>
  <c r="Z86" i="100"/>
  <c r="BA26" i="100" s="1"/>
  <c r="BB26" i="100" s="1"/>
  <c r="AB86" i="100"/>
  <c r="AD86" i="100"/>
  <c r="AF86" i="100"/>
  <c r="AH86" i="100"/>
  <c r="AJ86" i="100"/>
  <c r="Y13" i="100"/>
  <c r="Z13" i="101"/>
  <c r="Z14" i="101"/>
  <c r="Y14" i="100"/>
  <c r="L97" i="1"/>
  <c r="N59" i="100" s="1"/>
  <c r="P97" i="1"/>
  <c r="R59" i="100" s="1"/>
  <c r="U165" i="1"/>
  <c r="AC38" i="9"/>
  <c r="E36" i="9" s="1"/>
  <c r="H51" i="97" s="1"/>
  <c r="T99" i="12"/>
  <c r="D161" i="12"/>
  <c r="H161" i="12"/>
  <c r="K78" i="101" s="1"/>
  <c r="L161" i="12"/>
  <c r="O78" i="101" s="1"/>
  <c r="T164" i="12"/>
  <c r="T166" i="12"/>
  <c r="T99" i="19"/>
  <c r="D97" i="19" s="1"/>
  <c r="G94" i="100" s="1"/>
  <c r="CB99" i="96"/>
  <c r="D97" i="96" s="1"/>
  <c r="I161" i="96"/>
  <c r="L85" i="101" s="1"/>
  <c r="Q161" i="96"/>
  <c r="T85" i="101" s="1"/>
  <c r="Y161" i="96"/>
  <c r="AB85" i="101" s="1"/>
  <c r="AG161" i="96"/>
  <c r="AJ85" i="101" s="1"/>
  <c r="AO161" i="96"/>
  <c r="AR85" i="101" s="1"/>
  <c r="AW161" i="96"/>
  <c r="G92" i="101" s="1"/>
  <c r="BE161" i="96"/>
  <c r="O92" i="101" s="1"/>
  <c r="BM161" i="96"/>
  <c r="W92" i="101" s="1"/>
  <c r="BU161" i="96"/>
  <c r="AE92" i="101" s="1"/>
  <c r="S10" i="97"/>
  <c r="T11" i="97"/>
  <c r="U12" i="97"/>
  <c r="U14" i="97"/>
  <c r="T15" i="97"/>
  <c r="S16" i="97"/>
  <c r="S18" i="97"/>
  <c r="T19" i="97"/>
  <c r="S20" i="97"/>
  <c r="S22" i="97"/>
  <c r="S28" i="97"/>
  <c r="S30" i="97"/>
  <c r="U34" i="97"/>
  <c r="AR22" i="97"/>
  <c r="S15" i="100"/>
  <c r="T16" i="100"/>
  <c r="U17" i="100"/>
  <c r="T18" i="100"/>
  <c r="U21" i="100"/>
  <c r="T22" i="100"/>
  <c r="S23" i="100"/>
  <c r="T24" i="100"/>
  <c r="U25" i="100"/>
  <c r="S27" i="100"/>
  <c r="T28" i="100"/>
  <c r="S29" i="100"/>
  <c r="U31" i="100"/>
  <c r="S33" i="100"/>
  <c r="S35" i="100"/>
  <c r="S37" i="100"/>
  <c r="S39" i="100"/>
  <c r="T40" i="100"/>
  <c r="U41" i="100"/>
  <c r="S43" i="100"/>
  <c r="T44" i="100"/>
  <c r="U45" i="100"/>
  <c r="S47" i="100"/>
  <c r="T48" i="100"/>
  <c r="U49" i="100"/>
  <c r="AS20" i="100"/>
  <c r="S13" i="101"/>
  <c r="U17" i="101"/>
  <c r="U21" i="101"/>
  <c r="U23" i="101"/>
  <c r="T24" i="101"/>
  <c r="S29" i="101"/>
  <c r="S31" i="101"/>
  <c r="S33" i="101"/>
  <c r="S35" i="101"/>
  <c r="S37" i="101"/>
  <c r="S39" i="101"/>
  <c r="S41" i="101"/>
  <c r="AV11" i="101"/>
  <c r="AV17" i="101"/>
  <c r="AW17" i="101" s="1"/>
  <c r="AX27" i="101"/>
  <c r="AY27" i="101" s="1"/>
  <c r="AC34" i="100"/>
  <c r="AE34" i="101" s="1"/>
  <c r="AC38" i="100"/>
  <c r="AE40" i="101" s="1"/>
  <c r="Y36" i="100"/>
  <c r="AA37" i="101" s="1"/>
  <c r="AA38" i="100"/>
  <c r="AC40" i="101" s="1"/>
  <c r="F70" i="101"/>
  <c r="F36" i="1"/>
  <c r="H44" i="97" s="1"/>
  <c r="H36" i="1"/>
  <c r="J36" i="1"/>
  <c r="L44" i="97" s="1"/>
  <c r="L36" i="1"/>
  <c r="N44" i="97" s="1"/>
  <c r="N36" i="1"/>
  <c r="P44" i="97" s="1"/>
  <c r="P36" i="1"/>
  <c r="R44" i="97" s="1"/>
  <c r="AC39" i="9"/>
  <c r="AX166" i="9"/>
  <c r="BM39" i="96"/>
  <c r="BM41" i="96"/>
  <c r="CB100" i="96"/>
  <c r="CB102" i="96"/>
  <c r="CB164" i="96"/>
  <c r="CB166" i="96"/>
  <c r="Z36" i="100"/>
  <c r="AB37" i="101" s="1"/>
  <c r="Z38" i="100"/>
  <c r="AB40" i="101" s="1"/>
  <c r="F77" i="101"/>
  <c r="BG36" i="96" l="1"/>
  <c r="Z72" i="97" s="1"/>
  <c r="I36" i="96"/>
  <c r="L65" i="97" s="1"/>
  <c r="N36" i="12"/>
  <c r="Q58" i="97" s="1"/>
  <c r="AP36" i="96"/>
  <c r="I72" i="97" s="1"/>
  <c r="AQ36" i="96"/>
  <c r="J72" i="97" s="1"/>
  <c r="J36" i="96"/>
  <c r="M65" i="97" s="1"/>
  <c r="Y36" i="96"/>
  <c r="AB65" i="97" s="1"/>
  <c r="J36" i="19"/>
  <c r="M79" i="97" s="1"/>
  <c r="K36" i="12"/>
  <c r="N58" i="97" s="1"/>
  <c r="Z36" i="96"/>
  <c r="AC65" i="97" s="1"/>
  <c r="Q36" i="96"/>
  <c r="T65" i="97" s="1"/>
  <c r="AY36" i="96"/>
  <c r="R72" i="97" s="1"/>
  <c r="BF36" i="96"/>
  <c r="Y72" i="97" s="1"/>
  <c r="AI36" i="96"/>
  <c r="AL65" i="97" s="1"/>
  <c r="AS22" i="97"/>
  <c r="F63" i="101"/>
  <c r="F84" i="101"/>
  <c r="F98" i="101"/>
  <c r="BQ161" i="96"/>
  <c r="AA92" i="101" s="1"/>
  <c r="BA161" i="96"/>
  <c r="K92" i="101" s="1"/>
  <c r="AK161" i="96"/>
  <c r="AN85" i="101" s="1"/>
  <c r="U161" i="96"/>
  <c r="X85" i="101" s="1"/>
  <c r="E161" i="96"/>
  <c r="H85" i="101" s="1"/>
  <c r="K36" i="19"/>
  <c r="N79" i="97" s="1"/>
  <c r="T10" i="97"/>
  <c r="BX161" i="96"/>
  <c r="AH92" i="101" s="1"/>
  <c r="BT161" i="96"/>
  <c r="AD92" i="101" s="1"/>
  <c r="BP161" i="96"/>
  <c r="Z92" i="101" s="1"/>
  <c r="BL161" i="96"/>
  <c r="V92" i="101" s="1"/>
  <c r="BH161" i="96"/>
  <c r="R92" i="101" s="1"/>
  <c r="BD161" i="96"/>
  <c r="N92" i="101" s="1"/>
  <c r="AZ161" i="96"/>
  <c r="J92" i="101" s="1"/>
  <c r="AV161" i="96"/>
  <c r="AY85" i="101" s="1"/>
  <c r="AR161" i="96"/>
  <c r="AU85" i="101" s="1"/>
  <c r="AN161" i="96"/>
  <c r="AQ85" i="101" s="1"/>
  <c r="AJ161" i="96"/>
  <c r="AM85" i="101" s="1"/>
  <c r="AF161" i="96"/>
  <c r="AI85" i="101" s="1"/>
  <c r="AB161" i="96"/>
  <c r="AE85" i="101" s="1"/>
  <c r="X161" i="96"/>
  <c r="AA85" i="101" s="1"/>
  <c r="T161" i="96"/>
  <c r="W85" i="101" s="1"/>
  <c r="P161" i="96"/>
  <c r="S85" i="101" s="1"/>
  <c r="L161" i="96"/>
  <c r="O85" i="101" s="1"/>
  <c r="H161" i="96"/>
  <c r="K85" i="101" s="1"/>
  <c r="D161" i="96"/>
  <c r="BI161" i="96"/>
  <c r="S92" i="101" s="1"/>
  <c r="AS161" i="96"/>
  <c r="AV85" i="101" s="1"/>
  <c r="AC161" i="96"/>
  <c r="AF85" i="101" s="1"/>
  <c r="M161" i="96"/>
  <c r="P85" i="101" s="1"/>
  <c r="BZ161" i="96"/>
  <c r="AJ92" i="101" s="1"/>
  <c r="BV161" i="96"/>
  <c r="AF92" i="101" s="1"/>
  <c r="BR161" i="96"/>
  <c r="AB92" i="101" s="1"/>
  <c r="BN161" i="96"/>
  <c r="X92" i="101" s="1"/>
  <c r="BJ161" i="96"/>
  <c r="T92" i="101" s="1"/>
  <c r="BF161" i="96"/>
  <c r="P92" i="101" s="1"/>
  <c r="BB161" i="96"/>
  <c r="L92" i="101" s="1"/>
  <c r="AX161" i="96"/>
  <c r="H92" i="101" s="1"/>
  <c r="AT161" i="96"/>
  <c r="AW85" i="101" s="1"/>
  <c r="AP161" i="96"/>
  <c r="AS85" i="101" s="1"/>
  <c r="AL161" i="96"/>
  <c r="AO85" i="101" s="1"/>
  <c r="AH161" i="96"/>
  <c r="AK85" i="101" s="1"/>
  <c r="AD161" i="96"/>
  <c r="AG85" i="101" s="1"/>
  <c r="Z161" i="96"/>
  <c r="AC85" i="101" s="1"/>
  <c r="V161" i="96"/>
  <c r="Y85" i="101" s="1"/>
  <c r="R161" i="96"/>
  <c r="U85" i="101" s="1"/>
  <c r="N161" i="96"/>
  <c r="Q85" i="101" s="1"/>
  <c r="J161" i="96"/>
  <c r="M85" i="101" s="1"/>
  <c r="AV30" i="101"/>
  <c r="AW30" i="101" s="1"/>
  <c r="AR19" i="97"/>
  <c r="AR28" i="97"/>
  <c r="AZ28" i="97"/>
  <c r="AX28" i="97"/>
  <c r="AV28" i="97"/>
  <c r="AT28" i="97"/>
  <c r="AS21" i="97"/>
  <c r="O36" i="19"/>
  <c r="R79" i="97" s="1"/>
  <c r="G36" i="19"/>
  <c r="J79" i="97" s="1"/>
  <c r="AS17" i="97"/>
  <c r="BK36" i="96"/>
  <c r="AD72" i="97" s="1"/>
  <c r="BC36" i="96"/>
  <c r="V72" i="97" s="1"/>
  <c r="AU36" i="96"/>
  <c r="N72" i="97" s="1"/>
  <c r="AA36" i="96"/>
  <c r="AA65" i="97" s="1"/>
  <c r="AX36" i="96"/>
  <c r="Q72" i="97" s="1"/>
  <c r="AH36" i="96"/>
  <c r="AK65" i="97" s="1"/>
  <c r="R36" i="96"/>
  <c r="U65" i="97" s="1"/>
  <c r="AM36" i="96"/>
  <c r="AP65" i="97" s="1"/>
  <c r="AE36" i="96"/>
  <c r="AH65" i="97" s="1"/>
  <c r="U36" i="96"/>
  <c r="X65" i="97" s="1"/>
  <c r="M36" i="96"/>
  <c r="P65" i="97" s="1"/>
  <c r="E36" i="96"/>
  <c r="H65" i="97" s="1"/>
  <c r="O36" i="12"/>
  <c r="R58" i="97" s="1"/>
  <c r="G36" i="12"/>
  <c r="J58" i="97" s="1"/>
  <c r="L36" i="12"/>
  <c r="O58" i="97" s="1"/>
  <c r="F36" i="12"/>
  <c r="I58" i="97" s="1"/>
  <c r="AJ36" i="96"/>
  <c r="AM65" i="97" s="1"/>
  <c r="AS30" i="100"/>
  <c r="AT30" i="100" s="1"/>
  <c r="AW18" i="100"/>
  <c r="AX18" i="100" s="1"/>
  <c r="AW16" i="100"/>
  <c r="AU17" i="100"/>
  <c r="AV17" i="100" s="1"/>
  <c r="AS16" i="100"/>
  <c r="AT16" i="100" s="1"/>
  <c r="AY100" i="9"/>
  <c r="Z16" i="100" s="1"/>
  <c r="Z34" i="100" s="1"/>
  <c r="AB34" i="101" s="1"/>
  <c r="AS18" i="100"/>
  <c r="AT18" i="100" s="1"/>
  <c r="AV22" i="101"/>
  <c r="AW22" i="101" s="1"/>
  <c r="AZ17" i="101"/>
  <c r="BA17" i="101" s="1"/>
  <c r="AX16" i="101"/>
  <c r="AY16" i="101" s="1"/>
  <c r="H36" i="12"/>
  <c r="K58" i="97" s="1"/>
  <c r="AS12" i="100"/>
  <c r="AT12" i="100" s="1"/>
  <c r="AZ36" i="96"/>
  <c r="S72" i="97" s="1"/>
  <c r="P36" i="96"/>
  <c r="S65" i="97" s="1"/>
  <c r="BI36" i="96"/>
  <c r="AB72" i="97" s="1"/>
  <c r="BE36" i="96"/>
  <c r="X72" i="97" s="1"/>
  <c r="BA36" i="96"/>
  <c r="T72" i="97" s="1"/>
  <c r="AW36" i="96"/>
  <c r="P72" i="97" s="1"/>
  <c r="AS36" i="96"/>
  <c r="L72" i="97" s="1"/>
  <c r="AO36" i="96"/>
  <c r="H72" i="97" s="1"/>
  <c r="AS29" i="97"/>
  <c r="AS16" i="97"/>
  <c r="BJ36" i="96"/>
  <c r="AC72" i="97" s="1"/>
  <c r="BB36" i="96"/>
  <c r="U72" i="97" s="1"/>
  <c r="AT36" i="96"/>
  <c r="M72" i="97" s="1"/>
  <c r="AL36" i="96"/>
  <c r="AO65" i="97" s="1"/>
  <c r="AD36" i="96"/>
  <c r="AG65" i="97" s="1"/>
  <c r="V36" i="96"/>
  <c r="Y65" i="97" s="1"/>
  <c r="N36" i="96"/>
  <c r="Q65" i="97" s="1"/>
  <c r="F36" i="96"/>
  <c r="I65" i="97" s="1"/>
  <c r="AK36" i="96"/>
  <c r="AN65" i="97" s="1"/>
  <c r="AG36" i="96"/>
  <c r="AJ65" i="97" s="1"/>
  <c r="AC36" i="96"/>
  <c r="AF65" i="97" s="1"/>
  <c r="W36" i="96"/>
  <c r="Z65" i="97" s="1"/>
  <c r="S36" i="96"/>
  <c r="V65" i="97" s="1"/>
  <c r="O36" i="96"/>
  <c r="R65" i="97" s="1"/>
  <c r="K36" i="96"/>
  <c r="N65" i="97" s="1"/>
  <c r="G36" i="96"/>
  <c r="J65" i="97" s="1"/>
  <c r="I161" i="19"/>
  <c r="L99" i="101" s="1"/>
  <c r="N36" i="19"/>
  <c r="Q79" i="97" s="1"/>
  <c r="F36" i="19"/>
  <c r="I79" i="97" s="1"/>
  <c r="M36" i="19"/>
  <c r="P79" i="97" s="1"/>
  <c r="I36" i="19"/>
  <c r="L79" i="97" s="1"/>
  <c r="E36" i="19"/>
  <c r="H79" i="97" s="1"/>
  <c r="AV13" i="101"/>
  <c r="AW13" i="101" s="1"/>
  <c r="AS30" i="97"/>
  <c r="AU17" i="97"/>
  <c r="BH36" i="96"/>
  <c r="AA72" i="97" s="1"/>
  <c r="AR36" i="96"/>
  <c r="K72" i="97" s="1"/>
  <c r="AB36" i="96"/>
  <c r="AE65" i="97" s="1"/>
  <c r="H36" i="96"/>
  <c r="K65" i="97" s="1"/>
  <c r="AS13" i="97"/>
  <c r="M161" i="19"/>
  <c r="P99" i="101" s="1"/>
  <c r="E161" i="19"/>
  <c r="H99" i="101" s="1"/>
  <c r="R161" i="19"/>
  <c r="P161" i="19"/>
  <c r="S99" i="101" s="1"/>
  <c r="N161" i="19"/>
  <c r="Q99" i="101" s="1"/>
  <c r="L161" i="19"/>
  <c r="O99" i="101" s="1"/>
  <c r="J161" i="19"/>
  <c r="M99" i="101" s="1"/>
  <c r="H161" i="19"/>
  <c r="K99" i="101" s="1"/>
  <c r="F161" i="19"/>
  <c r="I99" i="101" s="1"/>
  <c r="AV161" i="9"/>
  <c r="AY71" i="101" s="1"/>
  <c r="AT161" i="9"/>
  <c r="AW71" i="101" s="1"/>
  <c r="AR161" i="9"/>
  <c r="AU71" i="101" s="1"/>
  <c r="AP161" i="9"/>
  <c r="AS71" i="101" s="1"/>
  <c r="AN161" i="9"/>
  <c r="AQ71" i="101" s="1"/>
  <c r="AL161" i="9"/>
  <c r="AO71" i="101" s="1"/>
  <c r="AJ161" i="9"/>
  <c r="AM71" i="101" s="1"/>
  <c r="AH161" i="9"/>
  <c r="AK71" i="101" s="1"/>
  <c r="AF161" i="9"/>
  <c r="AI71" i="101" s="1"/>
  <c r="AD161" i="9"/>
  <c r="AG71" i="101" s="1"/>
  <c r="AB161" i="9"/>
  <c r="AE71" i="101" s="1"/>
  <c r="Z161" i="9"/>
  <c r="AC71" i="101" s="1"/>
  <c r="X161" i="9"/>
  <c r="AA71" i="101" s="1"/>
  <c r="V161" i="9"/>
  <c r="Y71" i="101" s="1"/>
  <c r="T161" i="9"/>
  <c r="W71" i="101" s="1"/>
  <c r="R161" i="9"/>
  <c r="U71" i="101" s="1"/>
  <c r="P161" i="9"/>
  <c r="S71" i="101" s="1"/>
  <c r="N161" i="9"/>
  <c r="Q71" i="101" s="1"/>
  <c r="L161" i="9"/>
  <c r="O71" i="101" s="1"/>
  <c r="J161" i="9"/>
  <c r="M71" i="101" s="1"/>
  <c r="H161" i="9"/>
  <c r="K71" i="101" s="1"/>
  <c r="F161" i="9"/>
  <c r="AE35" i="101"/>
  <c r="Q161" i="19"/>
  <c r="T99" i="101" s="1"/>
  <c r="K161" i="19"/>
  <c r="N99" i="101" s="1"/>
  <c r="O161" i="19"/>
  <c r="R99" i="101" s="1"/>
  <c r="G161" i="19"/>
  <c r="J99" i="101" s="1"/>
  <c r="AU161" i="9"/>
  <c r="AX71" i="101" s="1"/>
  <c r="AQ161" i="9"/>
  <c r="AT71" i="101" s="1"/>
  <c r="AM161" i="9"/>
  <c r="AP71" i="101" s="1"/>
  <c r="AI161" i="9"/>
  <c r="AL71" i="101" s="1"/>
  <c r="AE161" i="9"/>
  <c r="AH71" i="101" s="1"/>
  <c r="AA161" i="9"/>
  <c r="AD71" i="101" s="1"/>
  <c r="W161" i="9"/>
  <c r="Z71" i="101" s="1"/>
  <c r="S161" i="9"/>
  <c r="V71" i="101" s="1"/>
  <c r="O161" i="9"/>
  <c r="R71" i="101" s="1"/>
  <c r="K161" i="9"/>
  <c r="N71" i="101" s="1"/>
  <c r="G161" i="9"/>
  <c r="J71" i="101" s="1"/>
  <c r="AS161" i="9"/>
  <c r="AV71" i="101" s="1"/>
  <c r="AO161" i="9"/>
  <c r="AR71" i="101" s="1"/>
  <c r="AK161" i="9"/>
  <c r="AN71" i="101" s="1"/>
  <c r="AG161" i="9"/>
  <c r="AJ71" i="101" s="1"/>
  <c r="AC161" i="9"/>
  <c r="AF71" i="101" s="1"/>
  <c r="Y161" i="9"/>
  <c r="AB71" i="101" s="1"/>
  <c r="U161" i="9"/>
  <c r="X71" i="101" s="1"/>
  <c r="Q161" i="9"/>
  <c r="T71" i="101" s="1"/>
  <c r="M161" i="9"/>
  <c r="P71" i="101" s="1"/>
  <c r="I161" i="9"/>
  <c r="L71" i="101" s="1"/>
  <c r="E161" i="9"/>
  <c r="H71" i="101" s="1"/>
  <c r="BY161" i="96"/>
  <c r="AI92" i="101" s="1"/>
  <c r="BS161" i="96"/>
  <c r="AC92" i="101" s="1"/>
  <c r="BK161" i="96"/>
  <c r="U92" i="101" s="1"/>
  <c r="BC161" i="96"/>
  <c r="M92" i="101" s="1"/>
  <c r="AU161" i="96"/>
  <c r="AX85" i="101" s="1"/>
  <c r="AM161" i="96"/>
  <c r="AP85" i="101" s="1"/>
  <c r="AE161" i="96"/>
  <c r="AH85" i="101" s="1"/>
  <c r="W161" i="96"/>
  <c r="Z85" i="101" s="1"/>
  <c r="O161" i="96"/>
  <c r="R85" i="101" s="1"/>
  <c r="G161" i="96"/>
  <c r="J85" i="101" s="1"/>
  <c r="BW161" i="96"/>
  <c r="AG92" i="101" s="1"/>
  <c r="BO161" i="96"/>
  <c r="Y92" i="101" s="1"/>
  <c r="BG161" i="96"/>
  <c r="Q92" i="101" s="1"/>
  <c r="AY161" i="96"/>
  <c r="I92" i="101" s="1"/>
  <c r="AQ161" i="96"/>
  <c r="AT85" i="101" s="1"/>
  <c r="AI161" i="96"/>
  <c r="AL85" i="101" s="1"/>
  <c r="AA161" i="96"/>
  <c r="AD85" i="101" s="1"/>
  <c r="S161" i="96"/>
  <c r="V85" i="101" s="1"/>
  <c r="K161" i="96"/>
  <c r="N85" i="101" s="1"/>
  <c r="G80" i="100"/>
  <c r="AX16" i="100"/>
  <c r="K79" i="97"/>
  <c r="J44" i="97"/>
  <c r="S39" i="1"/>
  <c r="Z12" i="97" s="1"/>
  <c r="Y33" i="97" s="1"/>
  <c r="AS23" i="100"/>
  <c r="AT20" i="100"/>
  <c r="AT23" i="100" s="1"/>
  <c r="U165" i="12"/>
  <c r="AB21" i="101" s="1"/>
  <c r="AC38" i="101" s="1"/>
  <c r="H78" i="101"/>
  <c r="V166" i="1"/>
  <c r="AB14" i="101" s="1"/>
  <c r="R64" i="101"/>
  <c r="V164" i="1"/>
  <c r="AB12" i="101" s="1"/>
  <c r="P64" i="101"/>
  <c r="AS20" i="97"/>
  <c r="AR23" i="97"/>
  <c r="AR14" i="97"/>
  <c r="AS11" i="97"/>
  <c r="M36" i="12"/>
  <c r="P58" i="97" s="1"/>
  <c r="I36" i="12"/>
  <c r="L58" i="97" s="1"/>
  <c r="E36" i="12"/>
  <c r="X36" i="9"/>
  <c r="AA51" i="97" s="1"/>
  <c r="P36" i="9"/>
  <c r="S51" i="97" s="1"/>
  <c r="H36" i="9"/>
  <c r="K51" i="97" s="1"/>
  <c r="BZ97" i="96"/>
  <c r="AJ87" i="100" s="1"/>
  <c r="BX97" i="96"/>
  <c r="AH87" i="100" s="1"/>
  <c r="BV97" i="96"/>
  <c r="AF87" i="100" s="1"/>
  <c r="BT97" i="96"/>
  <c r="AD87" i="100" s="1"/>
  <c r="BR97" i="96"/>
  <c r="AB87" i="100" s="1"/>
  <c r="BP97" i="96"/>
  <c r="Z87" i="100" s="1"/>
  <c r="BN97" i="96"/>
  <c r="X87" i="100" s="1"/>
  <c r="BL97" i="96"/>
  <c r="V87" i="100" s="1"/>
  <c r="BJ97" i="96"/>
  <c r="T87" i="100" s="1"/>
  <c r="BH97" i="96"/>
  <c r="R87" i="100" s="1"/>
  <c r="BF97" i="96"/>
  <c r="P87" i="100" s="1"/>
  <c r="BD97" i="96"/>
  <c r="N87" i="100" s="1"/>
  <c r="BB97" i="96"/>
  <c r="L87" i="100" s="1"/>
  <c r="AZ97" i="96"/>
  <c r="J87" i="100" s="1"/>
  <c r="AX97" i="96"/>
  <c r="H87" i="100" s="1"/>
  <c r="AV97" i="96"/>
  <c r="AY80" i="100" s="1"/>
  <c r="AT97" i="96"/>
  <c r="AW80" i="100" s="1"/>
  <c r="AR97" i="96"/>
  <c r="AU80" i="100" s="1"/>
  <c r="AP97" i="96"/>
  <c r="AS80" i="100" s="1"/>
  <c r="AN97" i="96"/>
  <c r="AQ80" i="100" s="1"/>
  <c r="AL97" i="96"/>
  <c r="AO80" i="100" s="1"/>
  <c r="AJ97" i="96"/>
  <c r="AM80" i="100" s="1"/>
  <c r="AH97" i="96"/>
  <c r="AK80" i="100" s="1"/>
  <c r="AF97" i="96"/>
  <c r="AI80" i="100" s="1"/>
  <c r="AD97" i="96"/>
  <c r="AG80" i="100" s="1"/>
  <c r="AB97" i="96"/>
  <c r="AE80" i="100" s="1"/>
  <c r="Z97" i="96"/>
  <c r="AC80" i="100" s="1"/>
  <c r="X97" i="96"/>
  <c r="AA80" i="100" s="1"/>
  <c r="V97" i="96"/>
  <c r="Y80" i="100" s="1"/>
  <c r="T97" i="96"/>
  <c r="W80" i="100" s="1"/>
  <c r="R97" i="96"/>
  <c r="U80" i="100" s="1"/>
  <c r="P97" i="96"/>
  <c r="S80" i="100" s="1"/>
  <c r="N97" i="96"/>
  <c r="Q80" i="100" s="1"/>
  <c r="L97" i="96"/>
  <c r="O80" i="100" s="1"/>
  <c r="J97" i="96"/>
  <c r="M80" i="100" s="1"/>
  <c r="H97" i="96"/>
  <c r="K80" i="100" s="1"/>
  <c r="F97" i="96"/>
  <c r="R97" i="19"/>
  <c r="U94" i="100" s="1"/>
  <c r="P97" i="19"/>
  <c r="S94" i="100" s="1"/>
  <c r="N97" i="19"/>
  <c r="Q94" i="100" s="1"/>
  <c r="L97" i="19"/>
  <c r="O94" i="100" s="1"/>
  <c r="J97" i="19"/>
  <c r="M94" i="100" s="1"/>
  <c r="H97" i="19"/>
  <c r="K94" i="100" s="1"/>
  <c r="F97" i="19"/>
  <c r="I94" i="100" s="1"/>
  <c r="AW17" i="100"/>
  <c r="AX17" i="100" s="1"/>
  <c r="AU18" i="100"/>
  <c r="AV18" i="100" s="1"/>
  <c r="AU16" i="100"/>
  <c r="AS17" i="100"/>
  <c r="AT17" i="100" s="1"/>
  <c r="AS11" i="100"/>
  <c r="BD36" i="96"/>
  <c r="W72" i="97" s="1"/>
  <c r="AV36" i="96"/>
  <c r="AN36" i="96"/>
  <c r="G72" i="97" s="1"/>
  <c r="AF36" i="96"/>
  <c r="AI65" i="97" s="1"/>
  <c r="T36" i="96"/>
  <c r="W65" i="97" s="1"/>
  <c r="L36" i="96"/>
  <c r="O65" i="97" s="1"/>
  <c r="D36" i="96"/>
  <c r="G65" i="97" s="1"/>
  <c r="L36" i="19"/>
  <c r="O79" i="97" s="1"/>
  <c r="D36" i="19"/>
  <c r="G79" i="97" s="1"/>
  <c r="F36" i="9"/>
  <c r="Y36" i="9"/>
  <c r="AB51" i="97" s="1"/>
  <c r="U36" i="9"/>
  <c r="X51" i="97" s="1"/>
  <c r="Q36" i="9"/>
  <c r="T51" i="97" s="1"/>
  <c r="M36" i="9"/>
  <c r="P51" i="97" s="1"/>
  <c r="I36" i="9"/>
  <c r="L51" i="97" s="1"/>
  <c r="BD26" i="101"/>
  <c r="BE26" i="101" s="1"/>
  <c r="BD27" i="101"/>
  <c r="BE27" i="101" s="1"/>
  <c r="BD25" i="101"/>
  <c r="BB25" i="101"/>
  <c r="BB26" i="101"/>
  <c r="BC26" i="101" s="1"/>
  <c r="AZ26" i="101"/>
  <c r="BA26" i="101" s="1"/>
  <c r="AZ27" i="101"/>
  <c r="BA27" i="101" s="1"/>
  <c r="AZ25" i="101"/>
  <c r="AX25" i="101"/>
  <c r="AX26" i="101"/>
  <c r="AY26" i="101" s="1"/>
  <c r="AV26" i="101"/>
  <c r="AW26" i="101" s="1"/>
  <c r="AV27" i="101"/>
  <c r="AW27" i="101" s="1"/>
  <c r="AV25" i="101"/>
  <c r="AV31" i="101"/>
  <c r="AW31" i="101" s="1"/>
  <c r="AV29" i="101"/>
  <c r="AZ18" i="101"/>
  <c r="BA18" i="101" s="1"/>
  <c r="AZ16" i="101"/>
  <c r="AX18" i="101"/>
  <c r="AY18" i="101" s="1"/>
  <c r="AX17" i="101"/>
  <c r="AY17" i="101" s="1"/>
  <c r="AV18" i="101"/>
  <c r="AW18" i="101" s="1"/>
  <c r="AV16" i="101"/>
  <c r="AY27" i="97"/>
  <c r="AW27" i="97"/>
  <c r="AU26" i="97"/>
  <c r="AS26" i="97"/>
  <c r="AU18" i="97"/>
  <c r="AS18" i="97"/>
  <c r="AY26" i="97"/>
  <c r="AW20" i="101"/>
  <c r="AW11" i="101"/>
  <c r="BW97" i="96"/>
  <c r="AG87" i="100" s="1"/>
  <c r="BS97" i="96"/>
  <c r="AC87" i="100" s="1"/>
  <c r="BO97" i="96"/>
  <c r="Y87" i="100" s="1"/>
  <c r="BK97" i="96"/>
  <c r="U87" i="100" s="1"/>
  <c r="BG97" i="96"/>
  <c r="Q87" i="100" s="1"/>
  <c r="BC97" i="96"/>
  <c r="M87" i="100" s="1"/>
  <c r="AY97" i="96"/>
  <c r="I87" i="100" s="1"/>
  <c r="AU97" i="96"/>
  <c r="AX80" i="100" s="1"/>
  <c r="AQ97" i="96"/>
  <c r="AT80" i="100" s="1"/>
  <c r="AM97" i="96"/>
  <c r="AP80" i="100" s="1"/>
  <c r="AI97" i="96"/>
  <c r="AL80" i="100" s="1"/>
  <c r="AE97" i="96"/>
  <c r="AH80" i="100" s="1"/>
  <c r="AA97" i="96"/>
  <c r="AD80" i="100" s="1"/>
  <c r="W97" i="96"/>
  <c r="Z80" i="100" s="1"/>
  <c r="S97" i="96"/>
  <c r="V80" i="100" s="1"/>
  <c r="O97" i="96"/>
  <c r="R80" i="100" s="1"/>
  <c r="K97" i="96"/>
  <c r="N80" i="100" s="1"/>
  <c r="G97" i="96"/>
  <c r="J80" i="100" s="1"/>
  <c r="BY97" i="96"/>
  <c r="AI87" i="100" s="1"/>
  <c r="BU97" i="96"/>
  <c r="AE87" i="100" s="1"/>
  <c r="BQ97" i="96"/>
  <c r="AA87" i="100" s="1"/>
  <c r="BM97" i="96"/>
  <c r="W87" i="100" s="1"/>
  <c r="BI97" i="96"/>
  <c r="S87" i="100" s="1"/>
  <c r="BE97" i="96"/>
  <c r="O87" i="100" s="1"/>
  <c r="BA97" i="96"/>
  <c r="K87" i="100" s="1"/>
  <c r="AW97" i="96"/>
  <c r="G87" i="100" s="1"/>
  <c r="AS97" i="96"/>
  <c r="AV80" i="100" s="1"/>
  <c r="AO97" i="96"/>
  <c r="AR80" i="100" s="1"/>
  <c r="AK97" i="96"/>
  <c r="AN80" i="100" s="1"/>
  <c r="AG97" i="96"/>
  <c r="AJ80" i="100" s="1"/>
  <c r="AC97" i="96"/>
  <c r="AF80" i="100" s="1"/>
  <c r="Y97" i="96"/>
  <c r="AB80" i="100" s="1"/>
  <c r="U97" i="96"/>
  <c r="X80" i="100" s="1"/>
  <c r="Q97" i="96"/>
  <c r="T80" i="100" s="1"/>
  <c r="M97" i="96"/>
  <c r="P80" i="100" s="1"/>
  <c r="I97" i="96"/>
  <c r="L80" i="100" s="1"/>
  <c r="E97" i="96"/>
  <c r="O97" i="19"/>
  <c r="R94" i="100" s="1"/>
  <c r="K97" i="19"/>
  <c r="N94" i="100" s="1"/>
  <c r="G97" i="19"/>
  <c r="J94" i="100" s="1"/>
  <c r="Q97" i="19"/>
  <c r="T94" i="100" s="1"/>
  <c r="M97" i="19"/>
  <c r="P94" i="100" s="1"/>
  <c r="I97" i="19"/>
  <c r="L94" i="100" s="1"/>
  <c r="E97" i="19"/>
  <c r="H94" i="100" s="1"/>
  <c r="G78" i="101"/>
  <c r="U164" i="12"/>
  <c r="AB20" i="101" s="1"/>
  <c r="AC35" i="101" s="1"/>
  <c r="Z36" i="9"/>
  <c r="AC51" i="97" s="1"/>
  <c r="V36" i="9"/>
  <c r="R36" i="9"/>
  <c r="U51" i="97" s="1"/>
  <c r="N36" i="9"/>
  <c r="Q51" i="97" s="1"/>
  <c r="I78" i="101"/>
  <c r="U166" i="12"/>
  <c r="AB22" i="101" s="1"/>
  <c r="AC41" i="101" s="1"/>
  <c r="G58" i="97"/>
  <c r="P59" i="100"/>
  <c r="V100" i="1"/>
  <c r="Z12" i="100" s="1"/>
  <c r="I85" i="101"/>
  <c r="G85" i="101"/>
  <c r="U99" i="101"/>
  <c r="I71" i="101"/>
  <c r="G71" i="101"/>
  <c r="F71" i="97"/>
  <c r="F57" i="97"/>
  <c r="F43" i="97"/>
  <c r="Y35" i="97"/>
  <c r="F78" i="97"/>
  <c r="F50" i="97"/>
  <c r="Y34" i="97"/>
  <c r="F64" i="97"/>
  <c r="T36" i="9"/>
  <c r="W51" i="97" s="1"/>
  <c r="L36" i="9"/>
  <c r="O51" i="97" s="1"/>
  <c r="D36" i="9"/>
  <c r="G51" i="97" s="1"/>
  <c r="BA27" i="100"/>
  <c r="BB27" i="100" s="1"/>
  <c r="BA25" i="100"/>
  <c r="AY27" i="100"/>
  <c r="AZ27" i="100" s="1"/>
  <c r="AY25" i="100"/>
  <c r="AY26" i="100"/>
  <c r="AZ26" i="100" s="1"/>
  <c r="AW27" i="100"/>
  <c r="AX27" i="100" s="1"/>
  <c r="AW25" i="100"/>
  <c r="AU27" i="100"/>
  <c r="AV27" i="100" s="1"/>
  <c r="AU25" i="100"/>
  <c r="AU26" i="100"/>
  <c r="AV26" i="100" s="1"/>
  <c r="AS27" i="100"/>
  <c r="AT27" i="100" s="1"/>
  <c r="AS25" i="100"/>
  <c r="AS31" i="100"/>
  <c r="AT31" i="100" s="1"/>
  <c r="AS29" i="100"/>
  <c r="AV21" i="101"/>
  <c r="AW21" i="101" s="1"/>
  <c r="AV12" i="101"/>
  <c r="AW12" i="101" s="1"/>
  <c r="AR32" i="97"/>
  <c r="J36" i="9"/>
  <c r="M51" i="97" s="1"/>
  <c r="AA36" i="9"/>
  <c r="AD51" i="97" s="1"/>
  <c r="W36" i="9"/>
  <c r="S36" i="9"/>
  <c r="V51" i="97" s="1"/>
  <c r="O36" i="9"/>
  <c r="R51" i="97" s="1"/>
  <c r="K36" i="9"/>
  <c r="N51" i="97" s="1"/>
  <c r="G36" i="9"/>
  <c r="J51" i="97" s="1"/>
  <c r="V165" i="1"/>
  <c r="AB13" i="101" s="1"/>
  <c r="AS13" i="100"/>
  <c r="AT13" i="100" s="1"/>
  <c r="BA27" i="97"/>
  <c r="AW26" i="97"/>
  <c r="AU27" i="97"/>
  <c r="AS27" i="97"/>
  <c r="AU16" i="97"/>
  <c r="BA25" i="97"/>
  <c r="AY25" i="97"/>
  <c r="AW25" i="97"/>
  <c r="AU25" i="97"/>
  <c r="AS25" i="97"/>
  <c r="BA26" i="97"/>
  <c r="AS31" i="97"/>
  <c r="AS12" i="97"/>
  <c r="AS23" i="97" l="1"/>
  <c r="R40" i="19"/>
  <c r="Z29" i="97" s="1"/>
  <c r="AC34" i="97" s="1"/>
  <c r="AC35" i="100" s="1"/>
  <c r="AY166" i="9"/>
  <c r="AB18" i="101" s="1"/>
  <c r="AB41" i="101" s="1"/>
  <c r="CC166" i="96"/>
  <c r="AB26" i="101" s="1"/>
  <c r="AD41" i="101" s="1"/>
  <c r="U166" i="19"/>
  <c r="AB30" i="101" s="1"/>
  <c r="AE41" i="101" s="1"/>
  <c r="AA16" i="101"/>
  <c r="R39" i="12"/>
  <c r="Z20" i="97" s="1"/>
  <c r="Z20" i="101" s="1"/>
  <c r="AW28" i="97"/>
  <c r="AS28" i="97"/>
  <c r="AD65" i="97"/>
  <c r="AU28" i="97"/>
  <c r="AY28" i="97"/>
  <c r="AU19" i="97"/>
  <c r="R39" i="19"/>
  <c r="Z28" i="97" s="1"/>
  <c r="AC33" i="97" s="1"/>
  <c r="AE33" i="101" s="1"/>
  <c r="CC164" i="96"/>
  <c r="AB24" i="101" s="1"/>
  <c r="AD35" i="101" s="1"/>
  <c r="AY165" i="9"/>
  <c r="AB17" i="101" s="1"/>
  <c r="AB38" i="101" s="1"/>
  <c r="AS32" i="97"/>
  <c r="AS19" i="97"/>
  <c r="CC165" i="96"/>
  <c r="AB25" i="101" s="1"/>
  <c r="AD38" i="101" s="1"/>
  <c r="U165" i="19"/>
  <c r="AB29" i="101" s="1"/>
  <c r="AE38" i="101" s="1"/>
  <c r="AY164" i="9"/>
  <c r="AB16" i="101" s="1"/>
  <c r="AB35" i="101" s="1"/>
  <c r="AW14" i="101"/>
  <c r="R41" i="19"/>
  <c r="Z30" i="97" s="1"/>
  <c r="AS19" i="100"/>
  <c r="AW19" i="100"/>
  <c r="AA38" i="101"/>
  <c r="AU28" i="100"/>
  <c r="AV25" i="100"/>
  <c r="AV28" i="100" s="1"/>
  <c r="AW28" i="100"/>
  <c r="AX25" i="100"/>
  <c r="AX28" i="100" s="1"/>
  <c r="AA39" i="101"/>
  <c r="Y37" i="100"/>
  <c r="AA12" i="101"/>
  <c r="Y34" i="100"/>
  <c r="AA34" i="101" s="1"/>
  <c r="Y20" i="100"/>
  <c r="Y51" i="97"/>
  <c r="AD39" i="9"/>
  <c r="Z16" i="97" s="1"/>
  <c r="AZ28" i="101"/>
  <c r="BA25" i="101"/>
  <c r="BA28" i="101" s="1"/>
  <c r="BB28" i="101"/>
  <c r="BC25" i="101"/>
  <c r="BC28" i="101" s="1"/>
  <c r="H58" i="97"/>
  <c r="R40" i="12"/>
  <c r="Z21" i="97" s="1"/>
  <c r="AA35" i="101"/>
  <c r="AE18" i="101"/>
  <c r="AE14" i="101" s="1"/>
  <c r="AA41" i="101"/>
  <c r="AD40" i="9"/>
  <c r="Z17" i="97" s="1"/>
  <c r="Z51" i="97"/>
  <c r="AS32" i="100"/>
  <c r="AT29" i="100"/>
  <c r="AT32" i="100" s="1"/>
  <c r="AS28" i="100"/>
  <c r="AT25" i="100"/>
  <c r="AT28" i="100" s="1"/>
  <c r="AY28" i="100"/>
  <c r="AZ25" i="100"/>
  <c r="AZ28" i="100" s="1"/>
  <c r="BA28" i="100"/>
  <c r="BB25" i="100"/>
  <c r="BB28" i="100" s="1"/>
  <c r="AA33" i="101"/>
  <c r="Y33" i="100"/>
  <c r="AA36" i="101"/>
  <c r="Y35" i="100"/>
  <c r="H80" i="100"/>
  <c r="CC101" i="96"/>
  <c r="Z25" i="100" s="1"/>
  <c r="AV19" i="101"/>
  <c r="AW16" i="101"/>
  <c r="AW19" i="101" s="1"/>
  <c r="AZ19" i="101"/>
  <c r="BA16" i="101"/>
  <c r="BA19" i="101" s="1"/>
  <c r="AV32" i="101"/>
  <c r="AW29" i="101"/>
  <c r="AW32" i="101" s="1"/>
  <c r="AV28" i="101"/>
  <c r="AW25" i="101"/>
  <c r="AW28" i="101" s="1"/>
  <c r="AX28" i="101"/>
  <c r="AY25" i="101"/>
  <c r="AY28" i="101" s="1"/>
  <c r="BD28" i="101"/>
  <c r="BE25" i="101"/>
  <c r="BE28" i="101" s="1"/>
  <c r="I51" i="97"/>
  <c r="AD41" i="9"/>
  <c r="Z18" i="97" s="1"/>
  <c r="O72" i="97"/>
  <c r="BN41" i="96"/>
  <c r="Z26" i="97" s="1"/>
  <c r="AS14" i="100"/>
  <c r="AT11" i="100"/>
  <c r="AT14" i="100" s="1"/>
  <c r="AU19" i="100"/>
  <c r="AV16" i="100"/>
  <c r="AV19" i="100" s="1"/>
  <c r="I80" i="100"/>
  <c r="CC102" i="96"/>
  <c r="Z26" i="100" s="1"/>
  <c r="Z12" i="101"/>
  <c r="Y12" i="100"/>
  <c r="Z29" i="101"/>
  <c r="AV23" i="101"/>
  <c r="AX19" i="101"/>
  <c r="BA28" i="97"/>
  <c r="AV14" i="101"/>
  <c r="AW23" i="101"/>
  <c r="AS14" i="97"/>
  <c r="Z22" i="97"/>
  <c r="AY19" i="101"/>
  <c r="BN39" i="96"/>
  <c r="Z24" i="97" s="1"/>
  <c r="BN40" i="96"/>
  <c r="Z25" i="97" s="1"/>
  <c r="AT19" i="100"/>
  <c r="AX19" i="100"/>
  <c r="CC100" i="96"/>
  <c r="Z24" i="100" s="1"/>
  <c r="AE36" i="101" l="1"/>
  <c r="Y29" i="100"/>
  <c r="AA33" i="97"/>
  <c r="AC33" i="101" s="1"/>
  <c r="Z28" i="101"/>
  <c r="AC33" i="100"/>
  <c r="Y28" i="100"/>
  <c r="AD18" i="101"/>
  <c r="AD14" i="101" s="1"/>
  <c r="AC18" i="101"/>
  <c r="AC14" i="101" s="1"/>
  <c r="Z24" i="101"/>
  <c r="Y24" i="100"/>
  <c r="AB33" i="97"/>
  <c r="Y30" i="100"/>
  <c r="Z30" i="101"/>
  <c r="AC35" i="97"/>
  <c r="AA18" i="97"/>
  <c r="AB34" i="100"/>
  <c r="AD34" i="101" s="1"/>
  <c r="AA24" i="101"/>
  <c r="Y22" i="100"/>
  <c r="Z22" i="101"/>
  <c r="AA35" i="97"/>
  <c r="Z17" i="101"/>
  <c r="Y17" i="100"/>
  <c r="AB18" i="97"/>
  <c r="Z34" i="97"/>
  <c r="Z25" i="101"/>
  <c r="Y25" i="100"/>
  <c r="AB34" i="97"/>
  <c r="AB38" i="100"/>
  <c r="AD40" i="101" s="1"/>
  <c r="AA26" i="101"/>
  <c r="AC18" i="100"/>
  <c r="Z26" i="101"/>
  <c r="Y26" i="100"/>
  <c r="AB35" i="97"/>
  <c r="Y18" i="100"/>
  <c r="Z18" i="101"/>
  <c r="AC18" i="97"/>
  <c r="Z35" i="97"/>
  <c r="AB36" i="100"/>
  <c r="AD37" i="101" s="1"/>
  <c r="AA25" i="101"/>
  <c r="AB18" i="100"/>
  <c r="Z21" i="101"/>
  <c r="Y21" i="100"/>
  <c r="AA34" i="97"/>
  <c r="Y16" i="100"/>
  <c r="Z16" i="101"/>
  <c r="Z33" i="97"/>
  <c r="AA18" i="100"/>
  <c r="AA33" i="100" l="1"/>
  <c r="AC19" i="101"/>
  <c r="AA14" i="100"/>
  <c r="AC36" i="101"/>
  <c r="AA35" i="100"/>
  <c r="AB39" i="101"/>
  <c r="Z37" i="100"/>
  <c r="AD39" i="101"/>
  <c r="AB37" i="100"/>
  <c r="AD36" i="101"/>
  <c r="AB35" i="100"/>
  <c r="AD20" i="101"/>
  <c r="AB20" i="100"/>
  <c r="AB14" i="97"/>
  <c r="AA14" i="97"/>
  <c r="AC20" i="101"/>
  <c r="AA20" i="100"/>
  <c r="AD33" i="101"/>
  <c r="AB33" i="100"/>
  <c r="AB33" i="101"/>
  <c r="Z33" i="100"/>
  <c r="AB14" i="100"/>
  <c r="AD19" i="101"/>
  <c r="AC14" i="97"/>
  <c r="AE20" i="101"/>
  <c r="AC20" i="100"/>
  <c r="AE19" i="101"/>
  <c r="AC14" i="100"/>
  <c r="AB36" i="101"/>
  <c r="Z35" i="100"/>
  <c r="AC39" i="101"/>
  <c r="AA37" i="100"/>
  <c r="AE39" i="101"/>
  <c r="AC37" i="100"/>
</calcChain>
</file>

<file path=xl/sharedStrings.xml><?xml version="1.0" encoding="utf-8"?>
<sst xmlns="http://schemas.openxmlformats.org/spreadsheetml/2006/main" count="3697" uniqueCount="580">
  <si>
    <t>Ортаңғы жас тобына арналған (3 жастағы балалар) бақылау парағы</t>
  </si>
  <si>
    <t>Баланың туған жылы</t>
  </si>
  <si>
    <t>№</t>
  </si>
  <si>
    <t>Баланың аты - жөні</t>
  </si>
  <si>
    <t xml:space="preserve"> Физикалық қасиеттерді дамыту</t>
  </si>
  <si>
    <t>Жоғары нәтиже</t>
  </si>
  <si>
    <t>Орташа нәтиже</t>
  </si>
  <si>
    <t>Төмен нәтиже</t>
  </si>
  <si>
    <t>Дене шынықтыру</t>
  </si>
  <si>
    <t>2-Ф.1</t>
  </si>
  <si>
    <t>2-Ф.2</t>
  </si>
  <si>
    <t>2-Ф.3</t>
  </si>
  <si>
    <t>2-Ф.4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</si>
  <si>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</si>
  <si>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</si>
  <si>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</si>
  <si>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</si>
  <si>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</si>
  <si>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</si>
  <si>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</si>
  <si>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орындайды</t>
  </si>
  <si>
    <t>орындауға талпынады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</si>
  <si>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</si>
  <si>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</si>
  <si>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</si>
  <si>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</si>
  <si>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</si>
  <si>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</si>
  <si>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</si>
  <si>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,</t>
  </si>
  <si>
    <t>Барлығы, N</t>
  </si>
  <si>
    <t>Педагог пен баланың күтілетін нәтижелерге жетуі, %</t>
  </si>
  <si>
    <t>саны</t>
  </si>
  <si>
    <t>%</t>
  </si>
  <si>
    <t>3-Ф.1</t>
  </si>
  <si>
    <t>3-Ф.2</t>
  </si>
  <si>
    <t>3-Ф.3</t>
  </si>
  <si>
    <t>3-Ф.4</t>
  </si>
  <si>
    <t>3-Ф.5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</si>
  <si>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</si>
  <si>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</si>
  <si>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</si>
  <si>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</si>
  <si>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</si>
  <si>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</si>
  <si>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</si>
  <si>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</si>
  <si>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</si>
  <si>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</si>
  <si>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</si>
  <si>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</si>
  <si>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</si>
  <si>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</si>
  <si>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</si>
  <si>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</si>
  <si>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</si>
  <si>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</si>
  <si>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</si>
  <si>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</si>
  <si>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Коммуникативтік дағдыларды дамыту</t>
  </si>
  <si>
    <t>Сөйлеуді дамыту</t>
  </si>
  <si>
    <t>Көркем әдебиет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</si>
  <si>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</si>
  <si>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</si>
  <si>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</si>
  <si>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</si>
  <si>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</si>
  <si>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</si>
  <si>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</si>
  <si>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</si>
  <si>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</si>
  <si>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</si>
  <si>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</si>
  <si>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</si>
  <si>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</si>
  <si>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</si>
  <si>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</si>
  <si>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</si>
  <si>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тыңдайды,</t>
  </si>
  <si>
    <t>ішінара түсінеді</t>
  </si>
  <si>
    <t>тыңдайды, бірақ түсінбейді</t>
  </si>
  <si>
    <t>анық айтады</t>
  </si>
  <si>
    <t>айтуға талпынады</t>
  </si>
  <si>
    <t>айтпайды</t>
  </si>
  <si>
    <t xml:space="preserve"> айтады</t>
  </si>
  <si>
    <t>айта алмайды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</si>
  <si>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</si>
  <si>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</si>
  <si>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</si>
  <si>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айтады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</si>
  <si>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</si>
  <si>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</si>
  <si>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</si>
  <si>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</si>
  <si>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</si>
  <si>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</si>
  <si>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</si>
  <si>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</si>
  <si>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</si>
  <si>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</si>
  <si>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Қазақ тілі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</si>
  <si>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</si>
  <si>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</si>
  <si>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</si>
  <si>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</si>
  <si>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</si>
  <si>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</si>
  <si>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</si>
  <si>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</si>
  <si>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</si>
  <si>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</si>
  <si>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</si>
  <si>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</si>
  <si>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</si>
  <si>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</si>
  <si>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</si>
  <si>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</si>
  <si>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</si>
  <si>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</si>
  <si>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</si>
  <si>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</si>
  <si>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</si>
  <si>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</si>
  <si>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</si>
  <si>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</si>
  <si>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</si>
  <si>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</si>
  <si>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</si>
  <si>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</si>
  <si>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</si>
  <si>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</si>
  <si>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</si>
  <si>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</si>
  <si>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</si>
  <si>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</si>
  <si>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</si>
  <si>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</si>
  <si>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</si>
  <si>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</si>
  <si>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</si>
  <si>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</si>
  <si>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</si>
  <si>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</si>
  <si>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</si>
  <si>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</si>
  <si>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</si>
  <si>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</si>
  <si>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</si>
  <si>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</si>
  <si>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</si>
  <si>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</si>
  <si>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</si>
  <si>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</si>
  <si>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</si>
  <si>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</si>
  <si>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</si>
  <si>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</si>
  <si>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</si>
  <si>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</si>
  <si>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</si>
  <si>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</si>
  <si>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</si>
  <si>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</si>
  <si>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</si>
  <si>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</si>
  <si>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</si>
  <si>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 xml:space="preserve">   Танымдық және зияткерлік дағдыларды дамыту </t>
  </si>
  <si>
    <t>Сенсорика</t>
  </si>
  <si>
    <t>2-Т.1</t>
  </si>
  <si>
    <t>2-Т.2</t>
  </si>
  <si>
    <t>2-Т.3</t>
  </si>
  <si>
    <t>2-Т.4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</si>
  <si>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</si>
  <si>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</si>
  <si>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</si>
  <si>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</si>
  <si>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</si>
  <si>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</si>
  <si>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</si>
  <si>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</si>
  <si>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</si>
  <si>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</si>
  <si>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</si>
  <si>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</si>
  <si>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</si>
  <si>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</si>
  <si>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</si>
  <si>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Математика негіздері</t>
  </si>
  <si>
    <t>3-Т.1</t>
  </si>
  <si>
    <t>3-Т.2</t>
  </si>
  <si>
    <t>3-Т.3</t>
  </si>
  <si>
    <t>3-Т.4</t>
  </si>
  <si>
    <t>3-Т.5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</si>
  <si>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</si>
  <si>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</si>
  <si>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</si>
  <si>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</si>
  <si>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</si>
  <si>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</si>
  <si>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</si>
  <si>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</si>
  <si>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</si>
  <si>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</si>
  <si>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</si>
  <si>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</si>
  <si>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</si>
  <si>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</si>
  <si>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</si>
  <si>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</si>
  <si>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</si>
  <si>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</si>
  <si>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</si>
  <si>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 xml:space="preserve"> Әлеуметтік-эмоционалды дағдыларды қалыптастыру</t>
  </si>
  <si>
    <t>Қоршаған ортамен танысу</t>
  </si>
  <si>
    <t>2-Ә.1</t>
  </si>
  <si>
    <t>2-Ә.2</t>
  </si>
  <si>
    <t>2-Ә.3</t>
  </si>
  <si>
    <t>2-Ә.4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</si>
  <si>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</si>
  <si>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</si>
  <si>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</si>
  <si>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</si>
  <si>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</si>
  <si>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</si>
  <si>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</si>
  <si>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</si>
  <si>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</si>
  <si>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</si>
  <si>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</si>
  <si>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</si>
  <si>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</si>
  <si>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</si>
  <si>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</si>
  <si>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</si>
  <si>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3-Ә.1</t>
  </si>
  <si>
    <t>3-Ә.2</t>
  </si>
  <si>
    <t>3-Ә.3</t>
  </si>
  <si>
    <t>3-Ә.4</t>
  </si>
  <si>
    <t>3-Ә.5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</si>
  <si>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</si>
  <si>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</si>
  <si>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</si>
  <si>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</si>
  <si>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</si>
  <si>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анық атайды</t>
  </si>
  <si>
    <t>кейбіреуінің есімдерін атайды</t>
  </si>
  <si>
    <t>атауға талпынады</t>
  </si>
  <si>
    <t>атайды,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</si>
  <si>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</si>
  <si>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</si>
  <si>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</si>
  <si>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</si>
  <si>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</si>
  <si>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</si>
  <si>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</si>
  <si>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</si>
  <si>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</si>
  <si>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</si>
  <si>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ішінара атайды, кейбіреуін біледі</t>
  </si>
  <si>
    <t>Балалардың шығармашылық дағдыларын, зерттеу іс-әрекетін дамыту</t>
  </si>
  <si>
    <t>Сурет салу</t>
  </si>
  <si>
    <t>Мүсіндеу</t>
  </si>
  <si>
    <t>Жапсыру</t>
  </si>
  <si>
    <t>Құрастыру</t>
  </si>
  <si>
    <t>Музыка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</si>
  <si>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</si>
  <si>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</si>
  <si>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</si>
  <si>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</si>
  <si>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</si>
  <si>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</si>
  <si>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</si>
  <si>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</si>
  <si>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</si>
  <si>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</si>
  <si>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</si>
  <si>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</si>
  <si>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</si>
  <si>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</si>
  <si>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</si>
  <si>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</si>
  <si>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</si>
  <si>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</si>
  <si>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</si>
  <si>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</si>
  <si>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</si>
  <si>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</si>
  <si>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</si>
  <si>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</si>
  <si>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</si>
  <si>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</si>
  <si>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</si>
  <si>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</si>
  <si>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</si>
  <si>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</si>
  <si>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</si>
  <si>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</si>
  <si>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</si>
  <si>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</si>
  <si>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</si>
  <si>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</si>
  <si>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</si>
  <si>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</si>
  <si>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</si>
  <si>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</si>
  <si>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</si>
  <si>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</si>
  <si>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</si>
  <si>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</si>
  <si>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</si>
  <si>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</si>
  <si>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тырысады</t>
  </si>
  <si>
    <t>сала алмайды</t>
  </si>
  <si>
    <t>меңгерген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</si>
  <si>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</si>
  <si>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</si>
  <si>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</si>
  <si>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</si>
  <si>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</si>
  <si>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</si>
  <si>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ішінара меңгерген</t>
  </si>
  <si>
    <t>меңгермеген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</si>
  <si>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</si>
  <si>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</si>
  <si>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</si>
  <si>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</si>
  <si>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</si>
  <si>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</si>
  <si>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</si>
  <si>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</si>
  <si>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</si>
  <si>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</si>
  <si>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</si>
  <si>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</si>
  <si>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</si>
  <si>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</si>
  <si>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</si>
  <si>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орналастыра алмайды</t>
  </si>
  <si>
    <t>үлгіге қарап, құрастырады</t>
  </si>
  <si>
    <t>үлгіге мән бермейді, бірақ құрастырады</t>
  </si>
  <si>
    <t>құрастыра алмайды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</si>
  <si>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</si>
  <si>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</si>
  <si>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</si>
  <si>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</si>
  <si>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</si>
  <si>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</si>
  <si>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</si>
  <si>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</si>
  <si>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</si>
  <si>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</si>
  <si>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</si>
  <si>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</si>
  <si>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</si>
  <si>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</si>
  <si>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</si>
  <si>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</si>
  <si>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</si>
  <si>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</si>
  <si>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</si>
  <si>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</si>
  <si>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>ажырата алмайды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</si>
  <si>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</si>
  <si>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</si>
  <si>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</si>
  <si>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</si>
  <si>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</si>
  <si>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</si>
  <si>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</si>
  <si>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</si>
  <si>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</si>
  <si>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</si>
  <si>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</si>
  <si>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</si>
  <si>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</si>
  <si>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</si>
  <si>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</si>
  <si>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</si>
  <si>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</si>
  <si>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</si>
  <si>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</si>
  <si>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</si>
  <si>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</si>
  <si>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</si>
  <si>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</si>
  <si>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</si>
  <si>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</si>
  <si>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</si>
  <si>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</si>
  <si>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</si>
  <si>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</si>
  <si>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</si>
  <si>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</si>
  <si>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</si>
  <si>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</si>
  <si>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</si>
  <si>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</si>
  <si>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</si>
  <si>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</si>
  <si>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</si>
  <si>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</si>
  <si>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</si>
  <si>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</si>
  <si>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</si>
  <si>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</si>
  <si>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</si>
  <si>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</si>
  <si>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</si>
  <si>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</si>
  <si>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</si>
  <si>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</si>
  <si>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</si>
  <si>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</si>
  <si>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</si>
  <si>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</si>
  <si>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</si>
  <si>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</si>
  <si>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</si>
  <si>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</si>
  <si>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</si>
  <si>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</si>
  <si>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</si>
  <si>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</si>
  <si>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</si>
  <si>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</si>
  <si>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</si>
  <si>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</si>
  <si>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</si>
  <si>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</si>
  <si>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</si>
  <si>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</si>
  <si>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</si>
  <si>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</si>
  <si>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</si>
  <si>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</si>
  <si>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</si>
  <si>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</si>
  <si>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</si>
  <si>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</si>
  <si>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</si>
  <si>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</si>
  <si>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</si>
  <si>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</si>
  <si>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</si>
  <si>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</si>
  <si>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</si>
  <si>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</si>
  <si>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</si>
  <si>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</si>
  <si>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</si>
  <si>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</si>
  <si>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</si>
  <si>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i/>
        <sz val="12"/>
        <color rgb="FF000000"/>
        <rFont val="Times New Roman"/>
      </rPr>
      <t>ажыратады,</t>
    </r>
    <r>
      <rPr>
        <i/>
        <sz val="12"/>
        <color rgb="FF000000"/>
        <rFont val="Times New Roman"/>
      </rPr>
      <t xml:space="preserve"> </t>
    </r>
    <r>
      <rPr>
        <i/>
        <sz val="12"/>
        <color rgb="FF000000"/>
        <rFont val="Times New Roman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</si>
  <si>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</si>
  <si>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</si>
  <si>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</si>
  <si>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</si>
  <si>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</si>
  <si>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</si>
  <si>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</si>
  <si>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</si>
  <si>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</si>
  <si>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</si>
  <si>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</si>
  <si>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</si>
  <si>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</si>
  <si>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</si>
  <si>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</si>
  <si>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</si>
  <si>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</si>
  <si>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</si>
  <si>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</si>
  <si>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</si>
  <si>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</si>
  <si>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</si>
  <si>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</si>
  <si>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</si>
  <si>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</si>
  <si>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</si>
  <si>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</si>
  <si>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r>
      <rPr>
        <i/>
        <sz val="12"/>
        <color rgb="FF000000"/>
        <rFont val="Times New Roman"/>
      </rPr>
      <t>ажыратады,</t>
    </r>
    <r>
      <rPr>
        <i/>
        <sz val="12"/>
        <color rgb="FF000000"/>
        <rFont val="Times New Roman"/>
      </rPr>
      <t xml:space="preserve"> </t>
    </r>
    <r>
      <rPr>
        <i/>
        <sz val="12"/>
        <color rgb="FF000000"/>
        <rFont val="Times New Roman"/>
      </rPr>
      <t>безендіреді</t>
    </r>
  </si>
  <si>
    <t xml:space="preserve">Балалардың дағдылары мен дағдыларының дамуын қадағалау бойынша бастапқы мониторинг нәтижелері туралы </t>
  </si>
  <si>
    <t>жиынтық есеп</t>
  </si>
  <si>
    <t>Физикалық қасиеттерді дамыту</t>
  </si>
  <si>
    <t xml:space="preserve">Танымдық және зияткерлік дағдыларды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</si>
  <si>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</si>
  <si>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</si>
  <si>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</si>
  <si>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</si>
  <si>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ЕСКЕРТУ</t>
  </si>
  <si>
    <t>Жоғары</t>
  </si>
  <si>
    <t>Орташа</t>
  </si>
  <si>
    <t>Төмен</t>
  </si>
  <si>
    <t>2-Ф</t>
  </si>
  <si>
    <t>Бала саны</t>
  </si>
  <si>
    <t>2-К</t>
  </si>
  <si>
    <t>2-Т</t>
  </si>
  <si>
    <t>2-Ш</t>
  </si>
  <si>
    <t>2-Ә</t>
  </si>
  <si>
    <t>Топтың атауы</t>
  </si>
  <si>
    <t>педагогтің аты-жөні</t>
  </si>
  <si>
    <t xml:space="preserve">Бала саны </t>
  </si>
  <si>
    <t xml:space="preserve">Балалардың дағдылары мен дағдыларының дамуын қадағалау бойынша аралық мониторинг нәтижелері туралы </t>
  </si>
  <si>
    <t>3-Ф</t>
  </si>
  <si>
    <t>3-К</t>
  </si>
  <si>
    <t>3-Т</t>
  </si>
  <si>
    <t>3-Ш</t>
  </si>
  <si>
    <t>3-Ә</t>
  </si>
  <si>
    <t>қыркүйек</t>
  </si>
  <si>
    <t>қаңтар</t>
  </si>
  <si>
    <t xml:space="preserve">Балалардың дағдылары мен дағдыларының дамуын қадағалау бойынша қорытынды мониторинг нәтижелері туралы </t>
  </si>
  <si>
    <t>Барлығы</t>
  </si>
  <si>
    <t>мамыр</t>
  </si>
  <si>
    <t>2023-2024 оқу жылында бала дамуының жеке картасы</t>
  </si>
  <si>
    <t>Баланың аты-жөні</t>
  </si>
  <si>
    <t xml:space="preserve">Мектепке дейінгі ұйым (балабақша/мектепке дейінгі шағын орталық) / 
Мектептегі (лицейдегі, гимназиядағы) мектепалды сынып
</t>
  </si>
  <si>
    <t>"Қарағанды облысы білім басқармасының Теміртау қаласы білім бөлімінің "Аққу " арнайы балабақшасы" КММ</t>
  </si>
  <si>
    <t>Мектепке дейінгі ұйымдағы топ</t>
  </si>
  <si>
    <t>орта жастағы топ (3 жастағы балалар)</t>
  </si>
  <si>
    <t>Құзыреттіліктер</t>
  </si>
  <si>
    <t>Бастапқы бақылау нәтижесіндегі шаралар (дамытушы, түзету) (қазан-желтоқсан)</t>
  </si>
  <si>
    <t>Аралық бақылау нәтижесіндегі шаралар (дамытушы, түзету) (ақпан-сәуір)</t>
  </si>
  <si>
    <t>Қорытынды бақылау нәтижесіндегі шаралар (дамытушы, түзету) (маусым-шілде)</t>
  </si>
  <si>
    <t>Қорытынды (Мектепке дейінгі тәрбие мен оқытудың үлгілік оқу бағдарламасында белгіленген күтілетін нәтижелерге сәйкес баланың даму деңгейі)</t>
  </si>
  <si>
    <t>БАСТАПҚЫ</t>
  </si>
  <si>
    <t>АРАЛЫҚ</t>
  </si>
  <si>
    <t>ҚОРЫТЫНДЫ</t>
  </si>
  <si>
    <t>Қасыл Нурали</t>
  </si>
  <si>
    <t>Айдос Ерназар Ерсінұлы</t>
  </si>
  <si>
    <t xml:space="preserve"> Әділбек Еркежан</t>
  </si>
  <si>
    <t>Бейбіт Айғаным Қуатқызы</t>
  </si>
  <si>
    <t xml:space="preserve">Даниярқызы Айша </t>
  </si>
  <si>
    <t>Дюсенғали Айсұлтан Серікпайұлы</t>
  </si>
  <si>
    <t xml:space="preserve">Даниярқызы Азиза </t>
  </si>
  <si>
    <t>Жұмағали Нұрәлі Досжанұлы</t>
  </si>
  <si>
    <t>Мұратбек Масұр Мұратбекұлы</t>
  </si>
  <si>
    <t>Мейіржан Ұлпан Нартайқызы</t>
  </si>
  <si>
    <t>Молдабай Инабат Ерзатқызы</t>
  </si>
  <si>
    <t>Мескен Бағым Ерланқызы</t>
  </si>
  <si>
    <t>Нұрғазы Сезім Жангелдіқызы</t>
  </si>
  <si>
    <t>Төлуғали Нұрислам Жансерікұлы</t>
  </si>
  <si>
    <t>Сағатбек Бұлбұл Ерболқызы</t>
  </si>
  <si>
    <t>Сапар Әли</t>
  </si>
  <si>
    <t>Ситан Айша Нұрланқызы</t>
  </si>
  <si>
    <t>Темір Жанасел Даниярұлы</t>
  </si>
  <si>
    <t>Қайрат Айару Нұрболқызы</t>
  </si>
  <si>
    <t>Омарғали Жанел Азаматқызы</t>
  </si>
  <si>
    <t>Шындос Жанайым Төлегенқызы</t>
  </si>
  <si>
    <t>Оқу жылы: 2023-2024   ж                           Нұрәсем шағын орталық               Өткізу кезеңі: қорытынды       Өткізу мерзімі: мамыр 2024 жыл</t>
  </si>
  <si>
    <t>\</t>
  </si>
  <si>
    <t>Оқу жылы : 2023-2024ж              Нұрәсем шағын орталық      Өткізу кезеңі :    қорытынды          Өткізу мерзімі :   мамыр    2024 жыл</t>
  </si>
  <si>
    <t xml:space="preserve"> </t>
  </si>
  <si>
    <t xml:space="preserve">  </t>
  </si>
  <si>
    <t xml:space="preserve">                                                                                                                 Оқу жылы 2023-2024ж  Нұрәсем шағын орталық  Өткіху  кезеңі :  қорытынды          Өткізу мерзімі : мамыр 2024жыл </t>
  </si>
  <si>
    <t>Темір Жанасыл Даниярұлы</t>
  </si>
  <si>
    <t>Темір Жанасыл Даниярқызы</t>
  </si>
  <si>
    <t>Оқу жылы : 2023-2024ж              Нұрәсем шағын орталық      Өткізу кезеңі :    аралық         Өткізу мерзімі :   қаңтар   2024 жыл</t>
  </si>
  <si>
    <t xml:space="preserve">                                                                                                  Оқу жылы 2023-2024ж  Нұрәсем шағын орталық  Өткіху  кезеңі :  аралық          Өткізу мерзімі : қаңтар 2023жыл                </t>
  </si>
  <si>
    <t>Оқу жылы :2023-2024ж           Нұрәсем шағын орталық   Өткізу кезеңі:  аралық   Өткізу мерзімі :  қаңтар 2024жыл</t>
  </si>
  <si>
    <t>Оқу жылы: 2023-2024 ж                            Нұрәсем шағын орталық               Өткізу кезеңі: аралық       Өткізу мерзімі: қаңтар 2024 жыл</t>
  </si>
  <si>
    <t xml:space="preserve">     </t>
  </si>
  <si>
    <t>Нұрәсем шағын орталық</t>
  </si>
  <si>
    <t>Оқу жылы :2023-2024ж           Нұрәсем шағын орталық   Өткізу кезеңі:  қорытынды    Өткізу мерзімі :  мамыр 2024жыл</t>
  </si>
  <si>
    <t>Белтаева.Н.Т</t>
  </si>
  <si>
    <t>Белтаева Н Т</t>
  </si>
  <si>
    <t xml:space="preserve">    </t>
  </si>
  <si>
    <t>Арғынғазы Елхан Алмасұлы</t>
  </si>
  <si>
    <t>Арғынғазы Анниса Алмасқызы</t>
  </si>
  <si>
    <t>Жалбагаев Нурислам Мейрамович</t>
  </si>
  <si>
    <t xml:space="preserve">Ұланқызы Інжу </t>
  </si>
  <si>
    <t>Марат Асанәлі Асланұлы</t>
  </si>
  <si>
    <t>Жанботаұлы Жанасыл</t>
  </si>
  <si>
    <t>Түйтебай Мадина Балғабайқызы</t>
  </si>
  <si>
    <t>Тлеуғалы Қамар Жақсылыққызы</t>
  </si>
  <si>
    <t>Дәкжан Әлтайыр Қанатұлы</t>
  </si>
  <si>
    <t>Серікбол Аңсаған Айдынұлы</t>
  </si>
  <si>
    <t>Оқу жылы: 2024-2025 ж                           Нұрәсем шағын орталық               Өткізу кезеңі: бастапқы       Өткізу мерзімі: қыркүйек 2024 жыл</t>
  </si>
  <si>
    <t>Оқу жылы : 2024-2025ж              Нұрәсем шағын орталық      Өткізу кезеңі :   бастапқы   Өткізу мерзімі :  қыркүйек  2024жыл</t>
  </si>
  <si>
    <t xml:space="preserve">                                                                    Оқу жылы 2024-2025ж  Топ:  Нұрәсем шағын орталық  Өткіху  кезеңі  бастапқы          Өткізу мерзімі : қыркүйек 2024жыл</t>
  </si>
  <si>
    <t>Оқу жылы :2024-2025ж           Нұрәсем шағын орталық   Өткізу кезеңі:  бастапқы  Өткізу мерзімі :  қыркүйек 2024жыл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</si>
</sst>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scheme val="minor"/>
    </font>
    <font>
      <b/>
      <sz val="12"/>
      <color theme="1"/>
      <name val="Times New Roman"/>
    </font>
    <font>
      <b/>
      <sz val="11"/>
      <color theme="1"/>
      <name val="Times New Roman"/>
    </font>
    <font>
      <sz val="11"/>
      <name val="Calibri"/>
    </font>
    <font>
      <sz val="12"/>
      <color theme="1"/>
      <name val="Times New Roman"/>
    </font>
    <font>
      <i/>
      <sz val="12"/>
      <color theme="1"/>
      <name val="Times New Roman"/>
    </font>
    <font>
      <sz val="12"/>
      <color theme="1"/>
      <name val="&quot;Times New Roman&quot;"/>
    </font>
    <font>
      <sz val="12"/>
      <color rgb="FF000000"/>
      <name val="&quot;Times New Roman&quot;"/>
    </font>
    <font>
      <sz val="12"/>
      <color rgb="FF000000"/>
      <name val="Times New Roman"/>
    </font>
    <font>
      <sz val="11"/>
      <color theme="1"/>
      <name val="Calibri"/>
    </font>
    <font>
      <sz val="11"/>
      <color theme="1"/>
      <name val="Times New Roman"/>
    </font>
    <font>
      <b/>
      <sz val="14"/>
      <color theme="1"/>
      <name val="Times New Roman"/>
    </font>
    <font>
      <sz val="11"/>
      <color theme="1"/>
      <name val="Calibri"/>
      <scheme val="minor"/>
    </font>
    <font>
      <b/>
      <sz val="12"/>
      <color theme="1"/>
      <name val="Calibri"/>
    </font>
    <font>
      <b/>
      <sz val="11"/>
      <color theme="1"/>
      <name val="Calibri"/>
    </font>
    <font>
      <i/>
      <sz val="12"/>
      <color rgb="FF000000"/>
      <name val="Times New Roman"/>
    </font>
    <font>
      <sz val="12"/>
      <color rgb="FFFF0000"/>
      <name val="Times New Roman"/>
    </font>
    <font>
      <sz val="11"/>
      <color rgb="FF000000"/>
      <name val="Times New Roman"/>
    </font>
    <font>
      <i/>
      <sz val="11"/>
      <color theme="1"/>
      <name val="Calibri"/>
    </font>
    <font>
      <sz val="11"/>
      <color rgb="FFFF0000"/>
      <name val="Times New Roman"/>
    </font>
    <font>
      <sz val="14"/>
      <color theme="1"/>
      <name val="Calibri"/>
    </font>
    <font>
      <b/>
      <sz val="14"/>
      <color rgb="FF000000"/>
      <name val="Times New Roman"/>
    </font>
    <font>
      <sz val="14"/>
      <color theme="1"/>
      <name val="Times New Roman"/>
    </font>
    <font>
      <b/>
      <sz val="16"/>
      <color theme="1"/>
      <name val="Times New Roman"/>
    </font>
    <font>
      <b/>
      <sz val="16"/>
      <color theme="1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BD4B4"/>
        <bgColor rgb="FFFBD4B4"/>
      </patternFill>
    </fill>
    <fill>
      <patternFill patternType="solid">
        <fgColor rgb="FFCCC0D9"/>
        <bgColor rgb="FFCCC0D9"/>
      </patternFill>
    </fill>
    <fill>
      <patternFill patternType="solid">
        <fgColor rgb="FFB8CCE4"/>
        <bgColor rgb="FFB8CCE4"/>
      </patternFill>
    </fill>
    <fill>
      <patternFill patternType="solid">
        <fgColor theme="9"/>
        <bgColor theme="9"/>
      </patternFill>
    </fill>
    <fill>
      <patternFill patternType="solid">
        <fgColor rgb="FF00CCFF"/>
        <bgColor rgb="FF00CCFF"/>
      </patternFill>
    </fill>
    <fill>
      <patternFill patternType="solid">
        <fgColor rgb="FFD8D8D8"/>
        <bgColor rgb="FFD8D8D8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7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 wrapText="1"/>
    </xf>
    <xf numFmtId="14" fontId="6" fillId="0" borderId="2" xfId="0" applyNumberFormat="1" applyFont="1" applyBorder="1" applyAlignment="1">
      <alignment horizontal="center"/>
    </xf>
    <xf numFmtId="0" fontId="2" fillId="0" borderId="3" xfId="0" applyFont="1" applyBorder="1" applyAlignment="1"/>
    <xf numFmtId="0" fontId="7" fillId="5" borderId="2" xfId="0" applyFont="1" applyFill="1" applyBorder="1" applyAlignment="1"/>
    <xf numFmtId="0" fontId="7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/>
    </xf>
    <xf numFmtId="0" fontId="2" fillId="0" borderId="10" xfId="0" applyFont="1" applyBorder="1" applyAlignment="1"/>
    <xf numFmtId="0" fontId="7" fillId="5" borderId="7" xfId="0" applyFont="1" applyFill="1" applyBorder="1" applyAlignment="1"/>
    <xf numFmtId="14" fontId="4" fillId="0" borderId="2" xfId="0" applyNumberFormat="1" applyFont="1" applyBorder="1" applyAlignment="1">
      <alignment horizontal="center"/>
    </xf>
    <xf numFmtId="0" fontId="8" fillId="6" borderId="2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8" fillId="6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14" fontId="4" fillId="6" borderId="2" xfId="0" applyNumberFormat="1" applyFont="1" applyFill="1" applyBorder="1" applyAlignment="1">
      <alignment horizontal="center"/>
    </xf>
    <xf numFmtId="0" fontId="2" fillId="0" borderId="2" xfId="0" applyFont="1" applyBorder="1" applyAlignment="1"/>
    <xf numFmtId="0" fontId="4" fillId="0" borderId="5" xfId="0" applyFont="1" applyBorder="1" applyAlignment="1">
      <alignment horizontal="center" vertical="top" wrapText="1"/>
    </xf>
    <xf numFmtId="0" fontId="2" fillId="4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/>
    <xf numFmtId="0" fontId="9" fillId="2" borderId="2" xfId="0" applyFont="1" applyFill="1" applyBorder="1" applyAlignment="1"/>
    <xf numFmtId="0" fontId="9" fillId="3" borderId="2" xfId="0" applyFont="1" applyFill="1" applyBorder="1" applyAlignment="1"/>
    <xf numFmtId="0" fontId="2" fillId="4" borderId="0" xfId="0" applyFont="1" applyFill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164" fontId="1" fillId="4" borderId="11" xfId="0" applyNumberFormat="1" applyFont="1" applyFill="1" applyBorder="1" applyAlignment="1">
      <alignment horizontal="center" vertical="center" wrapText="1"/>
    </xf>
    <xf numFmtId="164" fontId="1" fillId="4" borderId="9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11" xfId="0" applyNumberFormat="1" applyFont="1" applyFill="1" applyBorder="1" applyAlignment="1">
      <alignment horizontal="center" vertical="center"/>
    </xf>
    <xf numFmtId="0" fontId="9" fillId="0" borderId="5" xfId="0" applyFont="1" applyBorder="1" applyAlignment="1"/>
    <xf numFmtId="0" fontId="9" fillId="0" borderId="2" xfId="0" applyFont="1" applyBorder="1" applyAlignment="1"/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center" vertical="center"/>
    </xf>
    <xf numFmtId="164" fontId="2" fillId="6" borderId="2" xfId="0" applyNumberFormat="1" applyFont="1" applyFill="1" applyBorder="1" applyAlignment="1">
      <alignment horizontal="center" vertical="center"/>
    </xf>
    <xf numFmtId="164" fontId="2" fillId="6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9" fillId="0" borderId="0" xfId="0" applyFont="1" applyAlignment="1"/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8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/>
    <xf numFmtId="0" fontId="4" fillId="7" borderId="2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horizontal="center" vertical="top" wrapText="1"/>
    </xf>
    <xf numFmtId="0" fontId="4" fillId="7" borderId="11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left" vertical="center" wrapText="1"/>
    </xf>
    <xf numFmtId="14" fontId="4" fillId="0" borderId="2" xfId="0" applyNumberFormat="1" applyFont="1" applyBorder="1" applyAlignment="1"/>
    <xf numFmtId="0" fontId="8" fillId="7" borderId="2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vertical="center" wrapText="1"/>
    </xf>
    <xf numFmtId="0" fontId="4" fillId="0" borderId="0" xfId="0" applyFont="1" applyAlignment="1"/>
    <xf numFmtId="0" fontId="2" fillId="4" borderId="16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164" fontId="1" fillId="4" borderId="2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2" borderId="16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7" borderId="1" xfId="0" applyFont="1" applyFill="1" applyBorder="1" applyAlignment="1"/>
    <xf numFmtId="0" fontId="2" fillId="7" borderId="24" xfId="0" applyFont="1" applyFill="1" applyBorder="1" applyAlignment="1"/>
    <xf numFmtId="0" fontId="2" fillId="8" borderId="2" xfId="0" applyFont="1" applyFill="1" applyBorder="1" applyAlignment="1"/>
    <xf numFmtId="0" fontId="4" fillId="8" borderId="2" xfId="0" applyFont="1" applyFill="1" applyBorder="1" applyAlignment="1">
      <alignment horizontal="left" vertical="center" wrapText="1"/>
    </xf>
    <xf numFmtId="0" fontId="4" fillId="8" borderId="9" xfId="0" applyFont="1" applyFill="1" applyBorder="1" applyAlignment="1">
      <alignment horizontal="center" vertical="top" wrapText="1"/>
    </xf>
    <xf numFmtId="0" fontId="4" fillId="8" borderId="11" xfId="0" applyFont="1" applyFill="1" applyBorder="1" applyAlignment="1">
      <alignment horizontal="center" vertical="top" wrapText="1"/>
    </xf>
    <xf numFmtId="0" fontId="4" fillId="8" borderId="2" xfId="0" applyFont="1" applyFill="1" applyBorder="1" applyAlignment="1"/>
    <xf numFmtId="14" fontId="4" fillId="0" borderId="0" xfId="0" applyNumberFormat="1" applyFont="1" applyAlignment="1"/>
    <xf numFmtId="1" fontId="9" fillId="0" borderId="0" xfId="0" applyNumberFormat="1" applyFont="1" applyAlignment="1"/>
    <xf numFmtId="0" fontId="9" fillId="0" borderId="25" xfId="0" applyFont="1" applyBorder="1" applyAlignment="1"/>
    <xf numFmtId="0" fontId="2" fillId="0" borderId="0" xfId="0" applyFont="1" applyAlignment="1">
      <alignment horizontal="center" vertical="center" wrapText="1"/>
    </xf>
    <xf numFmtId="0" fontId="12" fillId="0" borderId="0" xfId="0" applyFont="1" applyAlignment="1"/>
    <xf numFmtId="0" fontId="10" fillId="0" borderId="2" xfId="0" applyFont="1" applyBorder="1" applyAlignment="1">
      <alignment vertical="top" wrapText="1"/>
    </xf>
    <xf numFmtId="0" fontId="4" fillId="0" borderId="19" xfId="0" applyFont="1" applyBorder="1" applyAlignment="1">
      <alignment horizontal="center" vertical="top" wrapText="1"/>
    </xf>
    <xf numFmtId="164" fontId="2" fillId="4" borderId="11" xfId="0" applyNumberFormat="1" applyFont="1" applyFill="1" applyBorder="1" applyAlignment="1">
      <alignment horizontal="center" vertical="center" wrapText="1"/>
    </xf>
    <xf numFmtId="164" fontId="2" fillId="4" borderId="9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164" fontId="9" fillId="0" borderId="0" xfId="0" applyNumberFormat="1" applyFont="1" applyAlignment="1"/>
    <xf numFmtId="0" fontId="2" fillId="0" borderId="0" xfId="0" applyFont="1" applyAlignment="1">
      <alignment vertical="center" wrapText="1"/>
    </xf>
    <xf numFmtId="0" fontId="10" fillId="7" borderId="2" xfId="0" applyFont="1" applyFill="1" applyBorder="1" applyAlignment="1">
      <alignment vertical="top" wrapText="1"/>
    </xf>
    <xf numFmtId="0" fontId="2" fillId="4" borderId="15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7" borderId="9" xfId="0" applyFont="1" applyFill="1" applyBorder="1" applyAlignment="1">
      <alignment horizontal="center" vertical="top" wrapText="1"/>
    </xf>
    <xf numFmtId="0" fontId="4" fillId="8" borderId="9" xfId="0" applyFont="1" applyFill="1" applyBorder="1" applyAlignment="1">
      <alignment horizontal="center" vertical="top" wrapText="1"/>
    </xf>
    <xf numFmtId="0" fontId="4" fillId="8" borderId="11" xfId="0" applyFont="1" applyFill="1" applyBorder="1" applyAlignment="1">
      <alignment horizontal="center" vertical="top" wrapText="1"/>
    </xf>
    <xf numFmtId="164" fontId="1" fillId="9" borderId="9" xfId="0" applyNumberFormat="1" applyFont="1" applyFill="1" applyBorder="1" applyAlignment="1">
      <alignment horizontal="center" vertical="center"/>
    </xf>
    <xf numFmtId="164" fontId="1" fillId="9" borderId="2" xfId="0" applyNumberFormat="1" applyFont="1" applyFill="1" applyBorder="1" applyAlignment="1">
      <alignment horizontal="center" vertical="center"/>
    </xf>
    <xf numFmtId="164" fontId="1" fillId="9" borderId="11" xfId="0" applyNumberFormat="1" applyFont="1" applyFill="1" applyBorder="1" applyAlignment="1">
      <alignment horizontal="center" vertical="center"/>
    </xf>
    <xf numFmtId="164" fontId="13" fillId="9" borderId="9" xfId="0" applyNumberFormat="1" applyFont="1" applyFill="1" applyBorder="1" applyAlignment="1">
      <alignment horizontal="center" vertical="center"/>
    </xf>
    <xf numFmtId="164" fontId="13" fillId="9" borderId="2" xfId="0" applyNumberFormat="1" applyFont="1" applyFill="1" applyBorder="1" applyAlignment="1">
      <alignment horizontal="center" vertical="center"/>
    </xf>
    <xf numFmtId="164" fontId="13" fillId="9" borderId="11" xfId="0" applyNumberFormat="1" applyFont="1" applyFill="1" applyBorder="1" applyAlignment="1">
      <alignment horizontal="center" vertical="center"/>
    </xf>
    <xf numFmtId="0" fontId="9" fillId="6" borderId="27" xfId="0" applyFont="1" applyFill="1" applyBorder="1" applyAlignment="1"/>
    <xf numFmtId="0" fontId="14" fillId="0" borderId="0" xfId="0" applyFont="1" applyAlignment="1"/>
    <xf numFmtId="0" fontId="9" fillId="0" borderId="0" xfId="0" applyFont="1" applyAlignment="1">
      <alignment horizontal="center"/>
    </xf>
    <xf numFmtId="0" fontId="2" fillId="6" borderId="9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0" fillId="0" borderId="3" xfId="0" applyFont="1" applyBorder="1" applyAlignment="1"/>
    <xf numFmtId="0" fontId="10" fillId="0" borderId="4" xfId="0" applyFont="1" applyBorder="1" applyAlignment="1"/>
    <xf numFmtId="0" fontId="10" fillId="0" borderId="5" xfId="0" applyFont="1" applyBorder="1" applyAlignment="1"/>
    <xf numFmtId="0" fontId="9" fillId="0" borderId="17" xfId="0" applyFont="1" applyBorder="1" applyAlignment="1"/>
    <xf numFmtId="0" fontId="9" fillId="0" borderId="14" xfId="0" applyFont="1" applyBorder="1" applyAlignment="1"/>
    <xf numFmtId="0" fontId="5" fillId="0" borderId="11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textRotation="90" wrapText="1"/>
    </xf>
    <xf numFmtId="0" fontId="15" fillId="0" borderId="11" xfId="0" applyFont="1" applyBorder="1" applyAlignment="1">
      <alignment horizontal="center" vertical="center" textRotation="90" wrapText="1"/>
    </xf>
    <xf numFmtId="0" fontId="15" fillId="0" borderId="5" xfId="0" applyFont="1" applyBorder="1" applyAlignment="1">
      <alignment horizontal="center" vertical="center" textRotation="90" wrapText="1"/>
    </xf>
    <xf numFmtId="0" fontId="7" fillId="5" borderId="5" xfId="0" applyFont="1" applyFill="1" applyBorder="1" applyAlignment="1">
      <alignment horizontal="center" vertical="top"/>
    </xf>
    <xf numFmtId="0" fontId="7" fillId="5" borderId="5" xfId="0" applyFont="1" applyFill="1" applyBorder="1" applyAlignment="1">
      <alignment horizontal="center" vertical="top"/>
    </xf>
    <xf numFmtId="0" fontId="1" fillId="9" borderId="15" xfId="0" applyFont="1" applyFill="1" applyBorder="1" applyAlignment="1">
      <alignment horizontal="center" vertical="center"/>
    </xf>
    <xf numFmtId="0" fontId="10" fillId="8" borderId="2" xfId="0" applyFont="1" applyFill="1" applyBorder="1" applyAlignment="1"/>
    <xf numFmtId="164" fontId="1" fillId="9" borderId="15" xfId="0" applyNumberFormat="1" applyFont="1" applyFill="1" applyBorder="1" applyAlignment="1">
      <alignment horizontal="center" vertical="center"/>
    </xf>
    <xf numFmtId="0" fontId="2" fillId="0" borderId="12" xfId="0" applyFont="1" applyBorder="1" applyAlignment="1"/>
    <xf numFmtId="0" fontId="2" fillId="0" borderId="13" xfId="0" applyFont="1" applyBorder="1" applyAlignment="1"/>
    <xf numFmtId="0" fontId="2" fillId="6" borderId="9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 wrapText="1"/>
    </xf>
    <xf numFmtId="0" fontId="9" fillId="0" borderId="13" xfId="0" applyFont="1" applyBorder="1" applyAlignment="1"/>
    <xf numFmtId="0" fontId="5" fillId="0" borderId="2" xfId="0" applyFont="1" applyBorder="1" applyAlignment="1">
      <alignment horizontal="center" vertical="center" wrapText="1"/>
    </xf>
    <xf numFmtId="0" fontId="10" fillId="0" borderId="2" xfId="0" applyFont="1" applyBorder="1" applyAlignment="1"/>
    <xf numFmtId="0" fontId="10" fillId="6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" fontId="16" fillId="2" borderId="2" xfId="0" applyNumberFormat="1" applyFont="1" applyFill="1" applyBorder="1" applyAlignment="1">
      <alignment horizontal="center"/>
    </xf>
    <xf numFmtId="0" fontId="4" fillId="0" borderId="5" xfId="0" applyFont="1" applyBorder="1" applyAlignment="1"/>
    <xf numFmtId="0" fontId="4" fillId="0" borderId="2" xfId="0" applyFont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4" fillId="0" borderId="1" xfId="0" applyFont="1" applyBorder="1" applyAlignment="1"/>
    <xf numFmtId="0" fontId="16" fillId="2" borderId="24" xfId="0" applyFont="1" applyFill="1" applyBorder="1" applyAlignment="1">
      <alignment horizontal="center"/>
    </xf>
    <xf numFmtId="1" fontId="16" fillId="2" borderId="24" xfId="0" applyNumberFormat="1" applyFont="1" applyFill="1" applyBorder="1" applyAlignment="1">
      <alignment horizontal="center"/>
    </xf>
    <xf numFmtId="0" fontId="4" fillId="0" borderId="14" xfId="0" applyFont="1" applyBorder="1" applyAlignment="1"/>
    <xf numFmtId="164" fontId="16" fillId="2" borderId="2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0" fillId="0" borderId="0" xfId="0" applyFont="1" applyAlignment="1"/>
    <xf numFmtId="0" fontId="2" fillId="0" borderId="0" xfId="0" applyFont="1" applyAlignment="1"/>
    <xf numFmtId="0" fontId="18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1" fontId="1" fillId="6" borderId="27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1" fontId="1" fillId="6" borderId="2" xfId="0" applyNumberFormat="1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6" borderId="27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1" fontId="10" fillId="0" borderId="7" xfId="0" applyNumberFormat="1" applyFont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164" fontId="2" fillId="10" borderId="2" xfId="0" applyNumberFormat="1" applyFont="1" applyFill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" fontId="19" fillId="2" borderId="24" xfId="0" applyNumberFormat="1" applyFont="1" applyFill="1" applyBorder="1" applyAlignment="1">
      <alignment horizontal="center"/>
    </xf>
    <xf numFmtId="0" fontId="2" fillId="10" borderId="2" xfId="0" applyFont="1" applyFill="1" applyBorder="1" applyAlignment="1"/>
    <xf numFmtId="164" fontId="10" fillId="0" borderId="2" xfId="0" applyNumberFormat="1" applyFont="1" applyBorder="1" applyAlignment="1">
      <alignment horizontal="center"/>
    </xf>
    <xf numFmtId="1" fontId="19" fillId="2" borderId="2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164" fontId="10" fillId="0" borderId="0" xfId="0" applyNumberFormat="1" applyFont="1" applyAlignment="1"/>
    <xf numFmtId="0" fontId="19" fillId="2" borderId="24" xfId="0" applyFont="1" applyFill="1" applyBorder="1" applyAlignment="1">
      <alignment horizontal="center"/>
    </xf>
    <xf numFmtId="164" fontId="19" fillId="2" borderId="24" xfId="0" applyNumberFormat="1" applyFont="1" applyFill="1" applyBorder="1" applyAlignment="1">
      <alignment horizontal="center"/>
    </xf>
    <xf numFmtId="0" fontId="10" fillId="0" borderId="14" xfId="0" applyFont="1" applyBorder="1" applyAlignment="1"/>
    <xf numFmtId="164" fontId="19" fillId="2" borderId="2" xfId="0" applyNumberFormat="1" applyFont="1" applyFill="1" applyBorder="1" applyAlignment="1">
      <alignment horizontal="center"/>
    </xf>
    <xf numFmtId="1" fontId="2" fillId="0" borderId="0" xfId="0" applyNumberFormat="1" applyFont="1" applyAlignment="1"/>
    <xf numFmtId="0" fontId="10" fillId="10" borderId="2" xfId="0" applyFont="1" applyFill="1" applyBorder="1" applyAlignment="1">
      <alignment horizontal="center"/>
    </xf>
    <xf numFmtId="0" fontId="10" fillId="7" borderId="2" xfId="0" applyFont="1" applyFill="1" applyBorder="1" applyAlignment="1"/>
    <xf numFmtId="0" fontId="9" fillId="11" borderId="2" xfId="0" applyFont="1" applyFill="1" applyBorder="1" applyAlignment="1"/>
    <xf numFmtId="0" fontId="2" fillId="10" borderId="2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164" fontId="2" fillId="10" borderId="2" xfId="0" applyNumberFormat="1" applyFont="1" applyFill="1" applyBorder="1" applyAlignment="1">
      <alignment horizontal="center" vertical="center"/>
    </xf>
    <xf numFmtId="164" fontId="2" fillId="11" borderId="2" xfId="0" applyNumberFormat="1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10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1" fontId="2" fillId="11" borderId="2" xfId="0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10" fillId="8" borderId="2" xfId="0" applyFont="1" applyFill="1" applyBorder="1" applyAlignment="1">
      <alignment vertical="top" wrapText="1"/>
    </xf>
    <xf numFmtId="0" fontId="20" fillId="0" borderId="0" xfId="0" applyFont="1" applyAlignment="1"/>
    <xf numFmtId="0" fontId="11" fillId="0" borderId="0" xfId="0" applyFont="1" applyAlignment="1"/>
    <xf numFmtId="0" fontId="11" fillId="0" borderId="0" xfId="0" applyFont="1" applyAlignment="1"/>
    <xf numFmtId="0" fontId="22" fillId="0" borderId="0" xfId="0" applyFont="1" applyAlignment="1">
      <alignment horizontal="left" vertical="top"/>
    </xf>
    <xf numFmtId="0" fontId="20" fillId="0" borderId="0" xfId="0" applyFont="1" applyAlignment="1">
      <alignment horizontal="left"/>
    </xf>
    <xf numFmtId="14" fontId="22" fillId="0" borderId="0" xfId="0" applyNumberFormat="1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3" fillId="0" borderId="0" xfId="0" applyFont="1" applyAlignment="1"/>
    <xf numFmtId="0" fontId="1" fillId="6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24" fillId="0" borderId="0" xfId="0" applyFont="1" applyAlignment="1"/>
    <xf numFmtId="0" fontId="0" fillId="0" borderId="0" xfId="0" applyAlignment="1"/>
    <xf numFmtId="0" fontId="2" fillId="3" borderId="1" xfId="0" applyFont="1" applyFill="1" applyBorder="1" applyAlignment="1">
      <alignment horizontal="center" vertical="center" textRotation="90" wrapText="1"/>
    </xf>
    <xf numFmtId="0" fontId="3" fillId="0" borderId="6" xfId="0" applyFont="1" applyBorder="1"/>
    <xf numFmtId="0" fontId="3" fillId="0" borderId="7" xfId="0" applyFont="1" applyBorder="1"/>
    <xf numFmtId="0" fontId="2" fillId="4" borderId="3" xfId="0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4" borderId="3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3" fillId="0" borderId="10" xfId="0" applyFont="1" applyBorder="1"/>
    <xf numFmtId="0" fontId="3" fillId="0" borderId="17" xfId="0" applyFont="1" applyBorder="1"/>
    <xf numFmtId="0" fontId="11" fillId="0" borderId="1" xfId="0" applyFont="1" applyBorder="1" applyAlignment="1">
      <alignment horizontal="center" vertical="center" textRotation="90"/>
    </xf>
    <xf numFmtId="0" fontId="2" fillId="6" borderId="18" xfId="0" applyFont="1" applyFill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/>
    </xf>
    <xf numFmtId="0" fontId="3" fillId="0" borderId="22" xfId="0" applyFont="1" applyBorder="1"/>
    <xf numFmtId="0" fontId="3" fillId="0" borderId="23" xfId="0" applyFont="1" applyBorder="1"/>
    <xf numFmtId="0" fontId="3" fillId="0" borderId="8" xfId="0" applyFont="1" applyBorder="1"/>
    <xf numFmtId="0" fontId="2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26" xfId="0" applyFont="1" applyBorder="1"/>
    <xf numFmtId="0" fontId="4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28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2" fillId="6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 wrapText="1"/>
    </xf>
    <xf numFmtId="164" fontId="2" fillId="1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6" borderId="3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textRotation="90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2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0" fillId="12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0" fillId="12" borderId="12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666699"/>
            </a:solidFill>
            <a:ln cmpd="sng">
              <a:solidFill>
                <a:srgbClr val="000000"/>
              </a:solidFill>
            </a:ln>
          </c:spPr>
          <c:invertIfNegative val="0"/>
          <c:val>
            <c:numRef>
              <c:f>СВОД1!$Z$12:$Z$30</c:f>
              <c:numCache>
                <c:formatCode>0.0</c:formatCode>
                <c:ptCount val="19"/>
                <c:pt idx="0">
                  <c:v>40.789473684210527</c:v>
                </c:pt>
                <c:pt idx="1">
                  <c:v>48</c:v>
                </c:pt>
                <c:pt idx="2">
                  <c:v>0</c:v>
                </c:pt>
                <c:pt idx="4">
                  <c:v>0</c:v>
                </c:pt>
                <c:pt idx="5">
                  <c:v>17.763157894736842</c:v>
                </c:pt>
                <c:pt idx="6">
                  <c:v>89.473684210526301</c:v>
                </c:pt>
                <c:pt idx="8">
                  <c:v>0</c:v>
                </c:pt>
                <c:pt idx="9">
                  <c:v>11.842105263157896</c:v>
                </c:pt>
                <c:pt idx="10">
                  <c:v>0</c:v>
                </c:pt>
                <c:pt idx="12">
                  <c:v>4.7368421052631584</c:v>
                </c:pt>
                <c:pt idx="13">
                  <c:v>17.89473684210526</c:v>
                </c:pt>
                <c:pt idx="14">
                  <c:v>77.368421052631575</c:v>
                </c:pt>
                <c:pt idx="16">
                  <c:v>19.736842105263158</c:v>
                </c:pt>
                <c:pt idx="17">
                  <c:v>85.526315789473685</c:v>
                </c:pt>
                <c:pt idx="1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230-4023-8FE5-CF9E74FFF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745344"/>
        <c:axId val="160755712"/>
      </c:barChart>
      <c:catAx>
        <c:axId val="160745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ru-RU"/>
          </a:p>
        </c:txPr>
        <c:crossAx val="160755712"/>
        <c:crosses val="autoZero"/>
        <c:auto val="0"/>
        <c:lblAlgn val="ctr"/>
        <c:lblOffset val="100"/>
        <c:noMultiLvlLbl val="0"/>
      </c:catAx>
      <c:valAx>
        <c:axId val="1607557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ru-RU"/>
          </a:p>
        </c:txPr>
        <c:crossAx val="160745344"/>
        <c:crosses val="autoZero"/>
        <c:crossBetween val="between"/>
      </c:valAx>
    </c:plotArea>
    <c:plotVisOnly val="0"/>
    <c:dispBlanksAs val="gap"/>
    <c:showDLblsOverMax val="0"/>
  </c:chart>
  <c:spPr>
    <a:solidFill>
      <a:srgbClr val="FFFFFF"/>
    </a:solid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666699"/>
            </a:solidFill>
            <a:ln cmpd="sng">
              <a:solidFill>
                <a:srgbClr val="000000"/>
              </a:solidFill>
            </a:ln>
          </c:spPr>
          <c:invertIfNegative val="0"/>
          <c:val>
            <c:numRef>
              <c:f>СВОД1!$AA$18:$AC$18</c:f>
              <c:numCache>
                <c:formatCode>0.0</c:formatCode>
                <c:ptCount val="3"/>
                <c:pt idx="0">
                  <c:v>13.05263157894737</c:v>
                </c:pt>
                <c:pt idx="1">
                  <c:v>36.205263157894741</c:v>
                </c:pt>
                <c:pt idx="2">
                  <c:v>33.368421052631575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BA0-4F60-8936-DB3F15AFCADF}"/>
            </c:ext>
          </c:extLst>
        </c:ser>
        <c:ser>
          <c:idx val="1"/>
          <c:order val="1"/>
          <c:invertIfNegative val="0"/>
          <c:val>
            <c:numRef>
              <c:f>СВОД1!$AA$19:$AC$19</c:f>
              <c:numCache>
                <c:formatCode>General</c:formatCode>
                <c:ptCount val="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BA0-4F60-8936-DB3F15AFC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37504"/>
        <c:axId val="161639424"/>
      </c:barChart>
      <c:catAx>
        <c:axId val="161637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ru-RU"/>
          </a:p>
        </c:txPr>
        <c:crossAx val="161639424"/>
        <c:crosses val="autoZero"/>
        <c:auto val="0"/>
        <c:lblAlgn val="ctr"/>
        <c:lblOffset val="100"/>
        <c:noMultiLvlLbl val="0"/>
      </c:catAx>
      <c:valAx>
        <c:axId val="1616394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ru-RU"/>
          </a:p>
        </c:txPr>
        <c:crossAx val="161637504"/>
        <c:crosses val="autoZero"/>
        <c:crossBetween val="between"/>
      </c:valAx>
    </c:plotArea>
    <c:plotVisOnly val="0"/>
    <c:dispBlanksAs val="gap"/>
    <c:showDLblsOverMax val="0"/>
  </c:chart>
  <c:spPr>
    <a:solidFill>
      <a:srgbClr val="FFFFFF"/>
    </a:solid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666699"/>
            </a:solidFill>
            <a:ln cmpd="sng">
              <a:solidFill>
                <a:srgbClr val="000000"/>
              </a:solidFill>
            </a:ln>
          </c:spPr>
          <c:invertIfNegative val="0"/>
          <c:val>
            <c:numRef>
              <c:f>СВОД2!$Y$12:$Y$30</c:f>
              <c:numCache>
                <c:formatCode>0.0</c:formatCode>
                <c:ptCount val="19"/>
                <c:pt idx="0">
                  <c:v>40.789473684210527</c:v>
                </c:pt>
                <c:pt idx="1">
                  <c:v>48</c:v>
                </c:pt>
                <c:pt idx="2">
                  <c:v>0</c:v>
                </c:pt>
                <c:pt idx="4">
                  <c:v>0</c:v>
                </c:pt>
                <c:pt idx="5">
                  <c:v>17.763157894736842</c:v>
                </c:pt>
                <c:pt idx="6">
                  <c:v>89.473684210526301</c:v>
                </c:pt>
                <c:pt idx="8">
                  <c:v>0</c:v>
                </c:pt>
                <c:pt idx="9">
                  <c:v>11.842105263157896</c:v>
                </c:pt>
                <c:pt idx="10">
                  <c:v>0</c:v>
                </c:pt>
                <c:pt idx="12">
                  <c:v>4.7368421052631584</c:v>
                </c:pt>
                <c:pt idx="13">
                  <c:v>17.89473684210526</c:v>
                </c:pt>
                <c:pt idx="14">
                  <c:v>77.368421052631575</c:v>
                </c:pt>
                <c:pt idx="16">
                  <c:v>19.736842105263158</c:v>
                </c:pt>
                <c:pt idx="17">
                  <c:v>85.526315789473685</c:v>
                </c:pt>
                <c:pt idx="1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5D-49FE-B017-CF6C97F102AA}"/>
            </c:ext>
          </c:extLst>
        </c:ser>
        <c:ser>
          <c:idx val="1"/>
          <c:order val="1"/>
          <c:spPr>
            <a:solidFill>
              <a:srgbClr val="FF6600"/>
            </a:solidFill>
            <a:ln cmpd="sng">
              <a:solidFill>
                <a:srgbClr val="000000"/>
              </a:solidFill>
            </a:ln>
          </c:spPr>
          <c:invertIfNegative val="0"/>
          <c:val>
            <c:numRef>
              <c:f>СВОД2!$Z$12:$Z$30</c:f>
              <c:numCache>
                <c:formatCode>0.0</c:formatCode>
                <c:ptCount val="19"/>
                <c:pt idx="0">
                  <c:v>63</c:v>
                </c:pt>
                <c:pt idx="1">
                  <c:v>64</c:v>
                </c:pt>
                <c:pt idx="2">
                  <c:v>24</c:v>
                </c:pt>
                <c:pt idx="4">
                  <c:v>69.333333333333329</c:v>
                </c:pt>
                <c:pt idx="5">
                  <c:v>40</c:v>
                </c:pt>
                <c:pt idx="6">
                  <c:v>48</c:v>
                </c:pt>
                <c:pt idx="8">
                  <c:v>30</c:v>
                </c:pt>
                <c:pt idx="9">
                  <c:v>70</c:v>
                </c:pt>
                <c:pt idx="10">
                  <c:v>0</c:v>
                </c:pt>
                <c:pt idx="12">
                  <c:v>86.8</c:v>
                </c:pt>
                <c:pt idx="13">
                  <c:v>13.2</c:v>
                </c:pt>
                <c:pt idx="14">
                  <c:v>0</c:v>
                </c:pt>
                <c:pt idx="16">
                  <c:v>80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05D-49FE-B017-CF6C97F10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0473088"/>
        <c:axId val="160475008"/>
      </c:barChart>
      <c:catAx>
        <c:axId val="160473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ru-RU"/>
          </a:p>
        </c:txPr>
        <c:crossAx val="160475008"/>
        <c:crosses val="autoZero"/>
        <c:auto val="0"/>
        <c:lblAlgn val="ctr"/>
        <c:lblOffset val="100"/>
        <c:noMultiLvlLbl val="0"/>
      </c:catAx>
      <c:valAx>
        <c:axId val="1604750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ru-RU"/>
          </a:p>
        </c:txPr>
        <c:crossAx val="160473088"/>
        <c:crosses val="autoZero"/>
        <c:crossBetween val="between"/>
      </c:valAx>
    </c:plotArea>
    <c:plotVisOnly val="0"/>
    <c:dispBlanksAs val="gap"/>
    <c:showDLblsOverMax val="0"/>
  </c:chart>
  <c:spPr>
    <a:solidFill>
      <a:srgbClr val="FFFFFF"/>
    </a:solid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6600"/>
            </a:solidFill>
            <a:ln cmpd="sng">
              <a:solidFill>
                <a:srgbClr val="000000"/>
              </a:solidFill>
            </a:ln>
          </c:spPr>
          <c:invertIfNegative val="0"/>
          <c:val>
            <c:numRef>
              <c:f>СВОД2!$AA$18:$AC$18</c:f>
              <c:numCache>
                <c:formatCode>0.0</c:formatCode>
                <c:ptCount val="3"/>
                <c:pt idx="0">
                  <c:v>65.826666666666668</c:v>
                </c:pt>
                <c:pt idx="1">
                  <c:v>37.44</c:v>
                </c:pt>
                <c:pt idx="2">
                  <c:v>14.4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4B9-4B39-ACC6-AE2B5A77E51F}"/>
            </c:ext>
          </c:extLst>
        </c:ser>
        <c:ser>
          <c:idx val="1"/>
          <c:order val="1"/>
          <c:spPr>
            <a:solidFill>
              <a:srgbClr val="993366"/>
            </a:solidFill>
            <a:ln cmpd="sng">
              <a:solidFill>
                <a:srgbClr val="000000"/>
              </a:solidFill>
            </a:ln>
          </c:spPr>
          <c:invertIfNegative val="0"/>
          <c:val>
            <c:numRef>
              <c:f>СВОД2!$AA$19:$AC$19</c:f>
              <c:numCache>
                <c:formatCode>General</c:formatCode>
                <c:ptCount val="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4B9-4B39-ACC6-AE2B5A77E51F}"/>
            </c:ext>
          </c:extLst>
        </c:ser>
        <c:ser>
          <c:idx val="2"/>
          <c:order val="2"/>
          <c:invertIfNegative val="0"/>
          <c:val>
            <c:numRef>
              <c:f>СВОД2!$AA$20:$AC$20</c:f>
              <c:numCache>
                <c:formatCode>0.0</c:formatCode>
                <c:ptCount val="3"/>
                <c:pt idx="0">
                  <c:v>13.05263157894737</c:v>
                </c:pt>
                <c:pt idx="1">
                  <c:v>36.205263157894741</c:v>
                </c:pt>
                <c:pt idx="2">
                  <c:v>33.368421052631575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4B9-4B39-ACC6-AE2B5A77E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349440"/>
        <c:axId val="162351360"/>
      </c:barChart>
      <c:catAx>
        <c:axId val="162349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ru-RU"/>
          </a:p>
        </c:txPr>
        <c:crossAx val="162351360"/>
        <c:crosses val="autoZero"/>
        <c:auto val="0"/>
        <c:lblAlgn val="ctr"/>
        <c:lblOffset val="100"/>
        <c:noMultiLvlLbl val="0"/>
      </c:catAx>
      <c:valAx>
        <c:axId val="1623513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ru-RU"/>
          </a:p>
        </c:txPr>
        <c:crossAx val="162349440"/>
        <c:crosses val="autoZero"/>
        <c:crossBetween val="between"/>
      </c:valAx>
    </c:plotArea>
    <c:plotVisOnly val="0"/>
    <c:dispBlanksAs val="gap"/>
    <c:showDLblsOverMax val="0"/>
  </c:chart>
  <c:spPr>
    <a:solidFill>
      <a:srgbClr val="FFFFFF"/>
    </a:solid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666699"/>
            </a:solidFill>
            <a:ln cmpd="sng">
              <a:solidFill>
                <a:srgbClr val="000000"/>
              </a:solidFill>
            </a:ln>
          </c:spPr>
          <c:invertIfNegative val="0"/>
          <c:val>
            <c:numRef>
              <c:f>СВОД3!$Z$12:$Z$30</c:f>
              <c:numCache>
                <c:formatCode>0.0</c:formatCode>
                <c:ptCount val="19"/>
                <c:pt idx="0">
                  <c:v>40.789473684210527</c:v>
                </c:pt>
                <c:pt idx="1">
                  <c:v>48</c:v>
                </c:pt>
                <c:pt idx="2">
                  <c:v>0</c:v>
                </c:pt>
                <c:pt idx="4">
                  <c:v>0</c:v>
                </c:pt>
                <c:pt idx="5">
                  <c:v>17.763157894736842</c:v>
                </c:pt>
                <c:pt idx="6">
                  <c:v>89.473684210526301</c:v>
                </c:pt>
                <c:pt idx="8">
                  <c:v>0</c:v>
                </c:pt>
                <c:pt idx="9">
                  <c:v>11.842105263157896</c:v>
                </c:pt>
                <c:pt idx="10">
                  <c:v>0</c:v>
                </c:pt>
                <c:pt idx="12">
                  <c:v>4.7368421052631584</c:v>
                </c:pt>
                <c:pt idx="13">
                  <c:v>17.89473684210526</c:v>
                </c:pt>
                <c:pt idx="14">
                  <c:v>77.368421052631575</c:v>
                </c:pt>
                <c:pt idx="16">
                  <c:v>19.736842105263158</c:v>
                </c:pt>
                <c:pt idx="17">
                  <c:v>85.526315789473685</c:v>
                </c:pt>
                <c:pt idx="1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4B-490C-8F2F-AA2992C47E25}"/>
            </c:ext>
          </c:extLst>
        </c:ser>
        <c:ser>
          <c:idx val="1"/>
          <c:order val="1"/>
          <c:spPr>
            <a:solidFill>
              <a:srgbClr val="FF6600"/>
            </a:solidFill>
            <a:ln cmpd="sng">
              <a:solidFill>
                <a:srgbClr val="000000"/>
              </a:solidFill>
            </a:ln>
          </c:spPr>
          <c:invertIfNegative val="0"/>
          <c:val>
            <c:numRef>
              <c:f>СВОД3!$AA$12:$AA$30</c:f>
              <c:numCache>
                <c:formatCode>0.0</c:formatCode>
                <c:ptCount val="19"/>
                <c:pt idx="0">
                  <c:v>63</c:v>
                </c:pt>
                <c:pt idx="1">
                  <c:v>64</c:v>
                </c:pt>
                <c:pt idx="2">
                  <c:v>24</c:v>
                </c:pt>
                <c:pt idx="4">
                  <c:v>69.333333333333329</c:v>
                </c:pt>
                <c:pt idx="5">
                  <c:v>40</c:v>
                </c:pt>
                <c:pt idx="6">
                  <c:v>48</c:v>
                </c:pt>
                <c:pt idx="8">
                  <c:v>30</c:v>
                </c:pt>
                <c:pt idx="9">
                  <c:v>70</c:v>
                </c:pt>
                <c:pt idx="10">
                  <c:v>0</c:v>
                </c:pt>
                <c:pt idx="12">
                  <c:v>86.8</c:v>
                </c:pt>
                <c:pt idx="13">
                  <c:v>13.2</c:v>
                </c:pt>
                <c:pt idx="14">
                  <c:v>0</c:v>
                </c:pt>
                <c:pt idx="16">
                  <c:v>80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4B-490C-8F2F-AA2992C47E25}"/>
            </c:ext>
          </c:extLst>
        </c:ser>
        <c:ser>
          <c:idx val="2"/>
          <c:order val="2"/>
          <c:spPr>
            <a:solidFill>
              <a:srgbClr val="00CCFF"/>
            </a:solidFill>
            <a:ln cmpd="sng">
              <a:solidFill>
                <a:srgbClr val="000000"/>
              </a:solidFill>
            </a:ln>
          </c:spPr>
          <c:invertIfNegative val="0"/>
          <c:val>
            <c:numRef>
              <c:f>СВОД3!$AB$12:$AB$30</c:f>
              <c:numCache>
                <c:formatCode>0.0</c:formatCode>
                <c:ptCount val="19"/>
                <c:pt idx="0">
                  <c:v>91</c:v>
                </c:pt>
                <c:pt idx="1">
                  <c:v>8</c:v>
                </c:pt>
                <c:pt idx="2">
                  <c:v>0</c:v>
                </c:pt>
                <c:pt idx="4">
                  <c:v>90</c:v>
                </c:pt>
                <c:pt idx="5">
                  <c:v>9.3333333333333339</c:v>
                </c:pt>
                <c:pt idx="6">
                  <c:v>11</c:v>
                </c:pt>
                <c:pt idx="8">
                  <c:v>93</c:v>
                </c:pt>
                <c:pt idx="9">
                  <c:v>6</c:v>
                </c:pt>
                <c:pt idx="10">
                  <c:v>0</c:v>
                </c:pt>
                <c:pt idx="12">
                  <c:v>90.6</c:v>
                </c:pt>
                <c:pt idx="13">
                  <c:v>9.1999999999999993</c:v>
                </c:pt>
                <c:pt idx="14">
                  <c:v>0</c:v>
                </c:pt>
                <c:pt idx="16">
                  <c:v>52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64B-490C-8F2F-AA2992C47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385920"/>
        <c:axId val="162387840"/>
      </c:barChart>
      <c:catAx>
        <c:axId val="162385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ru-RU"/>
          </a:p>
        </c:txPr>
        <c:crossAx val="162387840"/>
        <c:crosses val="autoZero"/>
        <c:auto val="0"/>
        <c:lblAlgn val="ctr"/>
        <c:lblOffset val="100"/>
        <c:noMultiLvlLbl val="0"/>
      </c:catAx>
      <c:valAx>
        <c:axId val="16238784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ru-RU"/>
          </a:p>
        </c:txPr>
        <c:crossAx val="162385920"/>
        <c:crosses val="autoZero"/>
        <c:crossBetween val="between"/>
      </c:valAx>
    </c:plotArea>
    <c:plotVisOnly val="0"/>
    <c:dispBlanksAs val="gap"/>
    <c:showDLblsOverMax val="0"/>
  </c:chart>
  <c:spPr>
    <a:solidFill>
      <a:srgbClr val="FFFFFF"/>
    </a:solid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CCFF"/>
            </a:solidFill>
            <a:ln cmpd="sng">
              <a:solidFill>
                <a:srgbClr val="000000"/>
              </a:solidFill>
            </a:ln>
          </c:spPr>
          <c:invertIfNegative val="0"/>
          <c:val>
            <c:numRef>
              <c:f>СВОД3!$AC$18:$AE$18</c:f>
              <c:numCache>
                <c:formatCode>0.0</c:formatCode>
                <c:ptCount val="3"/>
                <c:pt idx="0">
                  <c:v>83.320000000000007</c:v>
                </c:pt>
                <c:pt idx="1">
                  <c:v>6.5066666666666659</c:v>
                </c:pt>
                <c:pt idx="2">
                  <c:v>2.2000000000000002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AB8-46BC-9EFE-07FE012A85B5}"/>
            </c:ext>
          </c:extLst>
        </c:ser>
        <c:ser>
          <c:idx val="1"/>
          <c:order val="1"/>
          <c:spPr>
            <a:solidFill>
              <a:srgbClr val="FF6600"/>
            </a:solidFill>
            <a:ln cmpd="sng">
              <a:solidFill>
                <a:srgbClr val="000000"/>
              </a:solidFill>
            </a:ln>
          </c:spPr>
          <c:invertIfNegative val="0"/>
          <c:val>
            <c:numRef>
              <c:f>СВОД3!$AC$19:$AE$19</c:f>
              <c:numCache>
                <c:formatCode>0.0</c:formatCode>
                <c:ptCount val="3"/>
                <c:pt idx="0">
                  <c:v>65.826666666666668</c:v>
                </c:pt>
                <c:pt idx="1">
                  <c:v>37.44</c:v>
                </c:pt>
                <c:pt idx="2">
                  <c:v>14.4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AB8-46BC-9EFE-07FE012A85B5}"/>
            </c:ext>
          </c:extLst>
        </c:ser>
        <c:ser>
          <c:idx val="2"/>
          <c:order val="2"/>
          <c:spPr>
            <a:solidFill>
              <a:srgbClr val="969696"/>
            </a:solidFill>
            <a:ln cmpd="sng">
              <a:solidFill>
                <a:srgbClr val="000000"/>
              </a:solidFill>
            </a:ln>
          </c:spPr>
          <c:invertIfNegative val="0"/>
          <c:val>
            <c:numRef>
              <c:f>СВОД3!$AC$20:$AE$20</c:f>
              <c:numCache>
                <c:formatCode>0.0</c:formatCode>
                <c:ptCount val="3"/>
                <c:pt idx="0">
                  <c:v>13.05263157894737</c:v>
                </c:pt>
                <c:pt idx="1">
                  <c:v>36.205263157894741</c:v>
                </c:pt>
                <c:pt idx="2">
                  <c:v>33.368421052631575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AB8-46BC-9EFE-07FE012A8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0672"/>
        <c:axId val="162239232"/>
      </c:barChart>
      <c:catAx>
        <c:axId val="162220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ru-RU"/>
          </a:p>
        </c:txPr>
        <c:crossAx val="162239232"/>
        <c:crosses val="autoZero"/>
        <c:auto val="0"/>
        <c:lblAlgn val="ctr"/>
        <c:lblOffset val="100"/>
        <c:noMultiLvlLbl val="0"/>
      </c:catAx>
      <c:valAx>
        <c:axId val="1622392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ru-RU"/>
          </a:p>
        </c:txPr>
        <c:crossAx val="162220672"/>
        <c:crosses val="autoZero"/>
        <c:crossBetween val="between"/>
      </c:valAx>
    </c:plotArea>
    <c:plotVisOnly val="0"/>
    <c:dispBlanksAs val="gap"/>
    <c:showDLblsOverMax val="0"/>
  </c:chart>
  <c:spPr>
    <a:solidFill>
      <a:srgbClr val="FFFFFF"/>
    </a:solid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647700</xdr:colOff>
      <xdr:row>7</xdr:row>
      <xdr:rowOff>28575</xdr:rowOff>
    </xdr:from>
    <xdr:ext cx="6838950" cy="4438650"/>
    <xdr:graphicFrame macro="">
      <xdr:nvGraphicFramePr>
        <xdr:cNvPr id="1209259367" name="Chart 1" descr="Chart 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29</xdr:col>
      <xdr:colOff>609600</xdr:colOff>
      <xdr:row>23</xdr:row>
      <xdr:rowOff>76200</xdr:rowOff>
    </xdr:from>
    <xdr:ext cx="6819900" cy="4124325"/>
    <xdr:graphicFrame macro="">
      <xdr:nvGraphicFramePr>
        <xdr:cNvPr id="1699756254" name="Chart 2" descr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29</xdr:col>
      <xdr:colOff>647700</xdr:colOff>
      <xdr:row>7</xdr:row>
      <xdr:rowOff>28575</xdr:rowOff>
    </xdr:from>
    <xdr:ext cx="6838950" cy="4438650"/>
    <xdr:grpSp>
      <xdr:nvGrpSpPr>
        <xdr:cNvPr id="2" name="Shape 2"/>
        <xdr:cNvGrpSpPr/>
      </xdr:nvGrpSpPr>
      <xdr:grpSpPr>
        <a:xfrm>
          <a:off x="27222450" y="1362075"/>
          <a:ext cx="6838950" cy="4438650"/>
          <a:chOff x="1926525" y="1560675"/>
          <a:chExt cx="6838929" cy="4438650"/>
        </a:xfrm>
      </xdr:grpSpPr>
      <xdr:grpSp>
        <xdr:nvGrpSpPr>
          <xdr:cNvPr id="3" name="Shape 3"/>
          <xdr:cNvGrpSpPr/>
        </xdr:nvGrpSpPr>
        <xdr:grpSpPr>
          <a:xfrm>
            <a:off x="1926525" y="1560675"/>
            <a:ext cx="6838929" cy="4438650"/>
            <a:chOff x="26621014" y="1359354"/>
            <a:chExt cx="6889275" cy="4339306"/>
          </a:xfrm>
        </xdr:grpSpPr>
        <xdr:sp macro="" textlink="">
          <xdr:nvSpPr>
            <xdr:cNvPr id="4" name="Shape 4"/>
            <xdr:cNvSpPr/>
          </xdr:nvSpPr>
          <xdr:spPr>
            <a:xfrm>
              <a:off x="26621014" y="1359354"/>
              <a:ext cx="6889275" cy="43393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5"/>
            <xdr:cNvSpPr/>
          </xdr:nvSpPr>
          <xdr:spPr>
            <a:xfrm>
              <a:off x="27263887" y="5317693"/>
              <a:ext cx="844371" cy="371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1" i="0" u="none" strike="noStrike">
                  <a:latin typeface="Calibri"/>
                  <a:ea typeface="Calibri"/>
                  <a:cs typeface="Calibri"/>
                  <a:sym typeface="Calibri"/>
                </a:rPr>
                <a:t>2-Ф</a:t>
              </a:r>
              <a:endParaRPr sz="1400"/>
            </a:p>
          </xdr:txBody>
        </xdr:sp>
        <xdr:sp macro="" textlink="">
          <xdr:nvSpPr>
            <xdr:cNvPr id="6" name="Shape 6"/>
            <xdr:cNvSpPr/>
          </xdr:nvSpPr>
          <xdr:spPr>
            <a:xfrm>
              <a:off x="31063554" y="5280526"/>
              <a:ext cx="853966" cy="380967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1" i="0" u="none" strike="noStrike">
                  <a:latin typeface="Calibri"/>
                  <a:ea typeface="Calibri"/>
                  <a:cs typeface="Calibri"/>
                  <a:sym typeface="Calibri"/>
                </a:rPr>
                <a:t>2-Ш</a:t>
              </a:r>
              <a:endParaRPr sz="1400"/>
            </a:p>
          </xdr:txBody>
        </xdr:sp>
        <xdr:sp macro="" textlink="">
          <xdr:nvSpPr>
            <xdr:cNvPr id="7" name="Shape 7"/>
            <xdr:cNvSpPr/>
          </xdr:nvSpPr>
          <xdr:spPr>
            <a:xfrm>
              <a:off x="29720238" y="5271234"/>
              <a:ext cx="863561" cy="380967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1" i="0" u="none" strike="noStrike">
                  <a:latin typeface="Calibri"/>
                  <a:ea typeface="Calibri"/>
                  <a:cs typeface="Calibri"/>
                  <a:sym typeface="Calibri"/>
                </a:rPr>
                <a:t>2-Т</a:t>
              </a:r>
              <a:endParaRPr sz="1400"/>
            </a:p>
          </xdr:txBody>
        </xdr:sp>
        <xdr:sp macro="" textlink="">
          <xdr:nvSpPr>
            <xdr:cNvPr id="8" name="Shape 8"/>
            <xdr:cNvSpPr/>
          </xdr:nvSpPr>
          <xdr:spPr>
            <a:xfrm>
              <a:off x="32397276" y="5271234"/>
              <a:ext cx="863561" cy="380967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1" i="0" u="none" strike="noStrike">
                  <a:latin typeface="Calibri"/>
                  <a:ea typeface="Calibri"/>
                  <a:cs typeface="Calibri"/>
                  <a:sym typeface="Calibri"/>
                </a:rPr>
                <a:t>2-Ә</a:t>
              </a:r>
              <a:endParaRPr sz="1400"/>
            </a:p>
          </xdr:txBody>
        </xdr:sp>
        <xdr:sp macro="" textlink="">
          <xdr:nvSpPr>
            <xdr:cNvPr id="9" name="Shape 9"/>
            <xdr:cNvSpPr/>
          </xdr:nvSpPr>
          <xdr:spPr>
            <a:xfrm>
              <a:off x="28511253" y="5326985"/>
              <a:ext cx="853966" cy="3716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1" i="0" u="none" strike="noStrike">
                  <a:latin typeface="Calibri"/>
                  <a:ea typeface="Calibri"/>
                  <a:cs typeface="Calibri"/>
                  <a:sym typeface="Calibri"/>
                </a:rPr>
                <a:t>2-К</a:t>
              </a:r>
              <a:endParaRPr sz="1400"/>
            </a:p>
          </xdr:txBody>
        </xdr:sp>
      </xdr:grp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9525</xdr:colOff>
      <xdr:row>8</xdr:row>
      <xdr:rowOff>47625</xdr:rowOff>
    </xdr:from>
    <xdr:ext cx="7229475" cy="3876675"/>
    <xdr:graphicFrame macro="">
      <xdr:nvGraphicFramePr>
        <xdr:cNvPr id="1680264211" name="Chart 3" descr="Chart 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29</xdr:col>
      <xdr:colOff>609600</xdr:colOff>
      <xdr:row>26</xdr:row>
      <xdr:rowOff>161925</xdr:rowOff>
    </xdr:from>
    <xdr:ext cx="7410450" cy="3609975"/>
    <xdr:graphicFrame macro="">
      <xdr:nvGraphicFramePr>
        <xdr:cNvPr id="188345369" name="Chart 4" descr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30</xdr:col>
      <xdr:colOff>9525</xdr:colOff>
      <xdr:row>8</xdr:row>
      <xdr:rowOff>47625</xdr:rowOff>
    </xdr:from>
    <xdr:ext cx="7229475" cy="3876675"/>
    <xdr:grpSp>
      <xdr:nvGrpSpPr>
        <xdr:cNvPr id="2" name="Shape 2"/>
        <xdr:cNvGrpSpPr/>
      </xdr:nvGrpSpPr>
      <xdr:grpSpPr>
        <a:xfrm>
          <a:off x="22993350" y="2171700"/>
          <a:ext cx="7229475" cy="3876675"/>
          <a:chOff x="1731263" y="1841663"/>
          <a:chExt cx="7229458" cy="3876675"/>
        </a:xfrm>
      </xdr:grpSpPr>
      <xdr:grpSp>
        <xdr:nvGrpSpPr>
          <xdr:cNvPr id="10" name="Shape 10"/>
          <xdr:cNvGrpSpPr/>
        </xdr:nvGrpSpPr>
        <xdr:grpSpPr>
          <a:xfrm>
            <a:off x="1731263" y="1841663"/>
            <a:ext cx="7229458" cy="3876675"/>
            <a:chOff x="20315464" y="1428750"/>
            <a:chExt cx="6218450" cy="3864429"/>
          </a:xfrm>
        </xdr:grpSpPr>
        <xdr:sp macro="" textlink="">
          <xdr:nvSpPr>
            <xdr:cNvPr id="4" name="Shape 4"/>
            <xdr:cNvSpPr/>
          </xdr:nvSpPr>
          <xdr:spPr>
            <a:xfrm>
              <a:off x="20315464" y="1428750"/>
              <a:ext cx="6218450" cy="38644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1" name="Shape 11"/>
            <xdr:cNvSpPr/>
          </xdr:nvSpPr>
          <xdr:spPr>
            <a:xfrm>
              <a:off x="20839124" y="4933018"/>
              <a:ext cx="777308" cy="33095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1" i="0" u="none" strike="noStrike">
                  <a:latin typeface="Calibri"/>
                  <a:ea typeface="Calibri"/>
                  <a:cs typeface="Calibri"/>
                  <a:sym typeface="Calibri"/>
                </a:rPr>
                <a:t>3-Ф</a:t>
              </a:r>
              <a:endParaRPr sz="1400"/>
            </a:p>
          </xdr:txBody>
        </xdr:sp>
        <xdr:sp macro="" textlink="">
          <xdr:nvSpPr>
            <xdr:cNvPr id="12" name="Shape 12"/>
            <xdr:cNvSpPr/>
          </xdr:nvSpPr>
          <xdr:spPr>
            <a:xfrm>
              <a:off x="24332920" y="4942752"/>
              <a:ext cx="777308" cy="340693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1" i="0" u="none" strike="noStrike">
                  <a:latin typeface="Calibri"/>
                  <a:ea typeface="Calibri"/>
                  <a:cs typeface="Calibri"/>
                  <a:sym typeface="Calibri"/>
                </a:rPr>
                <a:t>3-Ш</a:t>
              </a:r>
              <a:endParaRPr sz="1400"/>
            </a:p>
          </xdr:txBody>
        </xdr:sp>
        <xdr:sp macro="" textlink="">
          <xdr:nvSpPr>
            <xdr:cNvPr id="13" name="Shape 13"/>
            <xdr:cNvSpPr/>
          </xdr:nvSpPr>
          <xdr:spPr>
            <a:xfrm>
              <a:off x="23097409" y="4952486"/>
              <a:ext cx="777308" cy="340693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1" i="0" u="none" strike="noStrike">
                  <a:latin typeface="Calibri"/>
                  <a:ea typeface="Calibri"/>
                  <a:cs typeface="Calibri"/>
                  <a:sym typeface="Calibri"/>
                </a:rPr>
                <a:t>3-Т</a:t>
              </a:r>
              <a:endParaRPr sz="1400"/>
            </a:p>
          </xdr:txBody>
        </xdr:sp>
        <xdr:sp macro="" textlink="">
          <xdr:nvSpPr>
            <xdr:cNvPr id="14" name="Shape 14"/>
            <xdr:cNvSpPr/>
          </xdr:nvSpPr>
          <xdr:spPr>
            <a:xfrm>
              <a:off x="25535702" y="4933018"/>
              <a:ext cx="777308" cy="340693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1" i="0" u="none" strike="noStrike">
                  <a:latin typeface="Calibri"/>
                  <a:ea typeface="Calibri"/>
                  <a:cs typeface="Calibri"/>
                  <a:sym typeface="Calibri"/>
                </a:rPr>
                <a:t>3-Ә</a:t>
              </a:r>
              <a:endParaRPr sz="1400"/>
            </a:p>
          </xdr:txBody>
        </xdr:sp>
        <xdr:sp macro="" textlink="">
          <xdr:nvSpPr>
            <xdr:cNvPr id="15" name="Shape 15"/>
            <xdr:cNvSpPr/>
          </xdr:nvSpPr>
          <xdr:spPr>
            <a:xfrm>
              <a:off x="22009177" y="4942752"/>
              <a:ext cx="769126" cy="340693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1" i="0" u="none" strike="noStrike">
                  <a:latin typeface="Calibri"/>
                  <a:ea typeface="Calibri"/>
                  <a:cs typeface="Calibri"/>
                  <a:sym typeface="Calibri"/>
                </a:rPr>
                <a:t>3-К</a:t>
              </a:r>
              <a:endParaRPr sz="1400"/>
            </a:p>
          </xdr:txBody>
        </xdr:sp>
      </xdr:grp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371475</xdr:colOff>
      <xdr:row>7</xdr:row>
      <xdr:rowOff>133350</xdr:rowOff>
    </xdr:from>
    <xdr:ext cx="8029575" cy="5610225"/>
    <xdr:graphicFrame macro="">
      <xdr:nvGraphicFramePr>
        <xdr:cNvPr id="1361755683" name="Chart 5" descr="Chart 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32</xdr:col>
      <xdr:colOff>400050</xdr:colOff>
      <xdr:row>30</xdr:row>
      <xdr:rowOff>57150</xdr:rowOff>
    </xdr:from>
    <xdr:ext cx="7981950" cy="3971925"/>
    <xdr:graphicFrame macro="">
      <xdr:nvGraphicFramePr>
        <xdr:cNvPr id="1743045420" name="Chart 6" descr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32</xdr:col>
      <xdr:colOff>371475</xdr:colOff>
      <xdr:row>7</xdr:row>
      <xdr:rowOff>133350</xdr:rowOff>
    </xdr:from>
    <xdr:ext cx="8029575" cy="5610225"/>
    <xdr:grpSp>
      <xdr:nvGrpSpPr>
        <xdr:cNvPr id="2" name="Shape 2"/>
        <xdr:cNvGrpSpPr/>
      </xdr:nvGrpSpPr>
      <xdr:grpSpPr>
        <a:xfrm>
          <a:off x="25098375" y="1466850"/>
          <a:ext cx="8029575" cy="5610225"/>
          <a:chOff x="1331213" y="974888"/>
          <a:chExt cx="8029574" cy="5610225"/>
        </a:xfrm>
      </xdr:grpSpPr>
      <xdr:grpSp>
        <xdr:nvGrpSpPr>
          <xdr:cNvPr id="16" name="Shape 16"/>
          <xdr:cNvGrpSpPr/>
        </xdr:nvGrpSpPr>
        <xdr:grpSpPr>
          <a:xfrm>
            <a:off x="1331213" y="974888"/>
            <a:ext cx="8029574" cy="5610225"/>
            <a:chOff x="22606000" y="1476375"/>
            <a:chExt cx="6810375" cy="4889500"/>
          </a:xfrm>
        </xdr:grpSpPr>
        <xdr:sp macro="" textlink="">
          <xdr:nvSpPr>
            <xdr:cNvPr id="4" name="Shape 4"/>
            <xdr:cNvSpPr/>
          </xdr:nvSpPr>
          <xdr:spPr>
            <a:xfrm>
              <a:off x="22606000" y="1476375"/>
              <a:ext cx="6810375" cy="48895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" name="Shape 17"/>
            <xdr:cNvGrpSpPr/>
          </xdr:nvGrpSpPr>
          <xdr:grpSpPr>
            <a:xfrm>
              <a:off x="23252299" y="5948479"/>
              <a:ext cx="5865164" cy="417394"/>
              <a:chOff x="23823629" y="4201851"/>
              <a:chExt cx="5392155" cy="212323"/>
            </a:xfrm>
          </xdr:grpSpPr>
          <xdr:sp macro="" textlink="">
            <xdr:nvSpPr>
              <xdr:cNvPr id="18" name="Shape 18"/>
              <xdr:cNvSpPr/>
            </xdr:nvSpPr>
            <xdr:spPr>
              <a:xfrm>
                <a:off x="23823629" y="4201851"/>
                <a:ext cx="750148" cy="19932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800" b="1" i="0" u="none" strike="noStrike">
                    <a:latin typeface="Calibri"/>
                    <a:ea typeface="Calibri"/>
                    <a:cs typeface="Calibri"/>
                    <a:sym typeface="Calibri"/>
                  </a:rPr>
                  <a:t>3-Ф</a:t>
                </a:r>
                <a:endParaRPr sz="1400"/>
              </a:p>
            </xdr:txBody>
          </xdr:sp>
          <xdr:sp macro="" textlink="">
            <xdr:nvSpPr>
              <xdr:cNvPr id="19" name="Shape 19"/>
              <xdr:cNvSpPr/>
            </xdr:nvSpPr>
            <xdr:spPr>
              <a:xfrm>
                <a:off x="27262427" y="4210517"/>
                <a:ext cx="757575" cy="19932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800" b="1" i="0" u="none" strike="noStrike">
                    <a:latin typeface="Calibri"/>
                    <a:ea typeface="Calibri"/>
                    <a:cs typeface="Calibri"/>
                    <a:sym typeface="Calibri"/>
                  </a:rPr>
                  <a:t>3-Ш</a:t>
                </a:r>
                <a:endParaRPr sz="1400"/>
              </a:p>
            </xdr:txBody>
          </xdr:sp>
          <xdr:sp macro="" textlink="">
            <xdr:nvSpPr>
              <xdr:cNvPr id="20" name="Shape 20"/>
              <xdr:cNvSpPr/>
            </xdr:nvSpPr>
            <xdr:spPr>
              <a:xfrm>
                <a:off x="26044365" y="4214850"/>
                <a:ext cx="772430" cy="19932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800" b="1" i="0" u="none" strike="noStrike">
                    <a:latin typeface="Calibri"/>
                    <a:ea typeface="Calibri"/>
                    <a:cs typeface="Calibri"/>
                    <a:sym typeface="Calibri"/>
                  </a:rPr>
                  <a:t>3-Т</a:t>
                </a:r>
                <a:endParaRPr sz="1400"/>
              </a:p>
            </xdr:txBody>
          </xdr:sp>
          <xdr:sp macro="" textlink="">
            <xdr:nvSpPr>
              <xdr:cNvPr id="21" name="Shape 21"/>
              <xdr:cNvSpPr/>
            </xdr:nvSpPr>
            <xdr:spPr>
              <a:xfrm>
                <a:off x="28450781" y="4206184"/>
                <a:ext cx="765003" cy="19932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800" b="1" i="0" u="none" strike="noStrike">
                    <a:latin typeface="Calibri"/>
                    <a:ea typeface="Calibri"/>
                    <a:cs typeface="Calibri"/>
                    <a:sym typeface="Calibri"/>
                  </a:rPr>
                  <a:t>3-Ә</a:t>
                </a:r>
                <a:endParaRPr sz="1400"/>
              </a:p>
            </xdr:txBody>
          </xdr:sp>
          <xdr:sp macro="" textlink="">
            <xdr:nvSpPr>
              <xdr:cNvPr id="22" name="Shape 22"/>
              <xdr:cNvSpPr/>
            </xdr:nvSpPr>
            <xdr:spPr>
              <a:xfrm>
                <a:off x="24974846" y="4210517"/>
                <a:ext cx="757575" cy="19932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800" b="1" i="0" u="none" strike="noStrike">
                    <a:latin typeface="Calibri"/>
                    <a:ea typeface="Calibri"/>
                    <a:cs typeface="Calibri"/>
                    <a:sym typeface="Calibri"/>
                  </a:rPr>
                  <a:t>3-К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A2:Y1000"/>
  <sheetViews>
    <sheetView topLeftCell="A25" workbookViewId="0">
      <selection activeCell="D3" sqref="D3:R3"/>
    </sheetView>
  </sheetViews>
  <sheetFormatPr defaultColWidth="14.42578125" defaultRowHeight="15" customHeight="1"/>
  <cols>
    <col min="1" max="1" width="20.7109375" customWidth="1"/>
    <col min="2" max="3" width="4.7109375" customWidth="1"/>
    <col min="4" max="4" width="50.7109375" customWidth="1"/>
    <col min="5" max="5" width="21.140625" customWidth="1"/>
    <col min="6" max="6" width="24.5703125" customWidth="1"/>
    <col min="7" max="7" width="25.42578125" customWidth="1"/>
    <col min="8" max="8" width="11.5703125" customWidth="1"/>
    <col min="9" max="9" width="13.42578125" customWidth="1"/>
    <col min="10" max="10" width="13.28515625" customWidth="1"/>
    <col min="11" max="11" width="13.42578125" customWidth="1"/>
    <col min="12" max="12" width="21.140625" customWidth="1"/>
    <col min="13" max="13" width="18.7109375" customWidth="1"/>
    <col min="14" max="14" width="17" customWidth="1"/>
    <col min="15" max="15" width="14.85546875" customWidth="1"/>
    <col min="16" max="16" width="16.5703125" customWidth="1"/>
    <col min="17" max="18" width="8" customWidth="1"/>
    <col min="19" max="19" width="13.140625" customWidth="1"/>
    <col min="20" max="42" width="8" customWidth="1"/>
  </cols>
  <sheetData>
    <row r="2" spans="1:19" ht="15.75" customHeight="1">
      <c r="B2" s="1"/>
      <c r="C2" s="1"/>
      <c r="D2" s="265" t="s">
        <v>0</v>
      </c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</row>
    <row r="3" spans="1:19" ht="15.75" customHeight="1">
      <c r="B3" s="1"/>
      <c r="C3" s="1"/>
      <c r="D3" s="265" t="s">
        <v>576</v>
      </c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1"/>
    </row>
    <row r="5" spans="1:19" ht="15.75" customHeight="1">
      <c r="A5" s="267" t="s">
        <v>1</v>
      </c>
      <c r="B5" s="2"/>
      <c r="C5" s="268" t="s">
        <v>2</v>
      </c>
      <c r="D5" s="268" t="s">
        <v>3</v>
      </c>
      <c r="E5" s="269" t="s">
        <v>4</v>
      </c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3"/>
      <c r="Q5" s="270" t="s">
        <v>5</v>
      </c>
      <c r="R5" s="270" t="s">
        <v>6</v>
      </c>
      <c r="S5" s="258" t="s">
        <v>7</v>
      </c>
    </row>
    <row r="6" spans="1:19">
      <c r="A6" s="259"/>
      <c r="B6" s="2"/>
      <c r="C6" s="259"/>
      <c r="D6" s="259"/>
      <c r="E6" s="261" t="s">
        <v>8</v>
      </c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3"/>
      <c r="Q6" s="259"/>
      <c r="R6" s="259"/>
      <c r="S6" s="259"/>
    </row>
    <row r="7" spans="1:19">
      <c r="A7" s="259"/>
      <c r="B7" s="2"/>
      <c r="C7" s="259"/>
      <c r="D7" s="259"/>
      <c r="E7" s="264" t="s">
        <v>9</v>
      </c>
      <c r="F7" s="262"/>
      <c r="G7" s="263"/>
      <c r="H7" s="264" t="s">
        <v>10</v>
      </c>
      <c r="I7" s="262"/>
      <c r="J7" s="263"/>
      <c r="K7" s="264" t="s">
        <v>11</v>
      </c>
      <c r="L7" s="262"/>
      <c r="M7" s="263"/>
      <c r="N7" s="264" t="s">
        <v>12</v>
      </c>
      <c r="O7" s="262"/>
      <c r="P7" s="263"/>
      <c r="Q7" s="259"/>
      <c r="R7" s="259"/>
      <c r="S7" s="259"/>
    </row>
    <row r="8" spans="1:19" ht="58.5" customHeight="1">
      <c r="A8" s="259"/>
      <c r="B8" s="2"/>
      <c r="C8" s="259"/>
      <c r="D8" s="259"/>
      <c r="E8" s="264" t="s">
        <v>13</v>
      </c>
      <c r="F8" s="262"/>
      <c r="G8" s="263"/>
      <c r="H8" s="264" t="s">
        <v>14</v>
      </c>
      <c r="I8" s="262"/>
      <c r="J8" s="263"/>
      <c r="K8" s="264" t="s">
        <v>15</v>
      </c>
      <c r="L8" s="262"/>
      <c r="M8" s="263"/>
      <c r="N8" s="264" t="s">
        <v>16</v>
      </c>
      <c r="O8" s="262"/>
      <c r="P8" s="263"/>
      <c r="Q8" s="259"/>
      <c r="R8" s="259"/>
      <c r="S8" s="259"/>
    </row>
    <row r="9" spans="1:19" ht="97.5" customHeight="1">
      <c r="A9" s="260"/>
      <c r="B9" s="2"/>
      <c r="C9" s="260"/>
      <c r="D9" s="260"/>
      <c r="E9" s="3" t="s">
        <v>17</v>
      </c>
      <c r="F9" s="3" t="s">
        <v>18</v>
      </c>
      <c r="G9" s="3" t="s">
        <v>19</v>
      </c>
      <c r="H9" s="3" t="s">
        <v>20</v>
      </c>
      <c r="I9" s="3" t="s">
        <v>21</v>
      </c>
      <c r="J9" s="3" t="s">
        <v>22</v>
      </c>
      <c r="K9" s="3" t="s">
        <v>23</v>
      </c>
      <c r="L9" s="3" t="s">
        <v>24</v>
      </c>
      <c r="M9" s="3" t="s">
        <v>25</v>
      </c>
      <c r="N9" s="3" t="s">
        <v>26</v>
      </c>
      <c r="O9" s="3" t="s">
        <v>27</v>
      </c>
      <c r="P9" s="3" t="s">
        <v>28</v>
      </c>
      <c r="Q9" s="260"/>
      <c r="R9" s="260"/>
      <c r="S9" s="260"/>
    </row>
    <row r="10" spans="1:19" ht="15.75" customHeight="1">
      <c r="A10" s="4"/>
      <c r="B10" s="5"/>
      <c r="C10" s="5">
        <v>1</v>
      </c>
      <c r="D10" s="6" t="s">
        <v>528</v>
      </c>
      <c r="E10" s="7"/>
      <c r="F10" s="7">
        <v>1</v>
      </c>
      <c r="G10" s="8"/>
      <c r="H10" s="7"/>
      <c r="I10" s="7">
        <v>1</v>
      </c>
      <c r="J10" s="8"/>
      <c r="K10" s="7"/>
      <c r="L10" s="7">
        <v>1</v>
      </c>
      <c r="M10" s="8"/>
      <c r="N10" s="7"/>
      <c r="O10" s="7">
        <v>1</v>
      </c>
      <c r="P10" s="8"/>
      <c r="Q10" s="9">
        <f t="shared" ref="Q10:S10" si="0">COUNTA(E10,H10,K10,N10)</f>
        <v>0</v>
      </c>
      <c r="R10" s="10">
        <f t="shared" si="0"/>
        <v>4</v>
      </c>
      <c r="S10" s="11">
        <f t="shared" si="0"/>
        <v>0</v>
      </c>
    </row>
    <row r="11" spans="1:19" ht="15.75" customHeight="1">
      <c r="A11" s="12"/>
      <c r="B11" s="13"/>
      <c r="C11" s="5">
        <v>2</v>
      </c>
      <c r="D11" s="14" t="s">
        <v>567</v>
      </c>
      <c r="E11" s="7"/>
      <c r="F11" s="7"/>
      <c r="G11" s="8"/>
      <c r="H11" s="7">
        <v>1</v>
      </c>
      <c r="I11" s="7"/>
      <c r="J11" s="8"/>
      <c r="K11" s="7">
        <v>1</v>
      </c>
      <c r="L11" s="7"/>
      <c r="M11" s="8"/>
      <c r="N11" s="7">
        <v>1</v>
      </c>
      <c r="O11" s="7"/>
      <c r="P11" s="8"/>
      <c r="Q11" s="9">
        <f t="shared" ref="Q11:S11" si="1">COUNTA(E11,H11,K11,N11)</f>
        <v>3</v>
      </c>
      <c r="R11" s="10">
        <f t="shared" si="1"/>
        <v>0</v>
      </c>
      <c r="S11" s="11">
        <f t="shared" si="1"/>
        <v>0</v>
      </c>
    </row>
    <row r="12" spans="1:19" ht="15.75" customHeight="1">
      <c r="A12" s="15"/>
      <c r="B12" s="5"/>
      <c r="C12" s="5">
        <v>3</v>
      </c>
      <c r="D12" s="14" t="s">
        <v>530</v>
      </c>
      <c r="E12" s="17"/>
      <c r="F12" s="17">
        <v>1</v>
      </c>
      <c r="G12" s="18"/>
      <c r="H12" s="17"/>
      <c r="I12" s="17">
        <v>1</v>
      </c>
      <c r="J12" s="18"/>
      <c r="K12" s="17"/>
      <c r="L12" s="17">
        <v>1</v>
      </c>
      <c r="M12" s="18"/>
      <c r="N12" s="17"/>
      <c r="O12" s="17">
        <v>1</v>
      </c>
      <c r="P12" s="18"/>
      <c r="Q12" s="9">
        <f t="shared" ref="Q12:S12" si="2">COUNTA(E12,H12,K12,N12)</f>
        <v>0</v>
      </c>
      <c r="R12" s="10">
        <f t="shared" si="2"/>
        <v>4</v>
      </c>
      <c r="S12" s="11">
        <f t="shared" si="2"/>
        <v>0</v>
      </c>
    </row>
    <row r="13" spans="1:19" ht="15.75" customHeight="1">
      <c r="A13" s="15"/>
      <c r="B13" s="5"/>
      <c r="C13" s="5">
        <v>4</v>
      </c>
      <c r="D13" s="14" t="s">
        <v>531</v>
      </c>
      <c r="E13" s="17">
        <v>1</v>
      </c>
      <c r="F13" s="17"/>
      <c r="G13" s="18"/>
      <c r="H13" s="17">
        <v>1</v>
      </c>
      <c r="I13" s="17"/>
      <c r="J13" s="18"/>
      <c r="K13" s="17">
        <v>1</v>
      </c>
      <c r="L13" s="17"/>
      <c r="M13" s="18"/>
      <c r="N13" s="17">
        <v>1</v>
      </c>
      <c r="O13" s="17"/>
      <c r="P13" s="18"/>
      <c r="Q13" s="9">
        <f t="shared" ref="Q13:S13" si="3">COUNTA(E13,H13,K13,N13)</f>
        <v>4</v>
      </c>
      <c r="R13" s="10">
        <f t="shared" si="3"/>
        <v>0</v>
      </c>
      <c r="S13" s="11">
        <f t="shared" si="3"/>
        <v>0</v>
      </c>
    </row>
    <row r="14" spans="1:19" ht="15.75" customHeight="1">
      <c r="A14" s="15"/>
      <c r="B14" s="5"/>
      <c r="C14" s="5">
        <v>5</v>
      </c>
      <c r="D14" s="61" t="s">
        <v>566</v>
      </c>
      <c r="E14" s="17"/>
      <c r="F14" s="17">
        <v>1</v>
      </c>
      <c r="G14" s="18"/>
      <c r="H14" s="17"/>
      <c r="I14" s="17">
        <v>1</v>
      </c>
      <c r="J14" s="18"/>
      <c r="K14" s="17"/>
      <c r="L14" s="17">
        <v>1</v>
      </c>
      <c r="M14" s="18"/>
      <c r="N14" s="17"/>
      <c r="O14" s="17">
        <v>1</v>
      </c>
      <c r="P14" s="18"/>
      <c r="Q14" s="9">
        <f t="shared" ref="Q14:S14" si="4">COUNTA(E14,H14,K14,N14)</f>
        <v>0</v>
      </c>
      <c r="R14" s="10">
        <f t="shared" si="4"/>
        <v>4</v>
      </c>
      <c r="S14" s="11">
        <f t="shared" si="4"/>
        <v>0</v>
      </c>
    </row>
    <row r="15" spans="1:19" ht="15.75" customHeight="1">
      <c r="A15" s="15"/>
      <c r="B15" s="5"/>
      <c r="C15" s="5">
        <v>6</v>
      </c>
      <c r="D15" s="61" t="s">
        <v>533</v>
      </c>
      <c r="E15" s="17"/>
      <c r="F15" s="17">
        <v>1</v>
      </c>
      <c r="G15" s="18"/>
      <c r="H15" s="17"/>
      <c r="I15" s="17">
        <v>1</v>
      </c>
      <c r="J15" s="18"/>
      <c r="K15" s="17"/>
      <c r="L15" s="17">
        <v>1</v>
      </c>
      <c r="M15" s="18"/>
      <c r="N15" s="17"/>
      <c r="O15" s="17">
        <v>1</v>
      </c>
      <c r="P15" s="18"/>
      <c r="Q15" s="9">
        <f t="shared" ref="Q15:S15" si="5">COUNTA(E15,H15,K15,N15)</f>
        <v>0</v>
      </c>
      <c r="R15" s="10">
        <f t="shared" si="5"/>
        <v>4</v>
      </c>
      <c r="S15" s="11">
        <f t="shared" si="5"/>
        <v>0</v>
      </c>
    </row>
    <row r="16" spans="1:19" ht="15.75" customHeight="1">
      <c r="A16" s="15"/>
      <c r="B16" s="5"/>
      <c r="C16" s="5">
        <v>7</v>
      </c>
      <c r="D16" s="61" t="s">
        <v>568</v>
      </c>
      <c r="E16" s="17"/>
      <c r="F16" s="17">
        <v>1</v>
      </c>
      <c r="G16" s="18"/>
      <c r="H16" s="17"/>
      <c r="I16" s="17">
        <v>1</v>
      </c>
      <c r="J16" s="18"/>
      <c r="K16" s="17"/>
      <c r="L16" s="17">
        <v>1</v>
      </c>
      <c r="M16" s="18"/>
      <c r="N16" s="17"/>
      <c r="O16" s="17">
        <v>1</v>
      </c>
      <c r="P16" s="18"/>
      <c r="Q16" s="9">
        <f t="shared" ref="Q16:S16" si="6">COUNTA(E16,H16,K16,N16)</f>
        <v>0</v>
      </c>
      <c r="R16" s="10">
        <f t="shared" si="6"/>
        <v>4</v>
      </c>
      <c r="S16" s="11">
        <f t="shared" si="6"/>
        <v>0</v>
      </c>
    </row>
    <row r="17" spans="1:19" ht="15.75" customHeight="1">
      <c r="A17" s="15"/>
      <c r="B17" s="5"/>
      <c r="C17" s="5">
        <v>8</v>
      </c>
      <c r="D17" s="61" t="s">
        <v>535</v>
      </c>
      <c r="E17" s="17"/>
      <c r="F17" s="17">
        <v>1</v>
      </c>
      <c r="G17" s="18"/>
      <c r="H17" s="17"/>
      <c r="I17" s="17">
        <v>1</v>
      </c>
      <c r="J17" s="18"/>
      <c r="K17" s="17"/>
      <c r="L17" s="17">
        <v>1</v>
      </c>
      <c r="M17" s="18"/>
      <c r="N17" s="17"/>
      <c r="O17" s="17">
        <v>1</v>
      </c>
      <c r="P17" s="18"/>
      <c r="Q17" s="9">
        <f t="shared" ref="Q17:S17" si="7">COUNTA(E17,H17,K17,N17)</f>
        <v>0</v>
      </c>
      <c r="R17" s="10">
        <f t="shared" si="7"/>
        <v>4</v>
      </c>
      <c r="S17" s="11">
        <f t="shared" si="7"/>
        <v>0</v>
      </c>
    </row>
    <row r="18" spans="1:19" ht="15.75" customHeight="1">
      <c r="A18" s="15"/>
      <c r="B18" s="5"/>
      <c r="C18" s="5">
        <v>9</v>
      </c>
      <c r="D18" s="61" t="s">
        <v>569</v>
      </c>
      <c r="E18" s="17">
        <v>1</v>
      </c>
      <c r="F18" s="17"/>
      <c r="G18" s="18"/>
      <c r="H18" s="17">
        <v>1</v>
      </c>
      <c r="I18" s="17"/>
      <c r="J18" s="18"/>
      <c r="K18" s="17">
        <v>1</v>
      </c>
      <c r="L18" s="17"/>
      <c r="M18" s="18"/>
      <c r="N18" s="17">
        <v>1</v>
      </c>
      <c r="O18" s="17"/>
      <c r="P18" s="18"/>
      <c r="Q18" s="9">
        <f t="shared" ref="Q18:S18" si="8">COUNTA(E18,H18,K18,N18)</f>
        <v>4</v>
      </c>
      <c r="R18" s="10">
        <f t="shared" si="8"/>
        <v>0</v>
      </c>
      <c r="S18" s="11">
        <f t="shared" si="8"/>
        <v>0</v>
      </c>
    </row>
    <row r="19" spans="1:19" ht="15.75" customHeight="1">
      <c r="A19" s="15"/>
      <c r="B19" s="5"/>
      <c r="C19" s="5">
        <v>10</v>
      </c>
      <c r="D19" s="61" t="s">
        <v>537</v>
      </c>
      <c r="E19" s="17"/>
      <c r="F19" s="17">
        <v>1</v>
      </c>
      <c r="G19" s="18"/>
      <c r="H19" s="17"/>
      <c r="I19" s="17">
        <v>1</v>
      </c>
      <c r="J19" s="18"/>
      <c r="K19" s="17"/>
      <c r="L19" s="17">
        <v>1</v>
      </c>
      <c r="M19" s="18"/>
      <c r="N19" s="17"/>
      <c r="O19" s="17">
        <v>1</v>
      </c>
      <c r="P19" s="18"/>
      <c r="Q19" s="9">
        <f t="shared" ref="Q19:S19" si="9">COUNTA(E19,H19,K19,N19)</f>
        <v>0</v>
      </c>
      <c r="R19" s="10">
        <f t="shared" si="9"/>
        <v>4</v>
      </c>
      <c r="S19" s="11">
        <f t="shared" si="9"/>
        <v>0</v>
      </c>
    </row>
    <row r="20" spans="1:19" ht="15.75" customHeight="1">
      <c r="A20" s="15"/>
      <c r="B20" s="5"/>
      <c r="C20" s="5">
        <v>11</v>
      </c>
      <c r="D20" s="61" t="s">
        <v>570</v>
      </c>
      <c r="E20" s="17">
        <v>1</v>
      </c>
      <c r="F20" s="17"/>
      <c r="G20" s="18"/>
      <c r="H20" s="17">
        <v>1</v>
      </c>
      <c r="I20" s="17"/>
      <c r="J20" s="18"/>
      <c r="K20" s="17">
        <v>1</v>
      </c>
      <c r="L20" s="17"/>
      <c r="M20" s="18"/>
      <c r="N20" s="17">
        <v>1</v>
      </c>
      <c r="O20" s="17"/>
      <c r="P20" s="18"/>
      <c r="Q20" s="9">
        <f t="shared" ref="Q20:S20" si="10">COUNTA(E20,H20,K20,N20)</f>
        <v>4</v>
      </c>
      <c r="R20" s="10">
        <f t="shared" si="10"/>
        <v>0</v>
      </c>
      <c r="S20" s="11">
        <f t="shared" si="10"/>
        <v>0</v>
      </c>
    </row>
    <row r="21" spans="1:19" ht="15.75" customHeight="1">
      <c r="A21" s="15"/>
      <c r="B21" s="5"/>
      <c r="C21" s="5">
        <v>12</v>
      </c>
      <c r="D21" s="61" t="s">
        <v>571</v>
      </c>
      <c r="E21" s="17"/>
      <c r="F21" s="17">
        <v>1</v>
      </c>
      <c r="G21" s="18"/>
      <c r="H21" s="17"/>
      <c r="I21" s="17">
        <v>1</v>
      </c>
      <c r="J21" s="18"/>
      <c r="K21" s="17"/>
      <c r="L21" s="17">
        <v>1</v>
      </c>
      <c r="M21" s="18"/>
      <c r="N21" s="17"/>
      <c r="O21" s="17">
        <v>1</v>
      </c>
      <c r="P21" s="18"/>
      <c r="Q21" s="9">
        <f t="shared" ref="Q21:S21" si="11">COUNTA(E21,H21,K21,N21)</f>
        <v>0</v>
      </c>
      <c r="R21" s="10">
        <f t="shared" si="11"/>
        <v>4</v>
      </c>
      <c r="S21" s="11">
        <f t="shared" si="11"/>
        <v>0</v>
      </c>
    </row>
    <row r="22" spans="1:19" ht="15.75" customHeight="1">
      <c r="A22" s="15"/>
      <c r="B22" s="5"/>
      <c r="C22" s="5">
        <v>13</v>
      </c>
      <c r="D22" s="61" t="s">
        <v>572</v>
      </c>
      <c r="E22" s="17"/>
      <c r="F22" s="17">
        <v>1</v>
      </c>
      <c r="G22" s="18"/>
      <c r="H22" s="17"/>
      <c r="I22" s="17">
        <v>1</v>
      </c>
      <c r="J22" s="18"/>
      <c r="K22" s="17"/>
      <c r="L22" s="17">
        <v>1</v>
      </c>
      <c r="M22" s="18"/>
      <c r="N22" s="17"/>
      <c r="O22" s="17">
        <v>1</v>
      </c>
      <c r="P22" s="18"/>
      <c r="Q22" s="9">
        <f t="shared" ref="Q22:S22" si="12">COUNTA(E22,H22,K22,N22)</f>
        <v>0</v>
      </c>
      <c r="R22" s="10">
        <f t="shared" si="12"/>
        <v>4</v>
      </c>
      <c r="S22" s="11">
        <f t="shared" si="12"/>
        <v>0</v>
      </c>
    </row>
    <row r="23" spans="1:19" ht="15.75" customHeight="1">
      <c r="A23" s="15"/>
      <c r="B23" s="5"/>
      <c r="C23" s="5">
        <v>14</v>
      </c>
      <c r="D23" s="61" t="s">
        <v>573</v>
      </c>
      <c r="E23" s="17">
        <v>1</v>
      </c>
      <c r="F23" s="17"/>
      <c r="G23" s="18"/>
      <c r="H23" s="17">
        <v>1</v>
      </c>
      <c r="I23" s="17"/>
      <c r="J23" s="18"/>
      <c r="K23" s="17">
        <v>1</v>
      </c>
      <c r="L23" s="17"/>
      <c r="M23" s="18"/>
      <c r="N23" s="17">
        <v>1</v>
      </c>
      <c r="O23" s="17"/>
      <c r="P23" s="18"/>
      <c r="Q23" s="9">
        <f t="shared" ref="Q23:S23" si="13">COUNTA(E23,H23,K23,N23)</f>
        <v>4</v>
      </c>
      <c r="R23" s="10">
        <f t="shared" si="13"/>
        <v>0</v>
      </c>
      <c r="S23" s="11">
        <f t="shared" si="13"/>
        <v>0</v>
      </c>
    </row>
    <row r="24" spans="1:19" ht="15.75" customHeight="1">
      <c r="A24" s="15"/>
      <c r="B24" s="5"/>
      <c r="C24" s="5">
        <v>15</v>
      </c>
      <c r="D24" s="61" t="s">
        <v>574</v>
      </c>
      <c r="E24" s="17">
        <v>1</v>
      </c>
      <c r="F24" s="17"/>
      <c r="G24" s="18"/>
      <c r="H24" s="17">
        <v>1</v>
      </c>
      <c r="I24" s="17"/>
      <c r="J24" s="18"/>
      <c r="K24" s="17">
        <v>1</v>
      </c>
      <c r="L24" s="17"/>
      <c r="M24" s="18"/>
      <c r="N24" s="17">
        <v>1</v>
      </c>
      <c r="O24" s="17"/>
      <c r="P24" s="18"/>
      <c r="Q24" s="9">
        <f t="shared" ref="Q24:S24" si="14">COUNTA(E24,H24,K24,N24)</f>
        <v>4</v>
      </c>
      <c r="R24" s="10">
        <f t="shared" si="14"/>
        <v>0</v>
      </c>
      <c r="S24" s="11">
        <f t="shared" si="14"/>
        <v>0</v>
      </c>
    </row>
    <row r="25" spans="1:19" ht="15.75" customHeight="1">
      <c r="A25" s="15"/>
      <c r="B25" s="5"/>
      <c r="C25" s="5">
        <v>16</v>
      </c>
      <c r="D25" s="61" t="s">
        <v>575</v>
      </c>
      <c r="E25" s="17"/>
      <c r="F25" s="17">
        <v>1</v>
      </c>
      <c r="G25" s="18"/>
      <c r="H25" s="17"/>
      <c r="I25" s="17">
        <v>1</v>
      </c>
      <c r="J25" s="18"/>
      <c r="K25" s="17"/>
      <c r="L25" s="17">
        <v>1</v>
      </c>
      <c r="M25" s="18"/>
      <c r="N25" s="17"/>
      <c r="O25" s="17">
        <v>1</v>
      </c>
      <c r="P25" s="18"/>
      <c r="Q25" s="9">
        <f t="shared" ref="Q25:S25" si="15">COUNTA(E25,H25,K25,N25)</f>
        <v>0</v>
      </c>
      <c r="R25" s="10">
        <f t="shared" si="15"/>
        <v>4</v>
      </c>
      <c r="S25" s="11">
        <f t="shared" si="15"/>
        <v>0</v>
      </c>
    </row>
    <row r="26" spans="1:19" ht="15.75" customHeight="1">
      <c r="A26" s="15"/>
      <c r="B26" s="5"/>
      <c r="C26" s="5">
        <v>17</v>
      </c>
      <c r="D26" s="19" t="s">
        <v>555</v>
      </c>
      <c r="E26" s="17">
        <v>1</v>
      </c>
      <c r="F26" s="17"/>
      <c r="G26" s="18"/>
      <c r="H26" s="17">
        <v>1</v>
      </c>
      <c r="I26" s="17"/>
      <c r="J26" s="18"/>
      <c r="K26" s="17">
        <v>1</v>
      </c>
      <c r="L26" s="17"/>
      <c r="M26" s="18"/>
      <c r="N26" s="17">
        <v>1</v>
      </c>
      <c r="O26" s="17"/>
      <c r="P26" s="18"/>
      <c r="Q26" s="9">
        <f t="shared" ref="Q26:S26" si="16">COUNTA(E26,H26,K26,N26)</f>
        <v>4</v>
      </c>
      <c r="R26" s="10">
        <f t="shared" si="16"/>
        <v>0</v>
      </c>
      <c r="S26" s="11">
        <f t="shared" si="16"/>
        <v>0</v>
      </c>
    </row>
    <row r="27" spans="1:19" ht="15.75" customHeight="1">
      <c r="A27" s="15"/>
      <c r="B27" s="5"/>
      <c r="C27" s="5">
        <v>18</v>
      </c>
      <c r="D27" s="20" t="s">
        <v>545</v>
      </c>
      <c r="E27" s="17"/>
      <c r="F27" s="17">
        <v>1</v>
      </c>
      <c r="G27" s="18"/>
      <c r="H27" s="17"/>
      <c r="I27" s="17">
        <v>1</v>
      </c>
      <c r="J27" s="18"/>
      <c r="K27" s="17"/>
      <c r="L27" s="17">
        <v>1</v>
      </c>
      <c r="M27" s="18"/>
      <c r="N27" s="17"/>
      <c r="O27" s="17">
        <v>1</v>
      </c>
      <c r="P27" s="18"/>
      <c r="Q27" s="9">
        <f t="shared" ref="Q27:S27" si="17">COUNTA(E27,H27,K27,N27)</f>
        <v>0</v>
      </c>
      <c r="R27" s="10">
        <f t="shared" si="17"/>
        <v>4</v>
      </c>
      <c r="S27" s="11">
        <f t="shared" si="17"/>
        <v>0</v>
      </c>
    </row>
    <row r="28" spans="1:19" ht="15.75" customHeight="1">
      <c r="A28" s="21"/>
      <c r="B28" s="5"/>
      <c r="C28" s="5">
        <v>19</v>
      </c>
      <c r="D28" s="61" t="s">
        <v>547</v>
      </c>
      <c r="E28" s="17">
        <v>1</v>
      </c>
      <c r="F28" s="17"/>
      <c r="G28" s="18"/>
      <c r="H28" s="17">
        <v>1</v>
      </c>
      <c r="I28" s="17"/>
      <c r="J28" s="18"/>
      <c r="K28" s="17">
        <v>1</v>
      </c>
      <c r="L28" s="17"/>
      <c r="M28" s="18"/>
      <c r="N28" s="17">
        <v>1</v>
      </c>
      <c r="O28" s="17"/>
      <c r="P28" s="18"/>
      <c r="Q28" s="9">
        <f t="shared" ref="Q28:S28" si="18">COUNTA(E28,H28,K28,N28)</f>
        <v>4</v>
      </c>
      <c r="R28" s="10">
        <f t="shared" si="18"/>
        <v>0</v>
      </c>
      <c r="S28" s="11">
        <f t="shared" si="18"/>
        <v>0</v>
      </c>
    </row>
    <row r="29" spans="1:19" ht="15.75" customHeight="1">
      <c r="A29" s="21"/>
      <c r="B29" s="5"/>
      <c r="C29" s="5">
        <v>20</v>
      </c>
      <c r="D29" s="61"/>
      <c r="E29" s="17"/>
      <c r="F29" s="17"/>
      <c r="G29" s="18"/>
      <c r="H29" s="17"/>
      <c r="I29" s="17"/>
      <c r="J29" s="18"/>
      <c r="K29" s="17"/>
      <c r="L29" s="17"/>
      <c r="M29" s="18"/>
      <c r="N29" s="17"/>
      <c r="O29" s="17"/>
      <c r="P29" s="18"/>
      <c r="Q29" s="9">
        <f t="shared" ref="Q29:S29" si="19">COUNTA(E29,H29,K29,N29)</f>
        <v>0</v>
      </c>
      <c r="R29" s="10">
        <f t="shared" si="19"/>
        <v>0</v>
      </c>
      <c r="S29" s="11">
        <f t="shared" si="19"/>
        <v>0</v>
      </c>
    </row>
    <row r="30" spans="1:19" ht="15.75" customHeight="1">
      <c r="A30" s="21"/>
      <c r="B30" s="22"/>
      <c r="C30" s="22">
        <v>21</v>
      </c>
      <c r="D30" s="19"/>
      <c r="E30" s="17"/>
      <c r="F30" s="17"/>
      <c r="G30" s="18"/>
      <c r="H30" s="17"/>
      <c r="I30" s="17"/>
      <c r="J30" s="18"/>
      <c r="K30" s="17"/>
      <c r="L30" s="17"/>
      <c r="M30" s="18"/>
      <c r="N30" s="17"/>
      <c r="O30" s="17"/>
      <c r="P30" s="18"/>
      <c r="Q30" s="9">
        <f t="shared" ref="Q30:S30" si="20">COUNTA(E30,H30,K30,N30)</f>
        <v>0</v>
      </c>
      <c r="R30" s="10">
        <f t="shared" si="20"/>
        <v>0</v>
      </c>
      <c r="S30" s="11">
        <f t="shared" si="20"/>
        <v>0</v>
      </c>
    </row>
    <row r="31" spans="1:19" ht="15.75" customHeight="1">
      <c r="A31" s="21"/>
      <c r="B31" s="22"/>
      <c r="C31" s="22">
        <v>22</v>
      </c>
      <c r="D31" s="20"/>
      <c r="E31" s="17"/>
      <c r="F31" s="17"/>
      <c r="G31" s="18"/>
      <c r="H31" s="17"/>
      <c r="I31" s="17"/>
      <c r="J31" s="18"/>
      <c r="K31" s="17"/>
      <c r="L31" s="17"/>
      <c r="M31" s="18"/>
      <c r="N31" s="23" t="s">
        <v>29</v>
      </c>
      <c r="O31" s="17"/>
      <c r="P31" s="18"/>
      <c r="Q31" s="9">
        <f t="shared" ref="Q31:S31" si="21">COUNTA(E31,H31,K31,N31)</f>
        <v>1</v>
      </c>
      <c r="R31" s="10">
        <f t="shared" si="21"/>
        <v>0</v>
      </c>
      <c r="S31" s="11">
        <f t="shared" si="21"/>
        <v>0</v>
      </c>
    </row>
    <row r="32" spans="1:19" ht="15.75" customHeight="1">
      <c r="A32" s="21"/>
      <c r="B32" s="22"/>
      <c r="C32" s="22">
        <v>23</v>
      </c>
      <c r="D32" s="16"/>
      <c r="E32" s="17"/>
      <c r="F32" s="17"/>
      <c r="G32" s="18"/>
      <c r="H32" s="17"/>
      <c r="I32" s="17"/>
      <c r="J32" s="18"/>
      <c r="K32" s="17"/>
      <c r="L32" s="17"/>
      <c r="M32" s="18"/>
      <c r="N32" s="17"/>
      <c r="O32" s="17"/>
      <c r="P32" s="18"/>
      <c r="Q32" s="9">
        <f t="shared" ref="Q32:S32" si="22">COUNTA(E32,H32,K32,N32)</f>
        <v>0</v>
      </c>
      <c r="R32" s="10">
        <f t="shared" si="22"/>
        <v>0</v>
      </c>
      <c r="S32" s="11">
        <f t="shared" si="22"/>
        <v>0</v>
      </c>
    </row>
    <row r="33" spans="1:22" ht="15.75" customHeight="1">
      <c r="A33" s="21"/>
      <c r="B33" s="22"/>
      <c r="C33" s="22">
        <v>24</v>
      </c>
      <c r="D33" s="16"/>
      <c r="E33" s="17"/>
      <c r="F33" s="17"/>
      <c r="G33" s="18"/>
      <c r="H33" s="17"/>
      <c r="I33" s="17"/>
      <c r="J33" s="18"/>
      <c r="K33" s="17"/>
      <c r="L33" s="17"/>
      <c r="M33" s="18"/>
      <c r="N33" s="17"/>
      <c r="O33" s="17"/>
      <c r="P33" s="18"/>
      <c r="Q33" s="9">
        <f t="shared" ref="Q33:S33" si="23">COUNTA(E33,H33,K33,N33)</f>
        <v>0</v>
      </c>
      <c r="R33" s="10">
        <f t="shared" si="23"/>
        <v>0</v>
      </c>
      <c r="S33" s="11">
        <f t="shared" si="23"/>
        <v>0</v>
      </c>
    </row>
    <row r="34" spans="1:22" ht="15.75" customHeight="1">
      <c r="A34" s="21"/>
      <c r="B34" s="22"/>
      <c r="C34" s="22">
        <v>25</v>
      </c>
      <c r="D34" s="16"/>
      <c r="E34" s="17"/>
      <c r="F34" s="17"/>
      <c r="G34" s="18"/>
      <c r="H34" s="17"/>
      <c r="I34" s="17"/>
      <c r="J34" s="18"/>
      <c r="K34" s="17"/>
      <c r="L34" s="17"/>
      <c r="M34" s="18"/>
      <c r="N34" s="17"/>
      <c r="O34" s="17"/>
      <c r="P34" s="18"/>
      <c r="Q34" s="9">
        <f t="shared" ref="Q34:S34" si="24">COUNTA(E34,H34,K34,N34)</f>
        <v>0</v>
      </c>
      <c r="R34" s="10">
        <f t="shared" si="24"/>
        <v>0</v>
      </c>
      <c r="S34" s="11">
        <f t="shared" si="24"/>
        <v>0</v>
      </c>
    </row>
    <row r="35" spans="1:22" ht="15.75" customHeight="1">
      <c r="B35" s="24"/>
      <c r="C35" s="271" t="s">
        <v>30</v>
      </c>
      <c r="D35" s="263"/>
      <c r="E35" s="25">
        <f t="shared" ref="E35:P35" si="25">SUM(E10:E34)</f>
        <v>7</v>
      </c>
      <c r="F35" s="25">
        <f t="shared" si="25"/>
        <v>11</v>
      </c>
      <c r="G35" s="26">
        <f t="shared" si="25"/>
        <v>0</v>
      </c>
      <c r="H35" s="27">
        <f t="shared" si="25"/>
        <v>8</v>
      </c>
      <c r="I35" s="25">
        <f t="shared" si="25"/>
        <v>11</v>
      </c>
      <c r="J35" s="26">
        <f t="shared" si="25"/>
        <v>0</v>
      </c>
      <c r="K35" s="27">
        <f t="shared" si="25"/>
        <v>8</v>
      </c>
      <c r="L35" s="25">
        <f t="shared" si="25"/>
        <v>11</v>
      </c>
      <c r="M35" s="26">
        <f t="shared" si="25"/>
        <v>0</v>
      </c>
      <c r="N35" s="27">
        <f t="shared" si="25"/>
        <v>8</v>
      </c>
      <c r="O35" s="25">
        <f t="shared" si="25"/>
        <v>11</v>
      </c>
      <c r="P35" s="26">
        <f t="shared" si="25"/>
        <v>0</v>
      </c>
      <c r="Q35" s="28"/>
      <c r="R35" s="29"/>
      <c r="S35" s="30"/>
    </row>
    <row r="36" spans="1:22" ht="45.75" customHeight="1">
      <c r="B36" s="31"/>
      <c r="C36" s="283" t="s">
        <v>31</v>
      </c>
      <c r="D36" s="263"/>
      <c r="E36" s="32">
        <f>E35*100/R38</f>
        <v>36.842105263157897</v>
      </c>
      <c r="F36" s="33">
        <f>F35*100/R38</f>
        <v>57.89473684210526</v>
      </c>
      <c r="G36" s="34">
        <f>G35*100/R38</f>
        <v>0</v>
      </c>
      <c r="H36" s="35">
        <f>H35*100/R38</f>
        <v>42.10526315789474</v>
      </c>
      <c r="I36" s="36">
        <f>I35*100/R38</f>
        <v>57.89473684210526</v>
      </c>
      <c r="J36" s="37">
        <f>J35*100/R38</f>
        <v>0</v>
      </c>
      <c r="K36" s="35">
        <f>K35*100/R38</f>
        <v>42.10526315789474</v>
      </c>
      <c r="L36" s="36">
        <f>L35*100/R38</f>
        <v>57.89473684210526</v>
      </c>
      <c r="M36" s="37">
        <f>M35*100/R38</f>
        <v>0</v>
      </c>
      <c r="N36" s="35">
        <f>N35*100/R38</f>
        <v>42.10526315789474</v>
      </c>
      <c r="O36" s="36">
        <f>O35*100/R38</f>
        <v>57.89473684210526</v>
      </c>
      <c r="P36" s="37">
        <f>P35*100/R38</f>
        <v>0</v>
      </c>
      <c r="Q36" s="38"/>
      <c r="R36" s="39"/>
      <c r="S36" s="39"/>
      <c r="V36" s="39"/>
    </row>
    <row r="37" spans="1:22" ht="15.75" customHeight="1">
      <c r="B37" s="40"/>
      <c r="C37" s="272"/>
      <c r="D37" s="273"/>
      <c r="E37" s="273"/>
      <c r="F37" s="273"/>
      <c r="G37" s="273"/>
      <c r="H37" s="41"/>
      <c r="I37" s="42"/>
      <c r="J37" s="42"/>
      <c r="K37" s="42"/>
      <c r="L37" s="42"/>
      <c r="M37" s="42"/>
      <c r="N37" s="42"/>
      <c r="O37" s="42"/>
      <c r="P37" s="42"/>
      <c r="Q37" s="43"/>
      <c r="R37" s="2" t="s">
        <v>32</v>
      </c>
      <c r="S37" s="2" t="s">
        <v>33</v>
      </c>
    </row>
    <row r="38" spans="1:22" ht="15.75" customHeight="1">
      <c r="B38" s="40"/>
      <c r="C38" s="274"/>
      <c r="D38" s="266"/>
      <c r="E38" s="266"/>
      <c r="F38" s="266"/>
      <c r="G38" s="266"/>
      <c r="H38" s="44" t="s">
        <v>30</v>
      </c>
      <c r="I38" s="45"/>
      <c r="J38" s="45"/>
      <c r="K38" s="45"/>
      <c r="L38" s="45"/>
      <c r="M38" s="45"/>
      <c r="N38" s="45"/>
      <c r="O38" s="45"/>
      <c r="P38" s="45"/>
      <c r="Q38" s="46"/>
      <c r="R38" s="2">
        <f>COUNTA(D10:D34)</f>
        <v>19</v>
      </c>
      <c r="S38" s="2">
        <v>100</v>
      </c>
    </row>
    <row r="39" spans="1:22" ht="15.75" customHeight="1">
      <c r="B39" s="40"/>
      <c r="C39" s="274"/>
      <c r="D39" s="266"/>
      <c r="E39" s="266"/>
      <c r="F39" s="266"/>
      <c r="G39" s="266"/>
      <c r="H39" s="47" t="s">
        <v>5</v>
      </c>
      <c r="I39" s="48"/>
      <c r="J39" s="48"/>
      <c r="K39" s="48"/>
      <c r="L39" s="48"/>
      <c r="M39" s="48"/>
      <c r="N39" s="48"/>
      <c r="O39" s="48"/>
      <c r="P39" s="48"/>
      <c r="Q39" s="49"/>
      <c r="R39" s="50">
        <v>3</v>
      </c>
      <c r="S39" s="51">
        <f>(H36+K36+N36+E36)/4</f>
        <v>40.789473684210527</v>
      </c>
    </row>
    <row r="40" spans="1:22" ht="15.75" customHeight="1">
      <c r="B40" s="40"/>
      <c r="C40" s="274"/>
      <c r="D40" s="266"/>
      <c r="E40" s="266"/>
      <c r="F40" s="266"/>
      <c r="G40" s="266"/>
      <c r="H40" s="47" t="s">
        <v>6</v>
      </c>
      <c r="I40" s="48"/>
      <c r="J40" s="48"/>
      <c r="K40" s="48"/>
      <c r="L40" s="48"/>
      <c r="M40" s="48"/>
      <c r="N40" s="48"/>
      <c r="O40" s="48"/>
      <c r="P40" s="48"/>
      <c r="Q40" s="49"/>
      <c r="R40" s="50">
        <v>11</v>
      </c>
      <c r="S40" s="52">
        <v>48</v>
      </c>
    </row>
    <row r="41" spans="1:22" ht="15.75" customHeight="1">
      <c r="B41" s="40"/>
      <c r="C41" s="275"/>
      <c r="D41" s="276"/>
      <c r="E41" s="276"/>
      <c r="F41" s="276"/>
      <c r="G41" s="276"/>
      <c r="H41" s="53" t="s">
        <v>7</v>
      </c>
      <c r="I41" s="54"/>
      <c r="J41" s="54"/>
      <c r="K41" s="54"/>
      <c r="L41" s="54"/>
      <c r="M41" s="54"/>
      <c r="N41" s="54"/>
      <c r="O41" s="54"/>
      <c r="P41" s="54"/>
      <c r="Q41" s="55"/>
      <c r="R41" s="50">
        <v>0</v>
      </c>
      <c r="S41" s="52">
        <v>0</v>
      </c>
    </row>
    <row r="42" spans="1:22" ht="15.75" customHeight="1"/>
    <row r="43" spans="1:22" ht="15.75" customHeight="1"/>
    <row r="44" spans="1:22" ht="15.75" customHeight="1"/>
    <row r="45" spans="1:22" ht="15.75" customHeight="1"/>
    <row r="46" spans="1:22" ht="15.75" customHeight="1"/>
    <row r="47" spans="1:22" ht="15.75" customHeight="1"/>
    <row r="48" spans="1:22" ht="15.75" customHeight="1">
      <c r="B48" s="1"/>
      <c r="C48" s="1"/>
      <c r="D48" s="265" t="s">
        <v>0</v>
      </c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</row>
    <row r="49" spans="1:25" ht="15.75" customHeight="1">
      <c r="B49" s="1"/>
      <c r="C49" s="1"/>
      <c r="D49" s="265" t="s">
        <v>559</v>
      </c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6"/>
      <c r="Q49" s="266"/>
      <c r="R49" s="266"/>
      <c r="S49" s="266"/>
      <c r="T49" s="266"/>
      <c r="U49" s="266"/>
    </row>
    <row r="50" spans="1:25" ht="15.75" customHeight="1"/>
    <row r="51" spans="1:25" ht="15.75" customHeight="1">
      <c r="A51" s="277" t="s">
        <v>1</v>
      </c>
      <c r="B51" s="2"/>
      <c r="C51" s="268" t="s">
        <v>2</v>
      </c>
      <c r="D51" s="268" t="s">
        <v>3</v>
      </c>
      <c r="E51" s="269" t="s">
        <v>4</v>
      </c>
      <c r="F51" s="262"/>
      <c r="G51" s="262"/>
      <c r="H51" s="278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3"/>
      <c r="T51" s="270" t="s">
        <v>5</v>
      </c>
      <c r="U51" s="270" t="s">
        <v>6</v>
      </c>
      <c r="V51" s="258" t="s">
        <v>7</v>
      </c>
    </row>
    <row r="52" spans="1:25" ht="15.75" customHeight="1">
      <c r="A52" s="259"/>
      <c r="B52" s="2"/>
      <c r="C52" s="259"/>
      <c r="D52" s="259"/>
      <c r="E52" s="261" t="s">
        <v>8</v>
      </c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3"/>
      <c r="T52" s="259"/>
      <c r="U52" s="259"/>
      <c r="V52" s="259"/>
    </row>
    <row r="53" spans="1:25" ht="15.75" customHeight="1">
      <c r="A53" s="259"/>
      <c r="B53" s="2"/>
      <c r="C53" s="259"/>
      <c r="D53" s="259"/>
      <c r="E53" s="264" t="s">
        <v>34</v>
      </c>
      <c r="F53" s="262"/>
      <c r="G53" s="263"/>
      <c r="H53" s="264" t="s">
        <v>35</v>
      </c>
      <c r="I53" s="262"/>
      <c r="J53" s="263"/>
      <c r="K53" s="264" t="s">
        <v>36</v>
      </c>
      <c r="L53" s="262"/>
      <c r="M53" s="263"/>
      <c r="N53" s="264" t="s">
        <v>37</v>
      </c>
      <c r="O53" s="262"/>
      <c r="P53" s="263"/>
      <c r="Q53" s="264" t="s">
        <v>38</v>
      </c>
      <c r="R53" s="262"/>
      <c r="S53" s="263"/>
      <c r="T53" s="259"/>
      <c r="U53" s="259"/>
      <c r="V53" s="259"/>
    </row>
    <row r="54" spans="1:25" ht="99.75" customHeight="1">
      <c r="A54" s="259"/>
      <c r="B54" s="2"/>
      <c r="C54" s="259"/>
      <c r="D54" s="259"/>
      <c r="E54" s="264" t="s">
        <v>39</v>
      </c>
      <c r="F54" s="262"/>
      <c r="G54" s="263"/>
      <c r="H54" s="264" t="s">
        <v>40</v>
      </c>
      <c r="I54" s="262"/>
      <c r="J54" s="263"/>
      <c r="K54" s="264" t="s">
        <v>41</v>
      </c>
      <c r="L54" s="262"/>
      <c r="M54" s="263"/>
      <c r="N54" s="264" t="s">
        <v>42</v>
      </c>
      <c r="O54" s="262"/>
      <c r="P54" s="263"/>
      <c r="Q54" s="264" t="s">
        <v>43</v>
      </c>
      <c r="R54" s="262"/>
      <c r="S54" s="263"/>
      <c r="T54" s="259"/>
      <c r="U54" s="259"/>
      <c r="V54" s="259"/>
      <c r="X54" s="56"/>
      <c r="Y54" s="56"/>
    </row>
    <row r="55" spans="1:25" ht="113.25" customHeight="1">
      <c r="A55" s="259"/>
      <c r="B55" s="2"/>
      <c r="C55" s="260"/>
      <c r="D55" s="260"/>
      <c r="E55" s="3" t="s">
        <v>44</v>
      </c>
      <c r="F55" s="3" t="s">
        <v>45</v>
      </c>
      <c r="G55" s="3" t="s">
        <v>46</v>
      </c>
      <c r="H55" s="3" t="s">
        <v>47</v>
      </c>
      <c r="I55" s="3" t="s">
        <v>48</v>
      </c>
      <c r="J55" s="3" t="s">
        <v>49</v>
      </c>
      <c r="K55" s="3" t="s">
        <v>50</v>
      </c>
      <c r="L55" s="3" t="s">
        <v>51</v>
      </c>
      <c r="M55" s="3" t="s">
        <v>52</v>
      </c>
      <c r="N55" s="3" t="s">
        <v>53</v>
      </c>
      <c r="O55" s="3" t="s">
        <v>54</v>
      </c>
      <c r="P55" s="3" t="s">
        <v>55</v>
      </c>
      <c r="Q55" s="3" t="s">
        <v>56</v>
      </c>
      <c r="R55" s="3" t="s">
        <v>57</v>
      </c>
      <c r="S55" s="3" t="s">
        <v>58</v>
      </c>
      <c r="T55" s="260"/>
      <c r="U55" s="260"/>
      <c r="V55" s="260"/>
      <c r="X55" s="56"/>
      <c r="Y55" s="56"/>
    </row>
    <row r="56" spans="1:25" ht="15.75" customHeight="1">
      <c r="A56" s="259"/>
      <c r="B56" s="5"/>
      <c r="C56" s="5">
        <v>1</v>
      </c>
      <c r="D56" s="6" t="s">
        <v>528</v>
      </c>
      <c r="E56" s="57">
        <v>1</v>
      </c>
      <c r="F56" s="58"/>
      <c r="G56" s="59"/>
      <c r="H56" s="57">
        <v>1</v>
      </c>
      <c r="I56" s="58"/>
      <c r="J56" s="59"/>
      <c r="K56" s="57">
        <v>1</v>
      </c>
      <c r="L56" s="58"/>
      <c r="M56" s="59"/>
      <c r="N56" s="57">
        <v>1</v>
      </c>
      <c r="O56" s="58"/>
      <c r="P56" s="59"/>
      <c r="Q56" s="57"/>
      <c r="R56" s="58"/>
      <c r="S56" s="59"/>
      <c r="T56" s="9">
        <f t="shared" ref="T56:V56" si="26">COUNTA(N56,E56,H56,K56,Q56)</f>
        <v>4</v>
      </c>
      <c r="U56" s="10">
        <f t="shared" si="26"/>
        <v>0</v>
      </c>
      <c r="V56" s="11">
        <f t="shared" si="26"/>
        <v>0</v>
      </c>
      <c r="X56" s="56"/>
      <c r="Y56" s="56"/>
    </row>
    <row r="57" spans="1:25" ht="15.75" customHeight="1">
      <c r="A57" s="259"/>
      <c r="B57" s="5"/>
      <c r="C57" s="5">
        <v>2</v>
      </c>
      <c r="D57" s="14" t="s">
        <v>529</v>
      </c>
      <c r="E57" s="17">
        <v>1</v>
      </c>
      <c r="F57" s="17"/>
      <c r="G57" s="60"/>
      <c r="H57" s="17">
        <v>1</v>
      </c>
      <c r="I57" s="17"/>
      <c r="J57" s="60"/>
      <c r="K57" s="17">
        <v>1</v>
      </c>
      <c r="L57" s="17"/>
      <c r="M57" s="60"/>
      <c r="N57" s="17">
        <v>1</v>
      </c>
      <c r="O57" s="17"/>
      <c r="P57" s="60"/>
      <c r="Q57" s="17"/>
      <c r="R57" s="17">
        <v>1</v>
      </c>
      <c r="S57" s="60"/>
      <c r="T57" s="9">
        <f t="shared" ref="T57:V57" si="27">COUNTA(N57,E57,H57,K57,Q57)</f>
        <v>4</v>
      </c>
      <c r="U57" s="10">
        <f t="shared" si="27"/>
        <v>1</v>
      </c>
      <c r="V57" s="11">
        <f t="shared" si="27"/>
        <v>0</v>
      </c>
      <c r="X57" s="56"/>
      <c r="Y57" s="56"/>
    </row>
    <row r="58" spans="1:25" ht="15.75" customHeight="1">
      <c r="A58" s="259"/>
      <c r="B58" s="5"/>
      <c r="C58" s="5">
        <v>3</v>
      </c>
      <c r="D58" s="14" t="s">
        <v>530</v>
      </c>
      <c r="E58" s="17">
        <v>1</v>
      </c>
      <c r="F58" s="17"/>
      <c r="G58" s="60"/>
      <c r="H58" s="17">
        <v>1</v>
      </c>
      <c r="I58" s="17"/>
      <c r="J58" s="60"/>
      <c r="K58" s="17"/>
      <c r="L58" s="17">
        <v>1</v>
      </c>
      <c r="M58" s="60"/>
      <c r="N58" s="17"/>
      <c r="O58" s="17">
        <v>1</v>
      </c>
      <c r="P58" s="60"/>
      <c r="Q58" s="17"/>
      <c r="R58" s="17">
        <v>1</v>
      </c>
      <c r="S58" s="60"/>
      <c r="T58" s="9">
        <f t="shared" ref="T58:V58" si="28">COUNTA(N58,E58,H58,K58,Q58)</f>
        <v>2</v>
      </c>
      <c r="U58" s="10">
        <f t="shared" si="28"/>
        <v>3</v>
      </c>
      <c r="V58" s="11">
        <f t="shared" si="28"/>
        <v>0</v>
      </c>
      <c r="X58" s="56"/>
      <c r="Y58" s="56"/>
    </row>
    <row r="59" spans="1:25" ht="15.75" customHeight="1">
      <c r="A59" s="259"/>
      <c r="B59" s="5"/>
      <c r="C59" s="5">
        <v>4</v>
      </c>
      <c r="D59" s="14" t="s">
        <v>531</v>
      </c>
      <c r="E59" s="17">
        <v>1</v>
      </c>
      <c r="F59" s="17"/>
      <c r="G59" s="18"/>
      <c r="H59" s="17">
        <v>1</v>
      </c>
      <c r="I59" s="17"/>
      <c r="J59" s="18"/>
      <c r="K59" s="17">
        <v>1</v>
      </c>
      <c r="L59" s="17"/>
      <c r="M59" s="18"/>
      <c r="N59" s="17">
        <v>1</v>
      </c>
      <c r="O59" s="17"/>
      <c r="P59" s="18"/>
      <c r="Q59" s="17"/>
      <c r="R59" s="17"/>
      <c r="S59" s="18">
        <v>1</v>
      </c>
      <c r="T59" s="9">
        <f t="shared" ref="T59:V59" si="29">COUNTA(N59,E59,H59,K59,Q59)</f>
        <v>4</v>
      </c>
      <c r="U59" s="10">
        <f t="shared" si="29"/>
        <v>0</v>
      </c>
      <c r="V59" s="11">
        <f t="shared" si="29"/>
        <v>1</v>
      </c>
      <c r="X59" s="56"/>
      <c r="Y59" s="56"/>
    </row>
    <row r="60" spans="1:25" ht="15.75" customHeight="1">
      <c r="A60" s="259"/>
      <c r="B60" s="5"/>
      <c r="C60" s="5">
        <v>5</v>
      </c>
      <c r="D60" s="61" t="s">
        <v>532</v>
      </c>
      <c r="E60" s="17">
        <v>1</v>
      </c>
      <c r="F60" s="17"/>
      <c r="G60" s="18"/>
      <c r="H60" s="17"/>
      <c r="I60" s="17"/>
      <c r="J60" s="18"/>
      <c r="K60" s="17">
        <v>1</v>
      </c>
      <c r="L60" s="17"/>
      <c r="M60" s="18"/>
      <c r="N60" s="17">
        <v>1</v>
      </c>
      <c r="O60" s="17"/>
      <c r="P60" s="18"/>
      <c r="Q60" s="17"/>
      <c r="R60" s="17">
        <v>1</v>
      </c>
      <c r="S60" s="18"/>
      <c r="T60" s="9">
        <f t="shared" ref="T60:V60" si="30">COUNTA(N60,E60,H60,K60,Q60)</f>
        <v>3</v>
      </c>
      <c r="U60" s="10">
        <f t="shared" si="30"/>
        <v>1</v>
      </c>
      <c r="V60" s="11">
        <f t="shared" si="30"/>
        <v>0</v>
      </c>
    </row>
    <row r="61" spans="1:25" ht="15.75" customHeight="1">
      <c r="A61" s="259"/>
      <c r="B61" s="5"/>
      <c r="C61" s="5">
        <v>6</v>
      </c>
      <c r="D61" s="61" t="s">
        <v>533</v>
      </c>
      <c r="E61" s="17">
        <v>1</v>
      </c>
      <c r="F61" s="17"/>
      <c r="G61" s="18"/>
      <c r="H61" s="17">
        <v>1</v>
      </c>
      <c r="I61" s="17"/>
      <c r="J61" s="18"/>
      <c r="K61" s="17"/>
      <c r="L61" s="17">
        <v>1</v>
      </c>
      <c r="M61" s="18"/>
      <c r="N61" s="17"/>
      <c r="O61" s="17">
        <v>1</v>
      </c>
      <c r="P61" s="18"/>
      <c r="Q61" s="17">
        <v>1</v>
      </c>
      <c r="R61" s="17"/>
      <c r="S61" s="18"/>
      <c r="T61" s="9">
        <f t="shared" ref="T61:V61" si="31">COUNTA(N61,E61,H61,K61,Q61)</f>
        <v>3</v>
      </c>
      <c r="U61" s="10">
        <f t="shared" si="31"/>
        <v>2</v>
      </c>
      <c r="V61" s="11">
        <f t="shared" si="31"/>
        <v>0</v>
      </c>
    </row>
    <row r="62" spans="1:25" ht="15.75" customHeight="1">
      <c r="A62" s="259"/>
      <c r="B62" s="5"/>
      <c r="C62" s="5">
        <v>7</v>
      </c>
      <c r="D62" s="61" t="s">
        <v>534</v>
      </c>
      <c r="E62" s="17"/>
      <c r="F62" s="17">
        <v>1</v>
      </c>
      <c r="G62" s="18"/>
      <c r="H62" s="17"/>
      <c r="I62" s="17">
        <v>1</v>
      </c>
      <c r="J62" s="18"/>
      <c r="K62" s="17">
        <v>1</v>
      </c>
      <c r="L62" s="17"/>
      <c r="M62" s="18"/>
      <c r="N62" s="17">
        <v>1</v>
      </c>
      <c r="O62" s="17"/>
      <c r="P62" s="18"/>
      <c r="Q62" s="17"/>
      <c r="R62" s="17">
        <v>1</v>
      </c>
      <c r="S62" s="18"/>
      <c r="T62" s="9">
        <f t="shared" ref="T62:V62" si="32">COUNTA(N62,E62,H62,K62,Q62)</f>
        <v>2</v>
      </c>
      <c r="U62" s="10">
        <f t="shared" si="32"/>
        <v>3</v>
      </c>
      <c r="V62" s="11">
        <f t="shared" si="32"/>
        <v>0</v>
      </c>
    </row>
    <row r="63" spans="1:25" ht="15.75" customHeight="1">
      <c r="A63" s="259"/>
      <c r="B63" s="5"/>
      <c r="C63" s="5">
        <v>8</v>
      </c>
      <c r="D63" s="61" t="s">
        <v>535</v>
      </c>
      <c r="E63" s="17"/>
      <c r="F63" s="17">
        <v>1</v>
      </c>
      <c r="G63" s="18"/>
      <c r="H63" s="17"/>
      <c r="I63" s="17">
        <v>1</v>
      </c>
      <c r="J63" s="18"/>
      <c r="K63" s="17"/>
      <c r="L63" s="17">
        <v>1</v>
      </c>
      <c r="M63" s="18"/>
      <c r="N63" s="17"/>
      <c r="O63" s="17">
        <v>1</v>
      </c>
      <c r="P63" s="18"/>
      <c r="Q63" s="17"/>
      <c r="R63" s="17">
        <v>1</v>
      </c>
      <c r="S63" s="18"/>
      <c r="T63" s="9">
        <f t="shared" ref="T63:V63" si="33">COUNTA(N63,E63,H63,K63,Q63)</f>
        <v>0</v>
      </c>
      <c r="U63" s="10">
        <f t="shared" si="33"/>
        <v>5</v>
      </c>
      <c r="V63" s="11">
        <f t="shared" si="33"/>
        <v>0</v>
      </c>
    </row>
    <row r="64" spans="1:25" ht="15.75" customHeight="1">
      <c r="A64" s="259"/>
      <c r="B64" s="5"/>
      <c r="C64" s="5">
        <v>9</v>
      </c>
      <c r="D64" s="61" t="s">
        <v>536</v>
      </c>
      <c r="E64" s="17">
        <v>1</v>
      </c>
      <c r="F64" s="17"/>
      <c r="G64" s="18"/>
      <c r="H64" s="17">
        <v>1</v>
      </c>
      <c r="I64" s="17"/>
      <c r="J64" s="18"/>
      <c r="K64" s="17">
        <v>1</v>
      </c>
      <c r="L64" s="17"/>
      <c r="M64" s="18"/>
      <c r="N64" s="17">
        <v>1</v>
      </c>
      <c r="O64" s="17"/>
      <c r="P64" s="18"/>
      <c r="Q64" s="17">
        <v>1</v>
      </c>
      <c r="R64" s="17"/>
      <c r="S64" s="18"/>
      <c r="T64" s="9">
        <f t="shared" ref="T64:V64" si="34">COUNTA(N64,E64,H64,K64,Q64)</f>
        <v>5</v>
      </c>
      <c r="U64" s="10">
        <f t="shared" si="34"/>
        <v>0</v>
      </c>
      <c r="V64" s="11">
        <f t="shared" si="34"/>
        <v>0</v>
      </c>
    </row>
    <row r="65" spans="1:22" ht="15.75" customHeight="1">
      <c r="A65" s="259"/>
      <c r="B65" s="5"/>
      <c r="C65" s="5">
        <v>10</v>
      </c>
      <c r="D65" s="61" t="s">
        <v>537</v>
      </c>
      <c r="E65" s="17"/>
      <c r="F65" s="17">
        <v>1</v>
      </c>
      <c r="G65" s="18"/>
      <c r="H65" s="17">
        <v>1</v>
      </c>
      <c r="I65" s="17"/>
      <c r="J65" s="18"/>
      <c r="K65" s="17">
        <v>1</v>
      </c>
      <c r="L65" s="17"/>
      <c r="M65" s="18"/>
      <c r="N65" s="17">
        <v>1</v>
      </c>
      <c r="O65" s="17"/>
      <c r="P65" s="18"/>
      <c r="Q65" s="17"/>
      <c r="R65" s="17">
        <v>1</v>
      </c>
      <c r="S65" s="18"/>
      <c r="T65" s="9">
        <f t="shared" ref="T65:V65" si="35">COUNTA(N65,E65,H65,K65,Q65)</f>
        <v>3</v>
      </c>
      <c r="U65" s="10">
        <f t="shared" si="35"/>
        <v>2</v>
      </c>
      <c r="V65" s="11">
        <f t="shared" si="35"/>
        <v>0</v>
      </c>
    </row>
    <row r="66" spans="1:22" ht="15.75" customHeight="1">
      <c r="A66" s="259"/>
      <c r="B66" s="5"/>
      <c r="C66" s="5">
        <v>11</v>
      </c>
      <c r="D66" s="61" t="s">
        <v>538</v>
      </c>
      <c r="E66" s="17">
        <v>1</v>
      </c>
      <c r="F66" s="17"/>
      <c r="G66" s="18"/>
      <c r="H66" s="17"/>
      <c r="I66" s="17">
        <v>1</v>
      </c>
      <c r="J66" s="18"/>
      <c r="K66" s="17">
        <v>1</v>
      </c>
      <c r="L66" s="17"/>
      <c r="M66" s="18"/>
      <c r="N66" s="17">
        <v>1</v>
      </c>
      <c r="O66" s="17"/>
      <c r="P66" s="18"/>
      <c r="Q66" s="17"/>
      <c r="R66" s="17">
        <v>1</v>
      </c>
      <c r="S66" s="18"/>
      <c r="T66" s="9">
        <f t="shared" ref="T66:V66" si="36">COUNTA(N66,E66,H66,K66,Q66)</f>
        <v>3</v>
      </c>
      <c r="U66" s="10">
        <f t="shared" si="36"/>
        <v>2</v>
      </c>
      <c r="V66" s="11">
        <f t="shared" si="36"/>
        <v>0</v>
      </c>
    </row>
    <row r="67" spans="1:22" ht="15.75" customHeight="1">
      <c r="A67" s="259"/>
      <c r="B67" s="5"/>
      <c r="C67" s="5">
        <v>12</v>
      </c>
      <c r="D67" s="61" t="s">
        <v>539</v>
      </c>
      <c r="E67" s="17">
        <v>1</v>
      </c>
      <c r="F67" s="17"/>
      <c r="G67" s="18"/>
      <c r="H67" s="17">
        <v>1</v>
      </c>
      <c r="I67" s="17"/>
      <c r="J67" s="18"/>
      <c r="K67" s="17">
        <v>1</v>
      </c>
      <c r="L67" s="17"/>
      <c r="M67" s="18"/>
      <c r="N67" s="17">
        <v>1</v>
      </c>
      <c r="O67" s="17"/>
      <c r="P67" s="18"/>
      <c r="Q67" s="17">
        <v>1</v>
      </c>
      <c r="R67" s="17"/>
      <c r="S67" s="18"/>
      <c r="T67" s="9">
        <f t="shared" ref="T67:V67" si="37">COUNTA(N67,E67,H67,K67,Q67)</f>
        <v>5</v>
      </c>
      <c r="U67" s="10">
        <f t="shared" si="37"/>
        <v>0</v>
      </c>
      <c r="V67" s="11">
        <f t="shared" si="37"/>
        <v>0</v>
      </c>
    </row>
    <row r="68" spans="1:22" ht="15.75" customHeight="1">
      <c r="A68" s="259"/>
      <c r="B68" s="5"/>
      <c r="C68" s="5">
        <v>13</v>
      </c>
      <c r="D68" s="61" t="s">
        <v>540</v>
      </c>
      <c r="E68" s="17"/>
      <c r="F68" s="17">
        <v>1</v>
      </c>
      <c r="G68" s="18"/>
      <c r="H68" s="17"/>
      <c r="I68" s="17">
        <v>1</v>
      </c>
      <c r="J68" s="18"/>
      <c r="K68" s="17"/>
      <c r="L68" s="17">
        <v>1</v>
      </c>
      <c r="M68" s="18"/>
      <c r="N68" s="17"/>
      <c r="O68" s="17">
        <v>1</v>
      </c>
      <c r="P68" s="18"/>
      <c r="Q68" s="17"/>
      <c r="R68" s="17">
        <v>1</v>
      </c>
      <c r="S68" s="18"/>
      <c r="T68" s="9">
        <f t="shared" ref="T68:V68" si="38">COUNTA(N68,E68,H68,K68,Q68)</f>
        <v>0</v>
      </c>
      <c r="U68" s="10">
        <f t="shared" si="38"/>
        <v>5</v>
      </c>
      <c r="V68" s="11">
        <f t="shared" si="38"/>
        <v>0</v>
      </c>
    </row>
    <row r="69" spans="1:22" ht="15.75" customHeight="1">
      <c r="A69" s="259"/>
      <c r="B69" s="5"/>
      <c r="C69" s="5">
        <v>14</v>
      </c>
      <c r="D69" s="61" t="s">
        <v>541</v>
      </c>
      <c r="E69" s="17">
        <v>1</v>
      </c>
      <c r="F69" s="17"/>
      <c r="G69" s="18"/>
      <c r="H69" s="17">
        <v>1</v>
      </c>
      <c r="I69" s="17"/>
      <c r="J69" s="18"/>
      <c r="K69" s="17">
        <v>1</v>
      </c>
      <c r="L69" s="17"/>
      <c r="M69" s="18"/>
      <c r="N69" s="17">
        <v>1</v>
      </c>
      <c r="O69" s="17"/>
      <c r="P69" s="18"/>
      <c r="Q69" s="17"/>
      <c r="R69" s="17">
        <v>1</v>
      </c>
      <c r="S69" s="18"/>
      <c r="T69" s="9">
        <f t="shared" ref="T69:V69" si="39">COUNTA(N69,E69,H69,K69,Q69)</f>
        <v>4</v>
      </c>
      <c r="U69" s="10">
        <f t="shared" si="39"/>
        <v>1</v>
      </c>
      <c r="V69" s="11">
        <f t="shared" si="39"/>
        <v>0</v>
      </c>
    </row>
    <row r="70" spans="1:22" ht="15.75" customHeight="1">
      <c r="A70" s="259"/>
      <c r="B70" s="5"/>
      <c r="C70" s="5">
        <v>15</v>
      </c>
      <c r="D70" s="61" t="s">
        <v>542</v>
      </c>
      <c r="E70" s="17">
        <v>1</v>
      </c>
      <c r="F70" s="17"/>
      <c r="G70" s="18"/>
      <c r="H70" s="17">
        <v>1</v>
      </c>
      <c r="I70" s="17"/>
      <c r="J70" s="18"/>
      <c r="K70" s="17">
        <v>1</v>
      </c>
      <c r="L70" s="17"/>
      <c r="M70" s="18"/>
      <c r="N70" s="17">
        <v>1</v>
      </c>
      <c r="O70" s="17"/>
      <c r="P70" s="18"/>
      <c r="Q70" s="17"/>
      <c r="R70" s="17">
        <v>1</v>
      </c>
      <c r="S70" s="18"/>
      <c r="T70" s="9">
        <f t="shared" ref="T70:V70" si="40">COUNTA(N70,E70,H70,K70,Q70)</f>
        <v>4</v>
      </c>
      <c r="U70" s="10">
        <f t="shared" si="40"/>
        <v>1</v>
      </c>
      <c r="V70" s="11">
        <f t="shared" si="40"/>
        <v>0</v>
      </c>
    </row>
    <row r="71" spans="1:22" ht="15.75" customHeight="1">
      <c r="A71" s="259"/>
      <c r="B71" s="5"/>
      <c r="C71" s="5">
        <v>16</v>
      </c>
      <c r="D71" s="61" t="s">
        <v>543</v>
      </c>
      <c r="E71" s="17">
        <v>1</v>
      </c>
      <c r="F71" s="17"/>
      <c r="G71" s="18"/>
      <c r="H71" s="17">
        <v>1</v>
      </c>
      <c r="I71" s="17"/>
      <c r="J71" s="18"/>
      <c r="K71" s="17">
        <v>1</v>
      </c>
      <c r="L71" s="17"/>
      <c r="M71" s="18"/>
      <c r="N71" s="17">
        <v>1</v>
      </c>
      <c r="O71" s="17"/>
      <c r="P71" s="18"/>
      <c r="Q71" s="17"/>
      <c r="R71" s="17"/>
      <c r="S71" s="18">
        <v>1</v>
      </c>
      <c r="T71" s="9">
        <f t="shared" ref="T71:V71" si="41">COUNTA(N71,E71,H71,K71,Q71)</f>
        <v>4</v>
      </c>
      <c r="U71" s="10">
        <f t="shared" si="41"/>
        <v>0</v>
      </c>
      <c r="V71" s="11">
        <f t="shared" si="41"/>
        <v>1</v>
      </c>
    </row>
    <row r="72" spans="1:22" ht="15.75" customHeight="1">
      <c r="A72" s="259"/>
      <c r="B72" s="5"/>
      <c r="C72" s="5">
        <v>17</v>
      </c>
      <c r="D72" s="19" t="s">
        <v>555</v>
      </c>
      <c r="E72" s="17">
        <v>1</v>
      </c>
      <c r="F72" s="17"/>
      <c r="G72" s="18"/>
      <c r="H72" s="17">
        <v>1</v>
      </c>
      <c r="I72" s="17"/>
      <c r="J72" s="18"/>
      <c r="K72" s="17">
        <v>1</v>
      </c>
      <c r="L72" s="17"/>
      <c r="M72" s="18"/>
      <c r="N72" s="17">
        <v>1</v>
      </c>
      <c r="O72" s="17"/>
      <c r="P72" s="18"/>
      <c r="Q72" s="17"/>
      <c r="R72" s="17"/>
      <c r="S72" s="18">
        <v>1</v>
      </c>
      <c r="T72" s="9">
        <f t="shared" ref="T72:V72" si="42">COUNTA(N72,E72,H72,K72,Q72)</f>
        <v>4</v>
      </c>
      <c r="U72" s="10">
        <f t="shared" si="42"/>
        <v>0</v>
      </c>
      <c r="V72" s="11">
        <f t="shared" si="42"/>
        <v>1</v>
      </c>
    </row>
    <row r="73" spans="1:22" ht="15.75" customHeight="1">
      <c r="A73" s="259"/>
      <c r="B73" s="5"/>
      <c r="C73" s="5">
        <v>18</v>
      </c>
      <c r="D73" s="20" t="s">
        <v>545</v>
      </c>
      <c r="E73" s="17">
        <v>1</v>
      </c>
      <c r="F73" s="17"/>
      <c r="G73" s="18"/>
      <c r="H73" s="17">
        <v>1</v>
      </c>
      <c r="I73" s="17"/>
      <c r="J73" s="18"/>
      <c r="K73" s="17">
        <v>1</v>
      </c>
      <c r="L73" s="17"/>
      <c r="M73" s="18"/>
      <c r="N73" s="17">
        <v>1</v>
      </c>
      <c r="O73" s="17"/>
      <c r="P73" s="18"/>
      <c r="Q73" s="17"/>
      <c r="R73" s="17">
        <v>1</v>
      </c>
      <c r="S73" s="18"/>
      <c r="T73" s="9">
        <f t="shared" ref="T73:V73" si="43">COUNTA(N73,E73,H73,K73,Q73)</f>
        <v>4</v>
      </c>
      <c r="U73" s="10">
        <f t="shared" si="43"/>
        <v>1</v>
      </c>
      <c r="V73" s="11">
        <f t="shared" si="43"/>
        <v>0</v>
      </c>
    </row>
    <row r="74" spans="1:22" ht="15.75" customHeight="1">
      <c r="A74" s="259"/>
      <c r="B74" s="5"/>
      <c r="C74" s="5">
        <v>19</v>
      </c>
      <c r="D74" s="61" t="s">
        <v>546</v>
      </c>
      <c r="E74" s="17">
        <v>1</v>
      </c>
      <c r="F74" s="17"/>
      <c r="G74" s="18"/>
      <c r="H74" s="17">
        <v>1</v>
      </c>
      <c r="I74" s="17"/>
      <c r="J74" s="18"/>
      <c r="K74" s="17">
        <v>1</v>
      </c>
      <c r="L74" s="17"/>
      <c r="M74" s="18"/>
      <c r="N74" s="17">
        <v>1</v>
      </c>
      <c r="O74" s="17"/>
      <c r="P74" s="18"/>
      <c r="Q74" s="17"/>
      <c r="R74" s="17">
        <v>1</v>
      </c>
      <c r="S74" s="18"/>
      <c r="T74" s="9">
        <f t="shared" ref="T74:V74" si="44">COUNTA(N74,E74,H74,K74,Q74)</f>
        <v>4</v>
      </c>
      <c r="U74" s="10">
        <f t="shared" si="44"/>
        <v>1</v>
      </c>
      <c r="V74" s="11">
        <f t="shared" si="44"/>
        <v>0</v>
      </c>
    </row>
    <row r="75" spans="1:22" ht="15.75" customHeight="1">
      <c r="A75" s="259"/>
      <c r="B75" s="5"/>
      <c r="C75" s="5">
        <v>20</v>
      </c>
      <c r="D75" s="61" t="s">
        <v>547</v>
      </c>
      <c r="E75" s="17">
        <v>1</v>
      </c>
      <c r="F75" s="17"/>
      <c r="G75" s="18"/>
      <c r="H75" s="17"/>
      <c r="I75" s="17">
        <v>1</v>
      </c>
      <c r="J75" s="18"/>
      <c r="K75" s="17"/>
      <c r="L75" s="17">
        <v>1</v>
      </c>
      <c r="M75" s="18"/>
      <c r="N75" s="17"/>
      <c r="O75" s="17"/>
      <c r="P75" s="18"/>
      <c r="Q75" s="17"/>
      <c r="R75" s="17"/>
      <c r="S75" s="18">
        <v>1</v>
      </c>
      <c r="T75" s="9">
        <f t="shared" ref="T75:V75" si="45">COUNTA(N75,E75,H75,K75,Q75)</f>
        <v>1</v>
      </c>
      <c r="U75" s="10">
        <f t="shared" si="45"/>
        <v>2</v>
      </c>
      <c r="V75" s="11">
        <f t="shared" si="45"/>
        <v>1</v>
      </c>
    </row>
    <row r="76" spans="1:22" ht="15.75" customHeight="1">
      <c r="A76" s="259"/>
      <c r="B76" s="22"/>
      <c r="C76" s="22">
        <v>21</v>
      </c>
      <c r="D76" s="19"/>
      <c r="E76" s="17"/>
      <c r="F76" s="17"/>
      <c r="G76" s="18"/>
      <c r="H76" s="17"/>
      <c r="I76" s="17"/>
      <c r="J76" s="18"/>
      <c r="K76" s="17"/>
      <c r="L76" s="17"/>
      <c r="M76" s="18"/>
      <c r="N76" s="17"/>
      <c r="O76" s="17"/>
      <c r="P76" s="18"/>
      <c r="Q76" s="17"/>
      <c r="R76" s="17"/>
      <c r="S76" s="18">
        <v>1</v>
      </c>
      <c r="T76" s="9">
        <f t="shared" ref="T76:V76" si="46">COUNTA(N76,E76,H76,K76,Q76)</f>
        <v>0</v>
      </c>
      <c r="U76" s="10">
        <f t="shared" si="46"/>
        <v>0</v>
      </c>
      <c r="V76" s="11">
        <f t="shared" si="46"/>
        <v>1</v>
      </c>
    </row>
    <row r="77" spans="1:22" ht="15.75" customHeight="1">
      <c r="A77" s="259"/>
      <c r="B77" s="22"/>
      <c r="C77" s="22">
        <v>22</v>
      </c>
      <c r="D77" s="20"/>
      <c r="E77" s="17"/>
      <c r="F77" s="17"/>
      <c r="G77" s="18"/>
      <c r="H77" s="17"/>
      <c r="I77" s="17"/>
      <c r="J77" s="18"/>
      <c r="K77" s="17"/>
      <c r="L77" s="17"/>
      <c r="M77" s="18"/>
      <c r="N77" s="17"/>
      <c r="O77" s="17"/>
      <c r="P77" s="18"/>
      <c r="Q77" s="17"/>
      <c r="R77" s="17">
        <v>1</v>
      </c>
      <c r="S77" s="18"/>
      <c r="T77" s="9">
        <f t="shared" ref="T77:V77" si="47">COUNTA(N77,E77,H77,K77,Q77)</f>
        <v>0</v>
      </c>
      <c r="U77" s="10">
        <f t="shared" si="47"/>
        <v>1</v>
      </c>
      <c r="V77" s="11">
        <f t="shared" si="47"/>
        <v>0</v>
      </c>
    </row>
    <row r="78" spans="1:22" ht="15.75" customHeight="1">
      <c r="A78" s="259"/>
      <c r="B78" s="22"/>
      <c r="C78" s="22">
        <v>23</v>
      </c>
      <c r="D78" s="16"/>
      <c r="E78" s="17"/>
      <c r="F78" s="17"/>
      <c r="G78" s="18"/>
      <c r="H78" s="17"/>
      <c r="I78" s="17"/>
      <c r="J78" s="18"/>
      <c r="K78" s="17"/>
      <c r="L78" s="17"/>
      <c r="M78" s="18"/>
      <c r="N78" s="17"/>
      <c r="O78" s="17"/>
      <c r="P78" s="18"/>
      <c r="Q78" s="17"/>
      <c r="R78" s="17"/>
      <c r="S78" s="18"/>
      <c r="T78" s="9">
        <f t="shared" ref="T78:V78" si="48">COUNTA(N78,E78,H78,K78,Q78)</f>
        <v>0</v>
      </c>
      <c r="U78" s="10">
        <f t="shared" si="48"/>
        <v>0</v>
      </c>
      <c r="V78" s="11">
        <f t="shared" si="48"/>
        <v>0</v>
      </c>
    </row>
    <row r="79" spans="1:22" ht="15.75" customHeight="1">
      <c r="A79" s="259"/>
      <c r="B79" s="22"/>
      <c r="C79" s="22">
        <v>24</v>
      </c>
      <c r="D79" s="16"/>
      <c r="E79" s="17"/>
      <c r="F79" s="17"/>
      <c r="G79" s="18"/>
      <c r="H79" s="17"/>
      <c r="I79" s="17"/>
      <c r="J79" s="18"/>
      <c r="K79" s="17"/>
      <c r="L79" s="17"/>
      <c r="M79" s="18"/>
      <c r="N79" s="17"/>
      <c r="O79" s="17"/>
      <c r="P79" s="18"/>
      <c r="Q79" s="17"/>
      <c r="R79" s="17"/>
      <c r="S79" s="18"/>
      <c r="T79" s="9">
        <f t="shared" ref="T79:V79" si="49">COUNTA(N79,E79,H79,K79,Q79)</f>
        <v>0</v>
      </c>
      <c r="U79" s="10">
        <f t="shared" si="49"/>
        <v>0</v>
      </c>
      <c r="V79" s="11">
        <f t="shared" si="49"/>
        <v>0</v>
      </c>
    </row>
    <row r="80" spans="1:22" ht="15.75" customHeight="1">
      <c r="A80" s="260"/>
      <c r="B80" s="22"/>
      <c r="C80" s="22">
        <v>25</v>
      </c>
      <c r="D80" s="16"/>
      <c r="E80" s="17"/>
      <c r="F80" s="17"/>
      <c r="G80" s="18"/>
      <c r="H80" s="17"/>
      <c r="I80" s="17"/>
      <c r="J80" s="18"/>
      <c r="K80" s="17"/>
      <c r="L80" s="17"/>
      <c r="M80" s="18"/>
      <c r="N80" s="17"/>
      <c r="O80" s="17"/>
      <c r="P80" s="18"/>
      <c r="Q80" s="17"/>
      <c r="R80" s="17"/>
      <c r="S80" s="18"/>
      <c r="T80" s="9">
        <f t="shared" ref="T80:V80" si="50">COUNTA(N80,E80,H80,K80,Q80)</f>
        <v>0</v>
      </c>
      <c r="U80" s="10">
        <f t="shared" si="50"/>
        <v>0</v>
      </c>
      <c r="V80" s="11">
        <f t="shared" si="50"/>
        <v>0</v>
      </c>
    </row>
    <row r="81" spans="1:22" ht="15.75" customHeight="1">
      <c r="A81" s="62"/>
      <c r="C81" s="62">
        <v>26</v>
      </c>
      <c r="D81" s="63"/>
      <c r="E81" s="64"/>
      <c r="F81" s="64"/>
      <c r="G81" s="65"/>
      <c r="H81" s="64"/>
      <c r="I81" s="64"/>
      <c r="J81" s="65"/>
      <c r="K81" s="64"/>
      <c r="L81" s="64"/>
      <c r="M81" s="65"/>
      <c r="N81" s="64"/>
      <c r="O81" s="64"/>
      <c r="P81" s="65"/>
      <c r="Q81" s="64"/>
      <c r="R81" s="64"/>
      <c r="S81" s="65"/>
      <c r="T81" s="9">
        <f t="shared" ref="T81:V81" si="51">COUNTA(N81,E81,H81,K81,Q81)</f>
        <v>0</v>
      </c>
      <c r="U81" s="10">
        <f t="shared" si="51"/>
        <v>0</v>
      </c>
      <c r="V81" s="11">
        <f t="shared" si="51"/>
        <v>0</v>
      </c>
    </row>
    <row r="82" spans="1:22" ht="15.75" customHeight="1">
      <c r="A82" s="62"/>
      <c r="C82" s="62">
        <v>27</v>
      </c>
      <c r="D82" s="63"/>
      <c r="E82" s="64"/>
      <c r="F82" s="64"/>
      <c r="G82" s="65"/>
      <c r="H82" s="64"/>
      <c r="I82" s="64"/>
      <c r="J82" s="65"/>
      <c r="K82" s="64"/>
      <c r="L82" s="64"/>
      <c r="M82" s="65"/>
      <c r="N82" s="64"/>
      <c r="O82" s="64"/>
      <c r="P82" s="65"/>
      <c r="Q82" s="64"/>
      <c r="R82" s="64"/>
      <c r="S82" s="65"/>
      <c r="T82" s="9">
        <f t="shared" ref="T82:V82" si="52">COUNTA(N82,E82,H82,K82,Q82)</f>
        <v>0</v>
      </c>
      <c r="U82" s="10">
        <f t="shared" si="52"/>
        <v>0</v>
      </c>
      <c r="V82" s="11">
        <f t="shared" si="52"/>
        <v>0</v>
      </c>
    </row>
    <row r="83" spans="1:22" ht="15.75" customHeight="1">
      <c r="A83" s="62"/>
      <c r="C83" s="62">
        <v>28</v>
      </c>
      <c r="D83" s="66"/>
      <c r="E83" s="64"/>
      <c r="F83" s="64"/>
      <c r="G83" s="65"/>
      <c r="H83" s="64"/>
      <c r="I83" s="64"/>
      <c r="J83" s="65"/>
      <c r="K83" s="64"/>
      <c r="L83" s="64"/>
      <c r="M83" s="65"/>
      <c r="N83" s="64"/>
      <c r="O83" s="64"/>
      <c r="P83" s="65"/>
      <c r="Q83" s="64"/>
      <c r="R83" s="64"/>
      <c r="S83" s="65"/>
      <c r="T83" s="9">
        <f t="shared" ref="T83:V83" si="53">COUNTA(N83,E83,H83,K83,Q83)</f>
        <v>0</v>
      </c>
      <c r="U83" s="10">
        <f t="shared" si="53"/>
        <v>0</v>
      </c>
      <c r="V83" s="11">
        <f t="shared" si="53"/>
        <v>0</v>
      </c>
    </row>
    <row r="84" spans="1:22" ht="15.75" customHeight="1">
      <c r="A84" s="67"/>
      <c r="B84" s="62"/>
      <c r="C84" s="62">
        <v>29</v>
      </c>
      <c r="D84" s="68"/>
      <c r="E84" s="64"/>
      <c r="F84" s="64"/>
      <c r="G84" s="65"/>
      <c r="H84" s="64"/>
      <c r="I84" s="64"/>
      <c r="J84" s="65"/>
      <c r="K84" s="64"/>
      <c r="L84" s="64"/>
      <c r="M84" s="65"/>
      <c r="N84" s="64"/>
      <c r="O84" s="64"/>
      <c r="P84" s="65"/>
      <c r="Q84" s="64"/>
      <c r="R84" s="64"/>
      <c r="S84" s="65"/>
      <c r="T84" s="9">
        <f t="shared" ref="T84:V84" si="54">COUNTA(N84,E84,H84,K84,Q84)</f>
        <v>0</v>
      </c>
      <c r="U84" s="10">
        <f t="shared" si="54"/>
        <v>0</v>
      </c>
      <c r="V84" s="11">
        <f t="shared" si="54"/>
        <v>0</v>
      </c>
    </row>
    <row r="85" spans="1:22" ht="15.75" customHeight="1">
      <c r="A85" s="67"/>
      <c r="B85" s="62"/>
      <c r="C85" s="62">
        <v>30</v>
      </c>
      <c r="D85" s="68"/>
      <c r="E85" s="64"/>
      <c r="F85" s="64"/>
      <c r="G85" s="65"/>
      <c r="H85" s="64"/>
      <c r="I85" s="64"/>
      <c r="J85" s="65"/>
      <c r="K85" s="64"/>
      <c r="L85" s="64"/>
      <c r="M85" s="65"/>
      <c r="N85" s="64"/>
      <c r="O85" s="64"/>
      <c r="P85" s="65"/>
      <c r="Q85" s="64"/>
      <c r="R85" s="64"/>
      <c r="S85" s="65"/>
      <c r="T85" s="9">
        <f t="shared" ref="T85:V85" si="55">COUNTA(N85,E85,H85,K85,Q85)</f>
        <v>0</v>
      </c>
      <c r="U85" s="10">
        <f t="shared" si="55"/>
        <v>0</v>
      </c>
      <c r="V85" s="11">
        <f t="shared" si="55"/>
        <v>0</v>
      </c>
    </row>
    <row r="86" spans="1:22" ht="15.75" customHeight="1">
      <c r="A86" s="67"/>
      <c r="B86" s="62"/>
      <c r="C86" s="62">
        <v>31</v>
      </c>
      <c r="D86" s="68"/>
      <c r="E86" s="64"/>
      <c r="F86" s="64"/>
      <c r="G86" s="65"/>
      <c r="H86" s="64"/>
      <c r="I86" s="64"/>
      <c r="J86" s="65"/>
      <c r="K86" s="64"/>
      <c r="L86" s="64"/>
      <c r="M86" s="65"/>
      <c r="N86" s="64"/>
      <c r="O86" s="64"/>
      <c r="P86" s="65"/>
      <c r="Q86" s="64"/>
      <c r="R86" s="64"/>
      <c r="S86" s="65"/>
      <c r="T86" s="9">
        <f t="shared" ref="T86:V86" si="56">COUNTA(N86,E86,H86,K86,Q86)</f>
        <v>0</v>
      </c>
      <c r="U86" s="10">
        <f t="shared" si="56"/>
        <v>0</v>
      </c>
      <c r="V86" s="11">
        <f t="shared" si="56"/>
        <v>0</v>
      </c>
    </row>
    <row r="87" spans="1:22" ht="15.75" customHeight="1">
      <c r="A87" s="67"/>
      <c r="B87" s="62"/>
      <c r="C87" s="62">
        <v>32</v>
      </c>
      <c r="D87" s="68"/>
      <c r="E87" s="64"/>
      <c r="F87" s="64"/>
      <c r="G87" s="65"/>
      <c r="H87" s="64"/>
      <c r="I87" s="64"/>
      <c r="J87" s="65"/>
      <c r="K87" s="64"/>
      <c r="L87" s="64"/>
      <c r="M87" s="65"/>
      <c r="N87" s="64"/>
      <c r="O87" s="64"/>
      <c r="P87" s="65"/>
      <c r="Q87" s="64"/>
      <c r="R87" s="64"/>
      <c r="S87" s="65"/>
      <c r="T87" s="9">
        <f t="shared" ref="T87:V87" si="57">COUNTA(N87,E87,H87,K87,Q87)</f>
        <v>0</v>
      </c>
      <c r="U87" s="10">
        <f t="shared" si="57"/>
        <v>0</v>
      </c>
      <c r="V87" s="11">
        <f t="shared" si="57"/>
        <v>0</v>
      </c>
    </row>
    <row r="88" spans="1:22" ht="15.75" customHeight="1">
      <c r="A88" s="67"/>
      <c r="B88" s="62"/>
      <c r="C88" s="62">
        <v>33</v>
      </c>
      <c r="D88" s="68"/>
      <c r="E88" s="64"/>
      <c r="F88" s="64"/>
      <c r="G88" s="65"/>
      <c r="H88" s="64"/>
      <c r="I88" s="64"/>
      <c r="J88" s="65"/>
      <c r="K88" s="64"/>
      <c r="L88" s="64"/>
      <c r="M88" s="65"/>
      <c r="N88" s="64"/>
      <c r="O88" s="64"/>
      <c r="P88" s="65"/>
      <c r="Q88" s="64"/>
      <c r="R88" s="64"/>
      <c r="S88" s="65"/>
      <c r="T88" s="9">
        <f t="shared" ref="T88:V88" si="58">COUNTA(N88,E88,H88,K88,Q88)</f>
        <v>0</v>
      </c>
      <c r="U88" s="10">
        <f t="shared" si="58"/>
        <v>0</v>
      </c>
      <c r="V88" s="11">
        <f t="shared" si="58"/>
        <v>0</v>
      </c>
    </row>
    <row r="89" spans="1:22" ht="15.75" customHeight="1">
      <c r="A89" s="67"/>
      <c r="B89" s="62"/>
      <c r="C89" s="62">
        <v>34</v>
      </c>
      <c r="D89" s="68"/>
      <c r="E89" s="64"/>
      <c r="F89" s="64"/>
      <c r="G89" s="65"/>
      <c r="H89" s="64"/>
      <c r="I89" s="64"/>
      <c r="J89" s="65"/>
      <c r="K89" s="64"/>
      <c r="L89" s="64"/>
      <c r="M89" s="65"/>
      <c r="N89" s="64"/>
      <c r="O89" s="64"/>
      <c r="P89" s="65"/>
      <c r="Q89" s="64"/>
      <c r="R89" s="64"/>
      <c r="S89" s="65"/>
      <c r="T89" s="9">
        <f t="shared" ref="T89:V89" si="59">COUNTA(N89,E89,H89,K89,Q89)</f>
        <v>0</v>
      </c>
      <c r="U89" s="10">
        <f t="shared" si="59"/>
        <v>0</v>
      </c>
      <c r="V89" s="11">
        <f t="shared" si="59"/>
        <v>0</v>
      </c>
    </row>
    <row r="90" spans="1:22" ht="15.75" customHeight="1">
      <c r="A90" s="67"/>
      <c r="B90" s="62"/>
      <c r="C90" s="62">
        <v>35</v>
      </c>
      <c r="D90" s="68"/>
      <c r="E90" s="64"/>
      <c r="F90" s="64"/>
      <c r="G90" s="65"/>
      <c r="H90" s="64"/>
      <c r="I90" s="64"/>
      <c r="J90" s="65"/>
      <c r="K90" s="64"/>
      <c r="L90" s="64"/>
      <c r="M90" s="65"/>
      <c r="N90" s="64"/>
      <c r="O90" s="64"/>
      <c r="P90" s="65"/>
      <c r="Q90" s="64"/>
      <c r="R90" s="64"/>
      <c r="S90" s="65"/>
      <c r="T90" s="9">
        <f t="shared" ref="T90:V90" si="60">COUNTA(N90,E90,H90,K90,Q90)</f>
        <v>0</v>
      </c>
      <c r="U90" s="10">
        <f t="shared" si="60"/>
        <v>0</v>
      </c>
      <c r="V90" s="11">
        <f t="shared" si="60"/>
        <v>0</v>
      </c>
    </row>
    <row r="91" spans="1:22" ht="15.75" customHeight="1">
      <c r="A91" s="67"/>
      <c r="B91" s="62"/>
      <c r="C91" s="62">
        <v>36</v>
      </c>
      <c r="D91" s="68"/>
      <c r="E91" s="64"/>
      <c r="F91" s="64"/>
      <c r="G91" s="65"/>
      <c r="H91" s="64"/>
      <c r="I91" s="64"/>
      <c r="J91" s="65"/>
      <c r="K91" s="64"/>
      <c r="L91" s="64"/>
      <c r="M91" s="65"/>
      <c r="N91" s="64"/>
      <c r="O91" s="64"/>
      <c r="P91" s="65"/>
      <c r="Q91" s="64"/>
      <c r="R91" s="64"/>
      <c r="S91" s="65"/>
      <c r="T91" s="9">
        <f t="shared" ref="T91:V91" si="61">COUNTA(N91,E91,H91,K91,Q91)</f>
        <v>0</v>
      </c>
      <c r="U91" s="10">
        <f t="shared" si="61"/>
        <v>0</v>
      </c>
      <c r="V91" s="11">
        <f t="shared" si="61"/>
        <v>0</v>
      </c>
    </row>
    <row r="92" spans="1:22" ht="15.75" customHeight="1">
      <c r="A92" s="67"/>
      <c r="B92" s="62"/>
      <c r="C92" s="62">
        <v>37</v>
      </c>
      <c r="D92" s="68"/>
      <c r="E92" s="64"/>
      <c r="F92" s="64"/>
      <c r="G92" s="65"/>
      <c r="H92" s="64"/>
      <c r="I92" s="64"/>
      <c r="J92" s="65"/>
      <c r="K92" s="64"/>
      <c r="L92" s="64"/>
      <c r="M92" s="65"/>
      <c r="N92" s="64"/>
      <c r="O92" s="64"/>
      <c r="P92" s="65"/>
      <c r="Q92" s="64"/>
      <c r="R92" s="64"/>
      <c r="S92" s="65"/>
      <c r="T92" s="9">
        <f t="shared" ref="T92:V92" si="62">COUNTA(N92,E92,H92,K92,Q92)</f>
        <v>0</v>
      </c>
      <c r="U92" s="10">
        <f t="shared" si="62"/>
        <v>0</v>
      </c>
      <c r="V92" s="11">
        <f t="shared" si="62"/>
        <v>0</v>
      </c>
    </row>
    <row r="93" spans="1:22" ht="15.75" customHeight="1">
      <c r="A93" s="67"/>
      <c r="B93" s="62"/>
      <c r="C93" s="62">
        <v>38</v>
      </c>
      <c r="D93" s="68"/>
      <c r="E93" s="64"/>
      <c r="F93" s="64"/>
      <c r="G93" s="65"/>
      <c r="H93" s="64"/>
      <c r="I93" s="64"/>
      <c r="J93" s="65"/>
      <c r="K93" s="64"/>
      <c r="L93" s="64"/>
      <c r="M93" s="65"/>
      <c r="N93" s="64"/>
      <c r="O93" s="64"/>
      <c r="P93" s="65"/>
      <c r="Q93" s="64"/>
      <c r="R93" s="64"/>
      <c r="S93" s="65"/>
      <c r="T93" s="9">
        <f t="shared" ref="T93:V93" si="63">COUNTA(N93,E93,H93,K93,Q93)</f>
        <v>0</v>
      </c>
      <c r="U93" s="10">
        <f t="shared" si="63"/>
        <v>0</v>
      </c>
      <c r="V93" s="11">
        <f t="shared" si="63"/>
        <v>0</v>
      </c>
    </row>
    <row r="94" spans="1:22" ht="15.75" customHeight="1">
      <c r="A94" s="67"/>
      <c r="B94" s="62"/>
      <c r="C94" s="62">
        <v>39</v>
      </c>
      <c r="D94" s="68"/>
      <c r="E94" s="64"/>
      <c r="F94" s="64"/>
      <c r="G94" s="65"/>
      <c r="H94" s="64"/>
      <c r="I94" s="64"/>
      <c r="J94" s="65"/>
      <c r="K94" s="64"/>
      <c r="L94" s="64"/>
      <c r="M94" s="65"/>
      <c r="N94" s="64"/>
      <c r="O94" s="64"/>
      <c r="P94" s="65"/>
      <c r="Q94" s="64"/>
      <c r="R94" s="64"/>
      <c r="S94" s="65"/>
      <c r="T94" s="9">
        <f t="shared" ref="T94:V94" si="64">COUNTA(N94,E94,H94,K94,Q94)</f>
        <v>0</v>
      </c>
      <c r="U94" s="10">
        <f t="shared" si="64"/>
        <v>0</v>
      </c>
      <c r="V94" s="11">
        <f t="shared" si="64"/>
        <v>0</v>
      </c>
    </row>
    <row r="95" spans="1:22" ht="15.75" customHeight="1">
      <c r="A95" s="67"/>
      <c r="B95" s="62"/>
      <c r="C95" s="62">
        <v>40</v>
      </c>
      <c r="D95" s="69"/>
      <c r="E95" s="64"/>
      <c r="F95" s="64"/>
      <c r="G95" s="65"/>
      <c r="H95" s="64"/>
      <c r="I95" s="64"/>
      <c r="J95" s="65"/>
      <c r="K95" s="64"/>
      <c r="L95" s="64"/>
      <c r="M95" s="65"/>
      <c r="N95" s="64"/>
      <c r="O95" s="64"/>
      <c r="P95" s="65"/>
      <c r="Q95" s="64"/>
      <c r="R95" s="64"/>
      <c r="S95" s="65"/>
      <c r="T95" s="9">
        <f t="shared" ref="T95:V95" si="65">COUNTA(N95,E95,H95,K95,Q95)</f>
        <v>0</v>
      </c>
      <c r="U95" s="10">
        <f t="shared" si="65"/>
        <v>0</v>
      </c>
      <c r="V95" s="11">
        <f t="shared" si="65"/>
        <v>0</v>
      </c>
    </row>
    <row r="96" spans="1:22" ht="15.75" customHeight="1">
      <c r="A96" s="70"/>
      <c r="B96" s="24"/>
      <c r="C96" s="271" t="s">
        <v>30</v>
      </c>
      <c r="D96" s="263"/>
      <c r="E96" s="25">
        <f t="shared" ref="E96:S96" si="66">SUM(E56:E95)</f>
        <v>16</v>
      </c>
      <c r="F96" s="27">
        <f t="shared" si="66"/>
        <v>4</v>
      </c>
      <c r="G96" s="26">
        <f t="shared" si="66"/>
        <v>0</v>
      </c>
      <c r="H96" s="71">
        <f t="shared" si="66"/>
        <v>14</v>
      </c>
      <c r="I96" s="25">
        <f t="shared" si="66"/>
        <v>5</v>
      </c>
      <c r="J96" s="72">
        <f t="shared" si="66"/>
        <v>0</v>
      </c>
      <c r="K96" s="71">
        <f t="shared" si="66"/>
        <v>15</v>
      </c>
      <c r="L96" s="25">
        <f t="shared" si="66"/>
        <v>5</v>
      </c>
      <c r="M96" s="26">
        <f t="shared" si="66"/>
        <v>0</v>
      </c>
      <c r="N96" s="27">
        <f t="shared" si="66"/>
        <v>15</v>
      </c>
      <c r="O96" s="25">
        <f t="shared" si="66"/>
        <v>4</v>
      </c>
      <c r="P96" s="26">
        <f t="shared" si="66"/>
        <v>0</v>
      </c>
      <c r="Q96" s="71">
        <f t="shared" si="66"/>
        <v>3</v>
      </c>
      <c r="R96" s="25">
        <f t="shared" si="66"/>
        <v>13</v>
      </c>
      <c r="S96" s="26">
        <f t="shared" si="66"/>
        <v>5</v>
      </c>
      <c r="T96" s="28"/>
      <c r="U96" s="29"/>
      <c r="V96" s="30"/>
    </row>
    <row r="97" spans="1:22" ht="56.25" customHeight="1">
      <c r="A97" s="70"/>
      <c r="B97" s="31"/>
      <c r="C97" s="283" t="s">
        <v>31</v>
      </c>
      <c r="D97" s="263"/>
      <c r="E97" s="32">
        <f>E96*100/U99</f>
        <v>80</v>
      </c>
      <c r="F97" s="73">
        <f>F96*100/U99</f>
        <v>20</v>
      </c>
      <c r="G97" s="34">
        <f>G96*100/U99</f>
        <v>0</v>
      </c>
      <c r="H97" s="35">
        <f>H96*100/U99</f>
        <v>70</v>
      </c>
      <c r="I97" s="36">
        <f>I96*100/U99</f>
        <v>25</v>
      </c>
      <c r="J97" s="37">
        <f>J96*100/U99</f>
        <v>0</v>
      </c>
      <c r="K97" s="35">
        <f>K96*100/U99</f>
        <v>75</v>
      </c>
      <c r="L97" s="36">
        <f>L96*100/U99</f>
        <v>25</v>
      </c>
      <c r="M97" s="37">
        <f>M96*100/U99</f>
        <v>0</v>
      </c>
      <c r="N97" s="35">
        <f>N96*100/U99</f>
        <v>75</v>
      </c>
      <c r="O97" s="36">
        <f>O96*100/U99</f>
        <v>20</v>
      </c>
      <c r="P97" s="37">
        <f>P96*100/U99</f>
        <v>0</v>
      </c>
      <c r="Q97" s="35">
        <f>Q96*100/U99</f>
        <v>15</v>
      </c>
      <c r="R97" s="36">
        <f>R96*100/U99</f>
        <v>65</v>
      </c>
      <c r="S97" s="37">
        <f>S96*100/U99</f>
        <v>25</v>
      </c>
      <c r="T97" s="38"/>
      <c r="U97" s="39"/>
      <c r="V97" s="39"/>
    </row>
    <row r="98" spans="1:22" ht="15.75" customHeight="1">
      <c r="B98" s="40"/>
      <c r="C98" s="272"/>
      <c r="D98" s="273"/>
      <c r="E98" s="273"/>
      <c r="F98" s="273"/>
      <c r="G98" s="273"/>
      <c r="H98" s="273"/>
      <c r="I98" s="273"/>
      <c r="J98" s="280"/>
      <c r="K98" s="279"/>
      <c r="L98" s="262"/>
      <c r="M98" s="262"/>
      <c r="N98" s="262"/>
      <c r="O98" s="262"/>
      <c r="P98" s="262"/>
      <c r="Q98" s="262"/>
      <c r="R98" s="262"/>
      <c r="S98" s="262"/>
      <c r="T98" s="263"/>
      <c r="U98" s="2" t="s">
        <v>32</v>
      </c>
      <c r="V98" s="2" t="s">
        <v>33</v>
      </c>
    </row>
    <row r="99" spans="1:22" ht="15.75" customHeight="1">
      <c r="B99" s="40"/>
      <c r="C99" s="274"/>
      <c r="D99" s="266"/>
      <c r="E99" s="266"/>
      <c r="F99" s="266"/>
      <c r="G99" s="266"/>
      <c r="H99" s="266"/>
      <c r="I99" s="266"/>
      <c r="J99" s="281"/>
      <c r="K99" s="44" t="s">
        <v>30</v>
      </c>
      <c r="L99" s="74"/>
      <c r="M99" s="74"/>
      <c r="N99" s="74"/>
      <c r="O99" s="74"/>
      <c r="P99" s="74"/>
      <c r="Q99" s="74"/>
      <c r="R99" s="74"/>
      <c r="S99" s="74"/>
      <c r="T99" s="75"/>
      <c r="U99" s="2">
        <f>COUNTA(D56:D95)</f>
        <v>20</v>
      </c>
      <c r="V99" s="2">
        <v>100</v>
      </c>
    </row>
    <row r="100" spans="1:22" ht="15.75" customHeight="1">
      <c r="B100" s="40"/>
      <c r="C100" s="274"/>
      <c r="D100" s="266"/>
      <c r="E100" s="266"/>
      <c r="F100" s="266"/>
      <c r="G100" s="266"/>
      <c r="H100" s="266"/>
      <c r="I100" s="266"/>
      <c r="J100" s="281"/>
      <c r="K100" s="47" t="s">
        <v>5</v>
      </c>
      <c r="L100" s="76"/>
      <c r="M100" s="76"/>
      <c r="N100" s="76"/>
      <c r="O100" s="76"/>
      <c r="P100" s="76"/>
      <c r="Q100" s="76"/>
      <c r="R100" s="76"/>
      <c r="S100" s="76"/>
      <c r="T100" s="77"/>
      <c r="U100" s="78">
        <f>COUNTIF(T56:T95,"&gt;0")</f>
        <v>18</v>
      </c>
      <c r="V100" s="51">
        <f>(N97+H97+K97+Q97+E97)/5</f>
        <v>63</v>
      </c>
    </row>
    <row r="101" spans="1:22" ht="15.75" customHeight="1">
      <c r="B101" s="40"/>
      <c r="C101" s="274"/>
      <c r="D101" s="266"/>
      <c r="E101" s="266"/>
      <c r="F101" s="266"/>
      <c r="G101" s="266"/>
      <c r="H101" s="266"/>
      <c r="I101" s="266"/>
      <c r="J101" s="281"/>
      <c r="K101" s="47" t="s">
        <v>6</v>
      </c>
      <c r="L101" s="76"/>
      <c r="M101" s="76"/>
      <c r="N101" s="76"/>
      <c r="O101" s="76"/>
      <c r="P101" s="76"/>
      <c r="Q101" s="76"/>
      <c r="R101" s="76"/>
      <c r="S101" s="76"/>
      <c r="T101" s="77"/>
      <c r="U101" s="50">
        <v>16</v>
      </c>
      <c r="V101" s="52">
        <v>64</v>
      </c>
    </row>
    <row r="102" spans="1:22" ht="15.75" customHeight="1">
      <c r="B102" s="40"/>
      <c r="C102" s="275"/>
      <c r="D102" s="276"/>
      <c r="E102" s="276"/>
      <c r="F102" s="276"/>
      <c r="G102" s="276"/>
      <c r="H102" s="276"/>
      <c r="I102" s="276"/>
      <c r="J102" s="282"/>
      <c r="K102" s="53" t="s">
        <v>7</v>
      </c>
      <c r="L102" s="79"/>
      <c r="M102" s="79"/>
      <c r="N102" s="79"/>
      <c r="O102" s="79"/>
      <c r="P102" s="79"/>
      <c r="Q102" s="79"/>
      <c r="R102" s="79"/>
      <c r="S102" s="79"/>
      <c r="T102" s="80"/>
      <c r="U102" s="78">
        <f>COUNTIF(V56:V95,"&gt;0")</f>
        <v>5</v>
      </c>
      <c r="V102" s="52">
        <v>24</v>
      </c>
    </row>
    <row r="103" spans="1:22" ht="15.75" customHeight="1"/>
    <row r="104" spans="1:22" ht="15.75" customHeight="1"/>
    <row r="105" spans="1:22" ht="15.75" customHeight="1"/>
    <row r="106" spans="1:22" ht="15.75" customHeight="1"/>
    <row r="107" spans="1:22" ht="15.75" customHeight="1">
      <c r="B107" s="1"/>
      <c r="C107" s="1"/>
      <c r="D107" s="265" t="s">
        <v>0</v>
      </c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</row>
    <row r="108" spans="1:22" ht="15.75" customHeight="1">
      <c r="B108" s="1"/>
      <c r="C108" s="1"/>
      <c r="D108" s="265" t="s">
        <v>548</v>
      </c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</row>
    <row r="109" spans="1:22" ht="15.75" customHeight="1"/>
    <row r="110" spans="1:22" ht="15.75" customHeight="1">
      <c r="A110" s="267" t="s">
        <v>1</v>
      </c>
      <c r="B110" s="2"/>
      <c r="C110" s="268" t="s">
        <v>2</v>
      </c>
      <c r="D110" s="268" t="s">
        <v>3</v>
      </c>
      <c r="E110" s="269" t="s">
        <v>4</v>
      </c>
      <c r="F110" s="262"/>
      <c r="G110" s="262"/>
      <c r="H110" s="278"/>
      <c r="I110" s="262"/>
      <c r="J110" s="262"/>
      <c r="K110" s="262"/>
      <c r="L110" s="262"/>
      <c r="M110" s="262"/>
      <c r="N110" s="262"/>
      <c r="O110" s="262"/>
      <c r="P110" s="262"/>
      <c r="Q110" s="262"/>
      <c r="R110" s="262"/>
      <c r="S110" s="263"/>
      <c r="T110" s="270" t="s">
        <v>5</v>
      </c>
      <c r="U110" s="270" t="s">
        <v>6</v>
      </c>
      <c r="V110" s="258" t="s">
        <v>7</v>
      </c>
    </row>
    <row r="111" spans="1:22" ht="15.75" customHeight="1">
      <c r="A111" s="259"/>
      <c r="B111" s="2"/>
      <c r="C111" s="259"/>
      <c r="D111" s="259"/>
      <c r="E111" s="261" t="s">
        <v>8</v>
      </c>
      <c r="F111" s="262"/>
      <c r="G111" s="262"/>
      <c r="H111" s="262"/>
      <c r="I111" s="262"/>
      <c r="J111" s="262"/>
      <c r="K111" s="262"/>
      <c r="L111" s="262"/>
      <c r="M111" s="262"/>
      <c r="N111" s="262"/>
      <c r="O111" s="262"/>
      <c r="P111" s="262"/>
      <c r="Q111" s="262"/>
      <c r="R111" s="262"/>
      <c r="S111" s="263"/>
      <c r="T111" s="259"/>
      <c r="U111" s="259"/>
      <c r="V111" s="259"/>
    </row>
    <row r="112" spans="1:22" ht="15.75" customHeight="1">
      <c r="A112" s="259"/>
      <c r="B112" s="2"/>
      <c r="C112" s="259"/>
      <c r="D112" s="259"/>
      <c r="E112" s="264" t="s">
        <v>34</v>
      </c>
      <c r="F112" s="262"/>
      <c r="G112" s="263"/>
      <c r="H112" s="264" t="s">
        <v>35</v>
      </c>
      <c r="I112" s="262"/>
      <c r="J112" s="263"/>
      <c r="K112" s="264" t="s">
        <v>36</v>
      </c>
      <c r="L112" s="262"/>
      <c r="M112" s="263"/>
      <c r="N112" s="264" t="s">
        <v>37</v>
      </c>
      <c r="O112" s="262"/>
      <c r="P112" s="263"/>
      <c r="Q112" s="264" t="s">
        <v>38</v>
      </c>
      <c r="R112" s="262"/>
      <c r="S112" s="263"/>
      <c r="T112" s="259"/>
      <c r="U112" s="259"/>
      <c r="V112" s="259"/>
    </row>
    <row r="113" spans="1:22" ht="107.25" customHeight="1">
      <c r="A113" s="259"/>
      <c r="B113" s="2"/>
      <c r="C113" s="259"/>
      <c r="D113" s="259"/>
      <c r="E113" s="264" t="s">
        <v>39</v>
      </c>
      <c r="F113" s="262"/>
      <c r="G113" s="263"/>
      <c r="H113" s="264" t="s">
        <v>40</v>
      </c>
      <c r="I113" s="262"/>
      <c r="J113" s="263"/>
      <c r="K113" s="264" t="s">
        <v>41</v>
      </c>
      <c r="L113" s="262"/>
      <c r="M113" s="263"/>
      <c r="N113" s="264" t="s">
        <v>42</v>
      </c>
      <c r="O113" s="262"/>
      <c r="P113" s="263"/>
      <c r="Q113" s="264" t="s">
        <v>43</v>
      </c>
      <c r="R113" s="262"/>
      <c r="S113" s="263"/>
      <c r="T113" s="259"/>
      <c r="U113" s="259"/>
      <c r="V113" s="259"/>
    </row>
    <row r="114" spans="1:22" ht="112.5" customHeight="1">
      <c r="A114" s="259"/>
      <c r="B114" s="2"/>
      <c r="C114" s="260"/>
      <c r="D114" s="260"/>
      <c r="E114" s="3" t="s">
        <v>44</v>
      </c>
      <c r="F114" s="3" t="s">
        <v>45</v>
      </c>
      <c r="G114" s="3" t="s">
        <v>46</v>
      </c>
      <c r="H114" s="3" t="s">
        <v>47</v>
      </c>
      <c r="I114" s="3" t="s">
        <v>48</v>
      </c>
      <c r="J114" s="3" t="s">
        <v>49</v>
      </c>
      <c r="K114" s="3" t="s">
        <v>50</v>
      </c>
      <c r="L114" s="3" t="s">
        <v>51</v>
      </c>
      <c r="M114" s="3" t="s">
        <v>52</v>
      </c>
      <c r="N114" s="3" t="s">
        <v>53</v>
      </c>
      <c r="O114" s="3" t="s">
        <v>54</v>
      </c>
      <c r="P114" s="3" t="s">
        <v>55</v>
      </c>
      <c r="Q114" s="3" t="s">
        <v>56</v>
      </c>
      <c r="R114" s="3" t="s">
        <v>57</v>
      </c>
      <c r="S114" s="3" t="s">
        <v>58</v>
      </c>
      <c r="T114" s="260"/>
      <c r="U114" s="260"/>
      <c r="V114" s="260"/>
    </row>
    <row r="115" spans="1:22" ht="15.75" customHeight="1">
      <c r="A115" s="259"/>
      <c r="B115" s="5"/>
      <c r="C115" s="5">
        <v>1</v>
      </c>
      <c r="D115" s="6" t="s">
        <v>528</v>
      </c>
      <c r="E115" s="17"/>
      <c r="F115" s="23">
        <v>1</v>
      </c>
      <c r="G115" s="18"/>
      <c r="H115" s="17"/>
      <c r="I115" s="23">
        <v>1</v>
      </c>
      <c r="J115" s="18"/>
      <c r="K115" s="17"/>
      <c r="L115" s="23">
        <v>1</v>
      </c>
      <c r="M115" s="18"/>
      <c r="N115" s="17"/>
      <c r="O115" s="23">
        <v>1</v>
      </c>
      <c r="P115" s="18"/>
      <c r="Q115" s="17"/>
      <c r="R115" s="23">
        <v>1</v>
      </c>
      <c r="S115" s="18"/>
      <c r="T115" s="9">
        <f t="shared" ref="T115:V115" si="67">COUNTA(N115,E115,H115,K115,Q115)</f>
        <v>0</v>
      </c>
      <c r="U115" s="10">
        <f t="shared" si="67"/>
        <v>5</v>
      </c>
      <c r="V115" s="11">
        <f t="shared" si="67"/>
        <v>0</v>
      </c>
    </row>
    <row r="116" spans="1:22" ht="15.75" customHeight="1">
      <c r="A116" s="259"/>
      <c r="B116" s="5"/>
      <c r="C116" s="5">
        <v>2</v>
      </c>
      <c r="D116" s="14" t="s">
        <v>529</v>
      </c>
      <c r="E116" s="23">
        <v>1</v>
      </c>
      <c r="F116" s="17"/>
      <c r="G116" s="60"/>
      <c r="H116" s="17">
        <v>1</v>
      </c>
      <c r="I116" s="17"/>
      <c r="J116" s="60"/>
      <c r="K116" s="17">
        <v>1</v>
      </c>
      <c r="L116" s="17"/>
      <c r="M116" s="60"/>
      <c r="N116" s="17">
        <v>1</v>
      </c>
      <c r="O116" s="17"/>
      <c r="P116" s="60"/>
      <c r="Q116" s="17">
        <v>1</v>
      </c>
      <c r="R116" s="17"/>
      <c r="S116" s="60"/>
      <c r="T116" s="9">
        <f t="shared" ref="T116:V116" si="68">COUNTA(N116,E116,H116,K116,Q116)</f>
        <v>5</v>
      </c>
      <c r="U116" s="10">
        <f t="shared" si="68"/>
        <v>0</v>
      </c>
      <c r="V116" s="11">
        <f t="shared" si="68"/>
        <v>0</v>
      </c>
    </row>
    <row r="117" spans="1:22" ht="15.75" customHeight="1">
      <c r="A117" s="259"/>
      <c r="B117" s="5"/>
      <c r="C117" s="5">
        <v>3</v>
      </c>
      <c r="D117" s="14" t="s">
        <v>530</v>
      </c>
      <c r="E117" s="17">
        <v>1</v>
      </c>
      <c r="F117" s="17"/>
      <c r="G117" s="60"/>
      <c r="H117" s="17"/>
      <c r="I117" s="17"/>
      <c r="J117" s="60"/>
      <c r="K117" s="17"/>
      <c r="L117" s="17">
        <v>1</v>
      </c>
      <c r="M117" s="60"/>
      <c r="N117" s="17">
        <v>1</v>
      </c>
      <c r="O117" s="17"/>
      <c r="P117" s="60"/>
      <c r="Q117" s="17">
        <v>1</v>
      </c>
      <c r="R117" s="17"/>
      <c r="S117" s="60"/>
      <c r="T117" s="9">
        <f t="shared" ref="T117:V117" si="69">COUNTA(N117,E117,H117,K117,Q117)</f>
        <v>3</v>
      </c>
      <c r="U117" s="10">
        <f t="shared" si="69"/>
        <v>1</v>
      </c>
      <c r="V117" s="11">
        <f t="shared" si="69"/>
        <v>0</v>
      </c>
    </row>
    <row r="118" spans="1:22" ht="15.75" customHeight="1">
      <c r="A118" s="259"/>
      <c r="B118" s="5"/>
      <c r="C118" s="5">
        <v>4</v>
      </c>
      <c r="D118" s="14" t="s">
        <v>531</v>
      </c>
      <c r="E118" s="17">
        <v>1</v>
      </c>
      <c r="F118" s="17"/>
      <c r="G118" s="18"/>
      <c r="H118" s="17">
        <v>1</v>
      </c>
      <c r="I118" s="17"/>
      <c r="J118" s="18"/>
      <c r="K118" s="17">
        <v>1</v>
      </c>
      <c r="L118" s="17"/>
      <c r="M118" s="18"/>
      <c r="N118" s="17">
        <v>1</v>
      </c>
      <c r="O118" s="17"/>
      <c r="P118" s="18"/>
      <c r="Q118" s="17">
        <v>1</v>
      </c>
      <c r="R118" s="17"/>
      <c r="S118" s="18"/>
      <c r="T118" s="9">
        <f t="shared" ref="T118:V118" si="70">COUNTA(N118,E118,H118,K118,Q118)</f>
        <v>5</v>
      </c>
      <c r="U118" s="10">
        <f t="shared" si="70"/>
        <v>0</v>
      </c>
      <c r="V118" s="11">
        <f t="shared" si="70"/>
        <v>0</v>
      </c>
    </row>
    <row r="119" spans="1:22" ht="15.75" customHeight="1">
      <c r="A119" s="259"/>
      <c r="B119" s="5"/>
      <c r="C119" s="5">
        <v>5</v>
      </c>
      <c r="D119" s="61" t="s">
        <v>532</v>
      </c>
      <c r="E119" s="17">
        <v>1</v>
      </c>
      <c r="F119" s="17"/>
      <c r="G119" s="18"/>
      <c r="H119" s="17">
        <v>1</v>
      </c>
      <c r="I119" s="17"/>
      <c r="J119" s="18"/>
      <c r="K119" s="17">
        <v>1</v>
      </c>
      <c r="L119" s="17"/>
      <c r="M119" s="18"/>
      <c r="N119" s="17">
        <v>1</v>
      </c>
      <c r="O119" s="17"/>
      <c r="P119" s="18"/>
      <c r="Q119" s="17">
        <v>1</v>
      </c>
      <c r="R119" s="17"/>
      <c r="S119" s="18"/>
      <c r="T119" s="9">
        <f t="shared" ref="T119:V119" si="71">COUNTA(N119,E119,H119,K119,Q119)</f>
        <v>5</v>
      </c>
      <c r="U119" s="10">
        <f t="shared" si="71"/>
        <v>0</v>
      </c>
      <c r="V119" s="11">
        <f t="shared" si="71"/>
        <v>0</v>
      </c>
    </row>
    <row r="120" spans="1:22" ht="15.75" customHeight="1">
      <c r="A120" s="259"/>
      <c r="B120" s="5"/>
      <c r="C120" s="5">
        <v>6</v>
      </c>
      <c r="D120" s="61" t="s">
        <v>533</v>
      </c>
      <c r="E120" s="17">
        <v>1</v>
      </c>
      <c r="F120" s="17"/>
      <c r="G120" s="18"/>
      <c r="H120" s="17">
        <v>1</v>
      </c>
      <c r="I120" s="17"/>
      <c r="J120" s="18"/>
      <c r="K120" s="17">
        <v>1</v>
      </c>
      <c r="L120" s="17"/>
      <c r="M120" s="18"/>
      <c r="N120" s="17">
        <v>1</v>
      </c>
      <c r="O120" s="17"/>
      <c r="P120" s="18"/>
      <c r="Q120" s="17"/>
      <c r="R120" s="17">
        <v>1</v>
      </c>
      <c r="S120" s="18"/>
      <c r="T120" s="9">
        <f t="shared" ref="T120:V120" si="72">COUNTA(N120,E120,H120,K120,Q120)</f>
        <v>4</v>
      </c>
      <c r="U120" s="10">
        <f t="shared" si="72"/>
        <v>1</v>
      </c>
      <c r="V120" s="11">
        <f t="shared" si="72"/>
        <v>0</v>
      </c>
    </row>
    <row r="121" spans="1:22" ht="15.75" customHeight="1">
      <c r="A121" s="259"/>
      <c r="B121" s="5"/>
      <c r="C121" s="5">
        <v>7</v>
      </c>
      <c r="D121" s="61" t="s">
        <v>534</v>
      </c>
      <c r="E121" s="17">
        <v>1</v>
      </c>
      <c r="F121" s="17"/>
      <c r="G121" s="18"/>
      <c r="H121" s="17">
        <v>1</v>
      </c>
      <c r="I121" s="17"/>
      <c r="J121" s="18"/>
      <c r="K121" s="17">
        <v>1</v>
      </c>
      <c r="L121" s="17"/>
      <c r="M121" s="18"/>
      <c r="N121" s="17">
        <v>1</v>
      </c>
      <c r="O121" s="17"/>
      <c r="P121" s="18"/>
      <c r="Q121" s="17">
        <v>1</v>
      </c>
      <c r="R121" s="17"/>
      <c r="S121" s="18"/>
      <c r="T121" s="9">
        <f t="shared" ref="T121:V121" si="73">COUNTA(N121,E121,H121,K121,Q121)</f>
        <v>5</v>
      </c>
      <c r="U121" s="10">
        <f t="shared" si="73"/>
        <v>0</v>
      </c>
      <c r="V121" s="11">
        <f t="shared" si="73"/>
        <v>0</v>
      </c>
    </row>
    <row r="122" spans="1:22" ht="15.75" customHeight="1">
      <c r="A122" s="259"/>
      <c r="B122" s="5"/>
      <c r="C122" s="5">
        <v>8</v>
      </c>
      <c r="D122" s="61" t="s">
        <v>535</v>
      </c>
      <c r="E122" s="17"/>
      <c r="F122" s="17">
        <v>1</v>
      </c>
      <c r="G122" s="18"/>
      <c r="H122" s="17">
        <v>1</v>
      </c>
      <c r="I122" s="17"/>
      <c r="J122" s="18"/>
      <c r="K122" s="17">
        <v>1</v>
      </c>
      <c r="L122" s="17"/>
      <c r="M122" s="18"/>
      <c r="N122" s="17">
        <v>1</v>
      </c>
      <c r="O122" s="17"/>
      <c r="P122" s="18"/>
      <c r="Q122" s="17">
        <v>1</v>
      </c>
      <c r="R122" s="17"/>
      <c r="S122" s="18"/>
      <c r="T122" s="9">
        <f t="shared" ref="T122:V122" si="74">COUNTA(N122,E122,H122,K122,Q122)</f>
        <v>4</v>
      </c>
      <c r="U122" s="10">
        <f t="shared" si="74"/>
        <v>1</v>
      </c>
      <c r="V122" s="11">
        <f t="shared" si="74"/>
        <v>0</v>
      </c>
    </row>
    <row r="123" spans="1:22" ht="15.75" customHeight="1">
      <c r="A123" s="259"/>
      <c r="B123" s="5"/>
      <c r="C123" s="5">
        <v>9</v>
      </c>
      <c r="D123" s="61" t="s">
        <v>536</v>
      </c>
      <c r="E123" s="17">
        <v>1</v>
      </c>
      <c r="F123" s="17"/>
      <c r="G123" s="18"/>
      <c r="H123" s="17">
        <v>1</v>
      </c>
      <c r="I123" s="17"/>
      <c r="J123" s="18"/>
      <c r="K123" s="17">
        <v>1</v>
      </c>
      <c r="L123" s="17"/>
      <c r="M123" s="18"/>
      <c r="N123" s="17">
        <v>1</v>
      </c>
      <c r="O123" s="17"/>
      <c r="P123" s="18"/>
      <c r="Q123" s="17">
        <v>1</v>
      </c>
      <c r="R123" s="17"/>
      <c r="S123" s="18"/>
      <c r="T123" s="9">
        <f t="shared" ref="T123:V123" si="75">COUNTA(N123,E123,H123,K123,Q123)</f>
        <v>5</v>
      </c>
      <c r="U123" s="10">
        <f t="shared" si="75"/>
        <v>0</v>
      </c>
      <c r="V123" s="11">
        <f t="shared" si="75"/>
        <v>0</v>
      </c>
    </row>
    <row r="124" spans="1:22" ht="15.75" customHeight="1">
      <c r="A124" s="259"/>
      <c r="B124" s="5"/>
      <c r="C124" s="5">
        <v>10</v>
      </c>
      <c r="D124" s="61" t="s">
        <v>537</v>
      </c>
      <c r="E124" s="17">
        <v>1</v>
      </c>
      <c r="F124" s="17"/>
      <c r="G124" s="18"/>
      <c r="H124" s="17">
        <v>1</v>
      </c>
      <c r="I124" s="17"/>
      <c r="J124" s="18"/>
      <c r="K124" s="17">
        <v>1</v>
      </c>
      <c r="L124" s="17"/>
      <c r="M124" s="18"/>
      <c r="N124" s="17">
        <v>1</v>
      </c>
      <c r="O124" s="17"/>
      <c r="P124" s="18"/>
      <c r="Q124" s="17">
        <v>1</v>
      </c>
      <c r="R124" s="17"/>
      <c r="S124" s="18"/>
      <c r="T124" s="9">
        <f t="shared" ref="T124:V124" si="76">COUNTA(N124,E124,H124,K124,Q124)</f>
        <v>5</v>
      </c>
      <c r="U124" s="10">
        <f t="shared" si="76"/>
        <v>0</v>
      </c>
      <c r="V124" s="11">
        <f t="shared" si="76"/>
        <v>0</v>
      </c>
    </row>
    <row r="125" spans="1:22" ht="15.75" customHeight="1">
      <c r="A125" s="259"/>
      <c r="B125" s="5"/>
      <c r="C125" s="5">
        <v>11</v>
      </c>
      <c r="D125" s="61" t="s">
        <v>538</v>
      </c>
      <c r="E125" s="17">
        <v>1</v>
      </c>
      <c r="F125" s="17"/>
      <c r="G125" s="18"/>
      <c r="H125" s="17">
        <v>1</v>
      </c>
      <c r="I125" s="17"/>
      <c r="J125" s="18"/>
      <c r="K125" s="17">
        <v>1</v>
      </c>
      <c r="L125" s="17"/>
      <c r="M125" s="18"/>
      <c r="N125" s="17">
        <v>1</v>
      </c>
      <c r="O125" s="17"/>
      <c r="P125" s="18"/>
      <c r="Q125" s="17">
        <v>1</v>
      </c>
      <c r="R125" s="17"/>
      <c r="S125" s="18"/>
      <c r="T125" s="9">
        <f t="shared" ref="T125:V125" si="77">COUNTA(N125,E125,H125,K125,Q125)</f>
        <v>5</v>
      </c>
      <c r="U125" s="10">
        <f t="shared" si="77"/>
        <v>0</v>
      </c>
      <c r="V125" s="11">
        <f t="shared" si="77"/>
        <v>0</v>
      </c>
    </row>
    <row r="126" spans="1:22" ht="15.75" customHeight="1">
      <c r="A126" s="259"/>
      <c r="B126" s="5"/>
      <c r="C126" s="5">
        <v>12</v>
      </c>
      <c r="D126" s="61" t="s">
        <v>539</v>
      </c>
      <c r="E126" s="17">
        <v>1</v>
      </c>
      <c r="F126" s="17"/>
      <c r="G126" s="18"/>
      <c r="H126" s="17">
        <v>1</v>
      </c>
      <c r="I126" s="17"/>
      <c r="J126" s="18"/>
      <c r="K126" s="17">
        <v>1</v>
      </c>
      <c r="L126" s="17"/>
      <c r="M126" s="18"/>
      <c r="N126" s="17">
        <v>1</v>
      </c>
      <c r="O126" s="17"/>
      <c r="P126" s="18"/>
      <c r="Q126" s="17">
        <v>1</v>
      </c>
      <c r="R126" s="17"/>
      <c r="S126" s="18"/>
      <c r="T126" s="9">
        <f t="shared" ref="T126:V126" si="78">COUNTA(N126,E126,H126,K126,Q126)</f>
        <v>5</v>
      </c>
      <c r="U126" s="10">
        <f t="shared" si="78"/>
        <v>0</v>
      </c>
      <c r="V126" s="11">
        <f t="shared" si="78"/>
        <v>0</v>
      </c>
    </row>
    <row r="127" spans="1:22" ht="15.75" customHeight="1">
      <c r="A127" s="259"/>
      <c r="B127" s="5"/>
      <c r="C127" s="5">
        <v>13</v>
      </c>
      <c r="D127" s="61" t="s">
        <v>540</v>
      </c>
      <c r="E127" s="17">
        <v>1</v>
      </c>
      <c r="F127" s="17"/>
      <c r="G127" s="18"/>
      <c r="H127" s="17">
        <v>1</v>
      </c>
      <c r="I127" s="17"/>
      <c r="J127" s="18"/>
      <c r="K127" s="17">
        <v>1</v>
      </c>
      <c r="L127" s="17"/>
      <c r="M127" s="18"/>
      <c r="N127" s="17">
        <v>1</v>
      </c>
      <c r="O127" s="17"/>
      <c r="P127" s="18"/>
      <c r="Q127" s="17">
        <v>1</v>
      </c>
      <c r="R127" s="17"/>
      <c r="S127" s="18"/>
      <c r="T127" s="9">
        <f t="shared" ref="T127:V127" si="79">COUNTA(N127,E127,H127,K127,Q127)</f>
        <v>5</v>
      </c>
      <c r="U127" s="10">
        <f t="shared" si="79"/>
        <v>0</v>
      </c>
      <c r="V127" s="11">
        <f t="shared" si="79"/>
        <v>0</v>
      </c>
    </row>
    <row r="128" spans="1:22" ht="15.75" customHeight="1">
      <c r="A128" s="259"/>
      <c r="B128" s="5"/>
      <c r="C128" s="5">
        <v>14</v>
      </c>
      <c r="D128" s="61" t="s">
        <v>541</v>
      </c>
      <c r="E128" s="17">
        <v>1</v>
      </c>
      <c r="F128" s="17"/>
      <c r="G128" s="18"/>
      <c r="H128" s="17">
        <v>1</v>
      </c>
      <c r="I128" s="17"/>
      <c r="J128" s="18"/>
      <c r="K128" s="17">
        <v>1</v>
      </c>
      <c r="L128" s="17"/>
      <c r="M128" s="18"/>
      <c r="N128" s="17">
        <v>1</v>
      </c>
      <c r="O128" s="17"/>
      <c r="P128" s="18"/>
      <c r="Q128" s="17">
        <v>1</v>
      </c>
      <c r="R128" s="17"/>
      <c r="S128" s="18"/>
      <c r="T128" s="9">
        <f t="shared" ref="T128:V128" si="80">COUNTA(N128,E128,H128,K128,Q128)</f>
        <v>5</v>
      </c>
      <c r="U128" s="10">
        <f t="shared" si="80"/>
        <v>0</v>
      </c>
      <c r="V128" s="11">
        <f t="shared" si="80"/>
        <v>0</v>
      </c>
    </row>
    <row r="129" spans="1:22" ht="15.75" customHeight="1">
      <c r="A129" s="259"/>
      <c r="B129" s="5"/>
      <c r="C129" s="5">
        <v>15</v>
      </c>
      <c r="D129" s="61" t="s">
        <v>542</v>
      </c>
      <c r="E129" s="17">
        <v>1</v>
      </c>
      <c r="F129" s="17"/>
      <c r="G129" s="18"/>
      <c r="H129" s="17">
        <v>1</v>
      </c>
      <c r="I129" s="17"/>
      <c r="J129" s="18"/>
      <c r="K129" s="17">
        <v>1</v>
      </c>
      <c r="L129" s="17"/>
      <c r="M129" s="18"/>
      <c r="N129" s="17">
        <v>1</v>
      </c>
      <c r="O129" s="17"/>
      <c r="P129" s="18"/>
      <c r="Q129" s="17">
        <v>1</v>
      </c>
      <c r="R129" s="17"/>
      <c r="S129" s="18"/>
      <c r="T129" s="9">
        <f t="shared" ref="T129:V129" si="81">COUNTA(N129,E129,H129,K129,Q129)</f>
        <v>5</v>
      </c>
      <c r="U129" s="10">
        <f t="shared" si="81"/>
        <v>0</v>
      </c>
      <c r="V129" s="11">
        <f t="shared" si="81"/>
        <v>0</v>
      </c>
    </row>
    <row r="130" spans="1:22" ht="15.75" customHeight="1">
      <c r="A130" s="259"/>
      <c r="B130" s="5"/>
      <c r="C130" s="5">
        <v>16</v>
      </c>
      <c r="D130" s="61" t="s">
        <v>543</v>
      </c>
      <c r="E130" s="17">
        <v>1</v>
      </c>
      <c r="F130" s="17"/>
      <c r="G130" s="18"/>
      <c r="H130" s="17">
        <v>1</v>
      </c>
      <c r="I130" s="17"/>
      <c r="J130" s="18"/>
      <c r="K130" s="17">
        <v>1</v>
      </c>
      <c r="L130" s="17"/>
      <c r="M130" s="18"/>
      <c r="N130" s="17">
        <v>1</v>
      </c>
      <c r="O130" s="17"/>
      <c r="P130" s="18"/>
      <c r="Q130" s="17">
        <v>1</v>
      </c>
      <c r="R130" s="17"/>
      <c r="S130" s="18"/>
      <c r="T130" s="9">
        <f t="shared" ref="T130:V130" si="82">COUNTA(N130,E130,H130,K130,Q130)</f>
        <v>5</v>
      </c>
      <c r="U130" s="10">
        <f t="shared" si="82"/>
        <v>0</v>
      </c>
      <c r="V130" s="11">
        <f t="shared" si="82"/>
        <v>0</v>
      </c>
    </row>
    <row r="131" spans="1:22" ht="15.75" customHeight="1">
      <c r="A131" s="259"/>
      <c r="B131" s="5"/>
      <c r="C131" s="5">
        <v>17</v>
      </c>
      <c r="D131" s="19" t="s">
        <v>544</v>
      </c>
      <c r="E131" s="17">
        <v>1</v>
      </c>
      <c r="F131" s="17"/>
      <c r="G131" s="18"/>
      <c r="H131" s="17">
        <v>1</v>
      </c>
      <c r="I131" s="17"/>
      <c r="J131" s="18"/>
      <c r="K131" s="17">
        <v>1</v>
      </c>
      <c r="L131" s="17"/>
      <c r="M131" s="18"/>
      <c r="N131" s="17">
        <v>1</v>
      </c>
      <c r="O131" s="17"/>
      <c r="P131" s="18"/>
      <c r="Q131" s="17">
        <v>1</v>
      </c>
      <c r="R131" s="17"/>
      <c r="S131" s="18"/>
      <c r="T131" s="9">
        <f t="shared" ref="T131:V131" si="83">COUNTA(N131,E131,H131,K131,Q131)</f>
        <v>5</v>
      </c>
      <c r="U131" s="10">
        <f t="shared" si="83"/>
        <v>0</v>
      </c>
      <c r="V131" s="11">
        <f t="shared" si="83"/>
        <v>0</v>
      </c>
    </row>
    <row r="132" spans="1:22" ht="15.75" customHeight="1">
      <c r="A132" s="259"/>
      <c r="B132" s="5"/>
      <c r="C132" s="5">
        <v>18</v>
      </c>
      <c r="D132" s="20" t="s">
        <v>545</v>
      </c>
      <c r="E132" s="17">
        <v>1</v>
      </c>
      <c r="F132" s="17"/>
      <c r="G132" s="18"/>
      <c r="H132" s="17">
        <v>1</v>
      </c>
      <c r="I132" s="17"/>
      <c r="J132" s="18"/>
      <c r="K132" s="17">
        <v>1</v>
      </c>
      <c r="L132" s="17"/>
      <c r="M132" s="18"/>
      <c r="N132" s="17">
        <v>1</v>
      </c>
      <c r="O132" s="17"/>
      <c r="P132" s="18"/>
      <c r="Q132" s="17">
        <v>1</v>
      </c>
      <c r="R132" s="17"/>
      <c r="S132" s="18"/>
      <c r="T132" s="9">
        <f t="shared" ref="T132:V132" si="84">COUNTA(N132,E132,H132,K132,Q132)</f>
        <v>5</v>
      </c>
      <c r="U132" s="10">
        <f t="shared" si="84"/>
        <v>0</v>
      </c>
      <c r="V132" s="11">
        <f t="shared" si="84"/>
        <v>0</v>
      </c>
    </row>
    <row r="133" spans="1:22" ht="15.75" customHeight="1">
      <c r="A133" s="259"/>
      <c r="B133" s="5"/>
      <c r="C133" s="5">
        <v>19</v>
      </c>
      <c r="D133" s="61" t="s">
        <v>546</v>
      </c>
      <c r="E133" s="17">
        <v>1</v>
      </c>
      <c r="F133" s="17"/>
      <c r="G133" s="18"/>
      <c r="H133" s="17">
        <v>1</v>
      </c>
      <c r="I133" s="17"/>
      <c r="J133" s="18"/>
      <c r="K133" s="17">
        <v>1</v>
      </c>
      <c r="L133" s="17"/>
      <c r="M133" s="18"/>
      <c r="N133" s="17">
        <v>1</v>
      </c>
      <c r="O133" s="17"/>
      <c r="P133" s="18"/>
      <c r="Q133" s="17">
        <v>1</v>
      </c>
      <c r="R133" s="17"/>
      <c r="S133" s="18"/>
      <c r="T133" s="9">
        <f t="shared" ref="T133:V133" si="85">COUNTA(N133,E133,H133,K133,Q133)</f>
        <v>5</v>
      </c>
      <c r="U133" s="10">
        <f t="shared" si="85"/>
        <v>0</v>
      </c>
      <c r="V133" s="11">
        <f t="shared" si="85"/>
        <v>0</v>
      </c>
    </row>
    <row r="134" spans="1:22" ht="15.75" customHeight="1">
      <c r="A134" s="259"/>
      <c r="B134" s="5"/>
      <c r="C134" s="5">
        <v>20</v>
      </c>
      <c r="D134" s="61" t="s">
        <v>547</v>
      </c>
      <c r="E134" s="17">
        <v>1</v>
      </c>
      <c r="F134" s="17"/>
      <c r="G134" s="18"/>
      <c r="H134" s="17">
        <v>1</v>
      </c>
      <c r="I134" s="17"/>
      <c r="J134" s="18"/>
      <c r="K134" s="17">
        <v>1</v>
      </c>
      <c r="L134" s="17"/>
      <c r="M134" s="18"/>
      <c r="N134" s="17">
        <v>1</v>
      </c>
      <c r="O134" s="17"/>
      <c r="P134" s="18"/>
      <c r="Q134" s="17">
        <v>1</v>
      </c>
      <c r="R134" s="17"/>
      <c r="S134" s="18"/>
      <c r="T134" s="9">
        <f t="shared" ref="T134:V134" si="86">COUNTA(N134,E134,H134,K134,Q134)</f>
        <v>5</v>
      </c>
      <c r="U134" s="10">
        <f t="shared" si="86"/>
        <v>0</v>
      </c>
      <c r="V134" s="11">
        <f t="shared" si="86"/>
        <v>0</v>
      </c>
    </row>
    <row r="135" spans="1:22" ht="15.75" customHeight="1">
      <c r="A135" s="259"/>
      <c r="B135" s="22"/>
      <c r="C135" s="22">
        <v>21</v>
      </c>
      <c r="D135" s="19"/>
      <c r="E135" s="17"/>
      <c r="F135" s="17"/>
      <c r="G135" s="18"/>
      <c r="H135" s="17"/>
      <c r="I135" s="17"/>
      <c r="J135" s="18"/>
      <c r="K135" s="17"/>
      <c r="L135" s="17"/>
      <c r="M135" s="18"/>
      <c r="N135" s="17"/>
      <c r="O135" s="17"/>
      <c r="P135" s="18"/>
      <c r="Q135" s="17"/>
      <c r="R135" s="17"/>
      <c r="S135" s="18"/>
      <c r="T135" s="9">
        <f t="shared" ref="T135:V135" si="87">COUNTA(N135,E135,H135,K135,Q135)</f>
        <v>0</v>
      </c>
      <c r="U135" s="10">
        <f t="shared" si="87"/>
        <v>0</v>
      </c>
      <c r="V135" s="11">
        <f t="shared" si="87"/>
        <v>0</v>
      </c>
    </row>
    <row r="136" spans="1:22" ht="15.75" customHeight="1">
      <c r="A136" s="259"/>
      <c r="B136" s="22"/>
      <c r="C136" s="22">
        <v>22</v>
      </c>
      <c r="D136" s="20"/>
      <c r="E136" s="17"/>
      <c r="F136" s="17"/>
      <c r="G136" s="18"/>
      <c r="H136" s="17"/>
      <c r="I136" s="17"/>
      <c r="J136" s="18"/>
      <c r="K136" s="17"/>
      <c r="L136" s="17"/>
      <c r="M136" s="18"/>
      <c r="N136" s="17"/>
      <c r="O136" s="17"/>
      <c r="P136" s="18"/>
      <c r="Q136" s="17"/>
      <c r="R136" s="17"/>
      <c r="S136" s="18"/>
      <c r="T136" s="9">
        <f t="shared" ref="T136:V136" si="88">COUNTA(N136,E136,H136,K136,Q136)</f>
        <v>0</v>
      </c>
      <c r="U136" s="10">
        <f t="shared" si="88"/>
        <v>0</v>
      </c>
      <c r="V136" s="11">
        <f t="shared" si="88"/>
        <v>0</v>
      </c>
    </row>
    <row r="137" spans="1:22" ht="15.75" customHeight="1">
      <c r="A137" s="259"/>
      <c r="B137" s="22"/>
      <c r="C137" s="22">
        <v>23</v>
      </c>
      <c r="D137" s="16"/>
      <c r="E137" s="17"/>
      <c r="F137" s="17"/>
      <c r="G137" s="18"/>
      <c r="H137" s="17"/>
      <c r="I137" s="17"/>
      <c r="J137" s="18"/>
      <c r="K137" s="17"/>
      <c r="L137" s="17"/>
      <c r="M137" s="18"/>
      <c r="N137" s="17"/>
      <c r="O137" s="17"/>
      <c r="P137" s="18"/>
      <c r="Q137" s="17"/>
      <c r="R137" s="17"/>
      <c r="S137" s="18"/>
      <c r="T137" s="9">
        <f t="shared" ref="T137:V137" si="89">COUNTA(N137,E137,H137,K137,Q137)</f>
        <v>0</v>
      </c>
      <c r="U137" s="10">
        <f t="shared" si="89"/>
        <v>0</v>
      </c>
      <c r="V137" s="11">
        <f t="shared" si="89"/>
        <v>0</v>
      </c>
    </row>
    <row r="138" spans="1:22" ht="15.75" customHeight="1">
      <c r="A138" s="259"/>
      <c r="B138" s="22"/>
      <c r="C138" s="22">
        <v>24</v>
      </c>
      <c r="D138" s="16"/>
      <c r="E138" s="17"/>
      <c r="F138" s="17"/>
      <c r="G138" s="18"/>
      <c r="H138" s="17"/>
      <c r="I138" s="17"/>
      <c r="J138" s="18"/>
      <c r="K138" s="17"/>
      <c r="L138" s="17"/>
      <c r="M138" s="18"/>
      <c r="N138" s="17"/>
      <c r="O138" s="17"/>
      <c r="P138" s="18"/>
      <c r="Q138" s="17"/>
      <c r="R138" s="17"/>
      <c r="S138" s="18"/>
      <c r="T138" s="9">
        <f t="shared" ref="T138:V138" si="90">COUNTA(N138,E138,H138,K138,Q138)</f>
        <v>0</v>
      </c>
      <c r="U138" s="10">
        <f t="shared" si="90"/>
        <v>0</v>
      </c>
      <c r="V138" s="11">
        <f t="shared" si="90"/>
        <v>0</v>
      </c>
    </row>
    <row r="139" spans="1:22" ht="15.75" customHeight="1">
      <c r="A139" s="259"/>
      <c r="B139" s="22"/>
      <c r="C139" s="22">
        <v>25</v>
      </c>
      <c r="D139" s="16"/>
      <c r="E139" s="17"/>
      <c r="F139" s="17"/>
      <c r="G139" s="18"/>
      <c r="H139" s="17"/>
      <c r="I139" s="17"/>
      <c r="J139" s="18"/>
      <c r="K139" s="17"/>
      <c r="L139" s="17"/>
      <c r="M139" s="18"/>
      <c r="N139" s="17"/>
      <c r="O139" s="17"/>
      <c r="P139" s="18"/>
      <c r="Q139" s="17"/>
      <c r="R139" s="17"/>
      <c r="S139" s="18"/>
      <c r="T139" s="9">
        <f t="shared" ref="T139:V139" si="91">COUNTA(N139,E139,H139,K139,Q139)</f>
        <v>0</v>
      </c>
      <c r="U139" s="10">
        <f t="shared" si="91"/>
        <v>0</v>
      </c>
      <c r="V139" s="11">
        <f t="shared" si="91"/>
        <v>0</v>
      </c>
    </row>
    <row r="140" spans="1:22" ht="15.75" customHeight="1">
      <c r="A140" s="259"/>
      <c r="B140" s="62"/>
      <c r="C140" s="62">
        <v>26</v>
      </c>
      <c r="D140" s="63"/>
      <c r="E140" s="64"/>
      <c r="F140" s="64"/>
      <c r="G140" s="65"/>
      <c r="H140" s="64"/>
      <c r="I140" s="64"/>
      <c r="J140" s="65"/>
      <c r="K140" s="64"/>
      <c r="L140" s="64"/>
      <c r="M140" s="65"/>
      <c r="N140" s="64"/>
      <c r="O140" s="64"/>
      <c r="P140" s="65"/>
      <c r="Q140" s="64"/>
      <c r="R140" s="64"/>
      <c r="S140" s="65"/>
      <c r="T140" s="9">
        <f t="shared" ref="T140:V140" si="92">COUNTA(N140,E140,H140,K140,Q140)</f>
        <v>0</v>
      </c>
      <c r="U140" s="10">
        <f t="shared" si="92"/>
        <v>0</v>
      </c>
      <c r="V140" s="11">
        <f t="shared" si="92"/>
        <v>0</v>
      </c>
    </row>
    <row r="141" spans="1:22" ht="15.75" customHeight="1">
      <c r="A141" s="259"/>
      <c r="B141" s="62"/>
      <c r="C141" s="62">
        <v>27</v>
      </c>
      <c r="D141" s="63"/>
      <c r="E141" s="64"/>
      <c r="F141" s="64"/>
      <c r="G141" s="65"/>
      <c r="H141" s="64"/>
      <c r="I141" s="64"/>
      <c r="J141" s="65"/>
      <c r="K141" s="64"/>
      <c r="L141" s="64"/>
      <c r="M141" s="65"/>
      <c r="N141" s="111" t="s">
        <v>549</v>
      </c>
      <c r="O141" s="64"/>
      <c r="P141" s="65"/>
      <c r="Q141" s="64"/>
      <c r="R141" s="64"/>
      <c r="S141" s="65"/>
      <c r="T141" s="9">
        <f t="shared" ref="T141:V141" si="93">COUNTA(N141,E141,H141,K141,Q141)</f>
        <v>1</v>
      </c>
      <c r="U141" s="10">
        <f t="shared" si="93"/>
        <v>0</v>
      </c>
      <c r="V141" s="11">
        <f t="shared" si="93"/>
        <v>0</v>
      </c>
    </row>
    <row r="142" spans="1:22" ht="15.75" customHeight="1">
      <c r="A142" s="259"/>
      <c r="B142" s="62"/>
      <c r="C142" s="62">
        <v>28</v>
      </c>
      <c r="D142" s="66"/>
      <c r="E142" s="64"/>
      <c r="F142" s="64"/>
      <c r="G142" s="65"/>
      <c r="H142" s="64"/>
      <c r="I142" s="64"/>
      <c r="J142" s="65"/>
      <c r="K142" s="64"/>
      <c r="L142" s="64"/>
      <c r="M142" s="65"/>
      <c r="N142" s="64"/>
      <c r="O142" s="64"/>
      <c r="P142" s="65"/>
      <c r="Q142" s="64"/>
      <c r="R142" s="64"/>
      <c r="S142" s="65"/>
      <c r="T142" s="9">
        <f t="shared" ref="T142:V142" si="94">COUNTA(N142,E142,H142,K142,Q142)</f>
        <v>0</v>
      </c>
      <c r="U142" s="10">
        <f t="shared" si="94"/>
        <v>0</v>
      </c>
      <c r="V142" s="11">
        <f t="shared" si="94"/>
        <v>0</v>
      </c>
    </row>
    <row r="143" spans="1:22" ht="15.75" customHeight="1">
      <c r="A143" s="259"/>
      <c r="B143" s="62"/>
      <c r="C143" s="62">
        <v>29</v>
      </c>
      <c r="D143" s="68"/>
      <c r="E143" s="64"/>
      <c r="F143" s="64"/>
      <c r="G143" s="65"/>
      <c r="H143" s="64"/>
      <c r="I143" s="64"/>
      <c r="J143" s="65"/>
      <c r="K143" s="64"/>
      <c r="L143" s="64"/>
      <c r="M143" s="65"/>
      <c r="N143" s="64"/>
      <c r="O143" s="64"/>
      <c r="P143" s="65"/>
      <c r="Q143" s="64"/>
      <c r="R143" s="64"/>
      <c r="S143" s="65"/>
      <c r="T143" s="9">
        <f t="shared" ref="T143:V143" si="95">COUNTA(N143,E143,H143,K143,Q143)</f>
        <v>0</v>
      </c>
      <c r="U143" s="10">
        <f t="shared" si="95"/>
        <v>0</v>
      </c>
      <c r="V143" s="11">
        <f t="shared" si="95"/>
        <v>0</v>
      </c>
    </row>
    <row r="144" spans="1:22" ht="15.75" customHeight="1">
      <c r="A144" s="259"/>
      <c r="B144" s="62"/>
      <c r="C144" s="62">
        <v>30</v>
      </c>
      <c r="D144" s="68"/>
      <c r="E144" s="64"/>
      <c r="F144" s="64"/>
      <c r="G144" s="65"/>
      <c r="H144" s="64"/>
      <c r="I144" s="64"/>
      <c r="J144" s="65"/>
      <c r="K144" s="64"/>
      <c r="L144" s="64"/>
      <c r="M144" s="65"/>
      <c r="N144" s="64"/>
      <c r="O144" s="64"/>
      <c r="P144" s="65"/>
      <c r="Q144" s="64"/>
      <c r="R144" s="64"/>
      <c r="S144" s="65"/>
      <c r="T144" s="9">
        <f t="shared" ref="T144:V144" si="96">COUNTA(N144,E144,H144,K144,Q144)</f>
        <v>0</v>
      </c>
      <c r="U144" s="10">
        <f t="shared" si="96"/>
        <v>0</v>
      </c>
      <c r="V144" s="11">
        <f t="shared" si="96"/>
        <v>0</v>
      </c>
    </row>
    <row r="145" spans="1:22" ht="15.75" customHeight="1">
      <c r="A145" s="259"/>
      <c r="B145" s="62"/>
      <c r="C145" s="62">
        <v>31</v>
      </c>
      <c r="D145" s="68"/>
      <c r="E145" s="64"/>
      <c r="F145" s="64"/>
      <c r="G145" s="65"/>
      <c r="H145" s="64"/>
      <c r="I145" s="64"/>
      <c r="J145" s="65"/>
      <c r="K145" s="64"/>
      <c r="L145" s="64"/>
      <c r="M145" s="65"/>
      <c r="N145" s="64"/>
      <c r="O145" s="64"/>
      <c r="P145" s="65"/>
      <c r="Q145" s="64"/>
      <c r="R145" s="64"/>
      <c r="S145" s="65"/>
      <c r="T145" s="9">
        <f t="shared" ref="T145:V145" si="97">COUNTA(N145,E145,H145,K145,Q145)</f>
        <v>0</v>
      </c>
      <c r="U145" s="10">
        <f t="shared" si="97"/>
        <v>0</v>
      </c>
      <c r="V145" s="11">
        <f t="shared" si="97"/>
        <v>0</v>
      </c>
    </row>
    <row r="146" spans="1:22" ht="15.75" customHeight="1">
      <c r="A146" s="259"/>
      <c r="B146" s="62"/>
      <c r="C146" s="62">
        <v>32</v>
      </c>
      <c r="D146" s="68"/>
      <c r="E146" s="64"/>
      <c r="F146" s="64"/>
      <c r="G146" s="65"/>
      <c r="H146" s="64"/>
      <c r="I146" s="64"/>
      <c r="J146" s="65"/>
      <c r="K146" s="64"/>
      <c r="L146" s="64"/>
      <c r="M146" s="65"/>
      <c r="N146" s="64"/>
      <c r="O146" s="64"/>
      <c r="P146" s="65"/>
      <c r="Q146" s="64"/>
      <c r="R146" s="64"/>
      <c r="S146" s="65"/>
      <c r="T146" s="9">
        <f t="shared" ref="T146:V146" si="98">COUNTA(N146,E146,H146,K146,Q146)</f>
        <v>0</v>
      </c>
      <c r="U146" s="10">
        <f t="shared" si="98"/>
        <v>0</v>
      </c>
      <c r="V146" s="11">
        <f t="shared" si="98"/>
        <v>0</v>
      </c>
    </row>
    <row r="147" spans="1:22" ht="15.75" customHeight="1">
      <c r="A147" s="259"/>
      <c r="B147" s="62"/>
      <c r="C147" s="62">
        <v>33</v>
      </c>
      <c r="D147" s="68"/>
      <c r="E147" s="64"/>
      <c r="F147" s="64"/>
      <c r="G147" s="65"/>
      <c r="H147" s="64"/>
      <c r="I147" s="64"/>
      <c r="J147" s="65"/>
      <c r="K147" s="64"/>
      <c r="L147" s="64"/>
      <c r="M147" s="65"/>
      <c r="N147" s="64"/>
      <c r="O147" s="64"/>
      <c r="P147" s="65"/>
      <c r="Q147" s="64"/>
      <c r="R147" s="64"/>
      <c r="S147" s="65"/>
      <c r="T147" s="9">
        <f t="shared" ref="T147:V147" si="99">COUNTA(N147,E147,H147,K147,Q147)</f>
        <v>0</v>
      </c>
      <c r="U147" s="10">
        <f t="shared" si="99"/>
        <v>0</v>
      </c>
      <c r="V147" s="11">
        <f t="shared" si="99"/>
        <v>0</v>
      </c>
    </row>
    <row r="148" spans="1:22" ht="15.75" customHeight="1">
      <c r="A148" s="259"/>
      <c r="B148" s="62"/>
      <c r="C148" s="62">
        <v>34</v>
      </c>
      <c r="D148" s="68"/>
      <c r="E148" s="64"/>
      <c r="F148" s="64"/>
      <c r="G148" s="65"/>
      <c r="H148" s="64"/>
      <c r="I148" s="64"/>
      <c r="J148" s="65"/>
      <c r="K148" s="64"/>
      <c r="L148" s="64"/>
      <c r="M148" s="65"/>
      <c r="N148" s="64"/>
      <c r="O148" s="64"/>
      <c r="P148" s="65"/>
      <c r="Q148" s="64"/>
      <c r="R148" s="64"/>
      <c r="S148" s="65"/>
      <c r="T148" s="9">
        <f t="shared" ref="T148:V148" si="100">COUNTA(N148,E148,H148,K148,Q148)</f>
        <v>0</v>
      </c>
      <c r="U148" s="10">
        <f t="shared" si="100"/>
        <v>0</v>
      </c>
      <c r="V148" s="11">
        <f t="shared" si="100"/>
        <v>0</v>
      </c>
    </row>
    <row r="149" spans="1:22" ht="15.75" customHeight="1">
      <c r="A149" s="259"/>
      <c r="B149" s="81"/>
      <c r="C149" s="82">
        <v>35</v>
      </c>
      <c r="D149" s="68"/>
      <c r="E149" s="64"/>
      <c r="F149" s="64"/>
      <c r="G149" s="65"/>
      <c r="H149" s="64"/>
      <c r="I149" s="64"/>
      <c r="J149" s="65"/>
      <c r="K149" s="64"/>
      <c r="L149" s="64"/>
      <c r="M149" s="65"/>
      <c r="N149" s="64"/>
      <c r="O149" s="64"/>
      <c r="P149" s="65"/>
      <c r="Q149" s="64"/>
      <c r="R149" s="64"/>
      <c r="S149" s="65"/>
      <c r="T149" s="9">
        <f t="shared" ref="T149:V149" si="101">COUNTA(N149,E149,H149,K149,Q149)</f>
        <v>0</v>
      </c>
      <c r="U149" s="10">
        <f t="shared" si="101"/>
        <v>0</v>
      </c>
      <c r="V149" s="11">
        <f t="shared" si="101"/>
        <v>0</v>
      </c>
    </row>
    <row r="150" spans="1:22" ht="15.75" customHeight="1">
      <c r="A150" s="259"/>
      <c r="B150" s="81"/>
      <c r="C150" s="82">
        <v>36</v>
      </c>
      <c r="D150" s="68"/>
      <c r="E150" s="64"/>
      <c r="F150" s="64"/>
      <c r="G150" s="65"/>
      <c r="H150" s="64"/>
      <c r="I150" s="64"/>
      <c r="J150" s="65"/>
      <c r="K150" s="64"/>
      <c r="L150" s="64"/>
      <c r="M150" s="65"/>
      <c r="N150" s="64"/>
      <c r="O150" s="64"/>
      <c r="P150" s="65"/>
      <c r="Q150" s="64"/>
      <c r="R150" s="64"/>
      <c r="S150" s="65"/>
      <c r="T150" s="9">
        <f t="shared" ref="T150:V150" si="102">COUNTA(N150,E150,H150,K150,Q150)</f>
        <v>0</v>
      </c>
      <c r="U150" s="10">
        <f t="shared" si="102"/>
        <v>0</v>
      </c>
      <c r="V150" s="11">
        <f t="shared" si="102"/>
        <v>0</v>
      </c>
    </row>
    <row r="151" spans="1:22" ht="15.75" customHeight="1">
      <c r="A151" s="259"/>
      <c r="B151" s="81"/>
      <c r="C151" s="82">
        <v>37</v>
      </c>
      <c r="D151" s="68"/>
      <c r="E151" s="64"/>
      <c r="F151" s="64"/>
      <c r="G151" s="65"/>
      <c r="H151" s="64"/>
      <c r="I151" s="64"/>
      <c r="J151" s="65"/>
      <c r="K151" s="64"/>
      <c r="L151" s="64"/>
      <c r="M151" s="65"/>
      <c r="N151" s="64"/>
      <c r="O151" s="64"/>
      <c r="P151" s="65"/>
      <c r="Q151" s="64"/>
      <c r="R151" s="64"/>
      <c r="S151" s="65"/>
      <c r="T151" s="9">
        <f t="shared" ref="T151:V151" si="103">COUNTA(N151,E151,H151,K151,Q151)</f>
        <v>0</v>
      </c>
      <c r="U151" s="10">
        <f t="shared" si="103"/>
        <v>0</v>
      </c>
      <c r="V151" s="11">
        <f t="shared" si="103"/>
        <v>0</v>
      </c>
    </row>
    <row r="152" spans="1:22" ht="15.75" customHeight="1">
      <c r="A152" s="259"/>
      <c r="B152" s="81"/>
      <c r="C152" s="82">
        <v>38</v>
      </c>
      <c r="D152" s="68"/>
      <c r="E152" s="64"/>
      <c r="F152" s="64"/>
      <c r="G152" s="65"/>
      <c r="H152" s="64"/>
      <c r="I152" s="64"/>
      <c r="J152" s="65"/>
      <c r="K152" s="64"/>
      <c r="L152" s="64"/>
      <c r="M152" s="65"/>
      <c r="N152" s="64"/>
      <c r="O152" s="64"/>
      <c r="P152" s="65"/>
      <c r="Q152" s="64"/>
      <c r="R152" s="64"/>
      <c r="S152" s="65"/>
      <c r="T152" s="9">
        <f t="shared" ref="T152:V152" si="104">COUNTA(N152,E152,H152,K152,Q152)</f>
        <v>0</v>
      </c>
      <c r="U152" s="10">
        <f t="shared" si="104"/>
        <v>0</v>
      </c>
      <c r="V152" s="11">
        <f t="shared" si="104"/>
        <v>0</v>
      </c>
    </row>
    <row r="153" spans="1:22" ht="15.75" customHeight="1">
      <c r="A153" s="259"/>
      <c r="B153" s="81"/>
      <c r="C153" s="82">
        <v>39</v>
      </c>
      <c r="D153" s="68"/>
      <c r="E153" s="64"/>
      <c r="F153" s="64"/>
      <c r="G153" s="65"/>
      <c r="H153" s="64"/>
      <c r="I153" s="64"/>
      <c r="J153" s="65"/>
      <c r="K153" s="64"/>
      <c r="L153" s="64"/>
      <c r="M153" s="65"/>
      <c r="N153" s="64"/>
      <c r="O153" s="64"/>
      <c r="P153" s="65"/>
      <c r="Q153" s="64"/>
      <c r="R153" s="64"/>
      <c r="S153" s="65"/>
      <c r="T153" s="9">
        <f t="shared" ref="T153:V153" si="105">COUNTA(N153,E153,H153,K153,Q153)</f>
        <v>0</v>
      </c>
      <c r="U153" s="10">
        <f t="shared" si="105"/>
        <v>0</v>
      </c>
      <c r="V153" s="11">
        <f t="shared" si="105"/>
        <v>0</v>
      </c>
    </row>
    <row r="154" spans="1:22" ht="15.75" customHeight="1">
      <c r="A154" s="260"/>
      <c r="B154" s="81"/>
      <c r="C154" s="82">
        <v>40</v>
      </c>
      <c r="D154" s="69"/>
      <c r="E154" s="64"/>
      <c r="F154" s="64"/>
      <c r="G154" s="65"/>
      <c r="H154" s="64"/>
      <c r="I154" s="64"/>
      <c r="J154" s="65"/>
      <c r="K154" s="64"/>
      <c r="L154" s="64"/>
      <c r="M154" s="65"/>
      <c r="N154" s="64"/>
      <c r="O154" s="64"/>
      <c r="P154" s="65"/>
      <c r="Q154" s="64"/>
      <c r="R154" s="64"/>
      <c r="S154" s="65"/>
      <c r="T154" s="9">
        <f t="shared" ref="T154:V154" si="106">COUNTA(N154,E154,H154,K154,Q154)</f>
        <v>0</v>
      </c>
      <c r="U154" s="10">
        <f t="shared" si="106"/>
        <v>0</v>
      </c>
      <c r="V154" s="11">
        <f t="shared" si="106"/>
        <v>0</v>
      </c>
    </row>
    <row r="155" spans="1:22" ht="15.75" customHeight="1">
      <c r="A155" s="83"/>
      <c r="C155" s="83">
        <v>41</v>
      </c>
      <c r="D155" s="84"/>
      <c r="E155" s="85"/>
      <c r="F155" s="85"/>
      <c r="G155" s="86"/>
      <c r="H155" s="85"/>
      <c r="I155" s="85"/>
      <c r="J155" s="86"/>
      <c r="K155" s="85"/>
      <c r="L155" s="85"/>
      <c r="M155" s="86"/>
      <c r="N155" s="85"/>
      <c r="O155" s="85"/>
      <c r="P155" s="86"/>
      <c r="Q155" s="85"/>
      <c r="R155" s="85"/>
      <c r="S155" s="86"/>
      <c r="T155" s="9">
        <f t="shared" ref="T155:V155" si="107">COUNTA(N155,E155,H155,K155,Q155)</f>
        <v>0</v>
      </c>
      <c r="U155" s="10">
        <f t="shared" si="107"/>
        <v>0</v>
      </c>
      <c r="V155" s="11">
        <f t="shared" si="107"/>
        <v>0</v>
      </c>
    </row>
    <row r="156" spans="1:22" ht="15.75" customHeight="1">
      <c r="A156" s="83"/>
      <c r="C156" s="83">
        <v>42</v>
      </c>
      <c r="D156" s="84"/>
      <c r="E156" s="85"/>
      <c r="F156" s="85"/>
      <c r="G156" s="86"/>
      <c r="H156" s="85"/>
      <c r="I156" s="85"/>
      <c r="J156" s="86"/>
      <c r="K156" s="85"/>
      <c r="L156" s="85"/>
      <c r="M156" s="86"/>
      <c r="N156" s="85"/>
      <c r="O156" s="85"/>
      <c r="P156" s="86"/>
      <c r="Q156" s="85"/>
      <c r="R156" s="85"/>
      <c r="S156" s="86"/>
      <c r="T156" s="9">
        <f t="shared" ref="T156:V156" si="108">COUNTA(N156,E156,H156,K156,Q156)</f>
        <v>0</v>
      </c>
      <c r="U156" s="10">
        <f t="shared" si="108"/>
        <v>0</v>
      </c>
      <c r="V156" s="11">
        <f t="shared" si="108"/>
        <v>0</v>
      </c>
    </row>
    <row r="157" spans="1:22" ht="15.75" customHeight="1">
      <c r="A157" s="83"/>
      <c r="C157" s="83">
        <v>43</v>
      </c>
      <c r="D157" s="87"/>
      <c r="E157" s="85"/>
      <c r="F157" s="85"/>
      <c r="G157" s="86"/>
      <c r="H157" s="85"/>
      <c r="I157" s="85"/>
      <c r="J157" s="86"/>
      <c r="K157" s="85"/>
      <c r="L157" s="85"/>
      <c r="M157" s="86"/>
      <c r="N157" s="85"/>
      <c r="O157" s="85"/>
      <c r="P157" s="86"/>
      <c r="Q157" s="85"/>
      <c r="R157" s="85"/>
      <c r="S157" s="86"/>
      <c r="T157" s="9">
        <f t="shared" ref="T157:V157" si="109">COUNTA(N157,E157,H157,K157,Q157)</f>
        <v>0</v>
      </c>
      <c r="U157" s="10">
        <f t="shared" si="109"/>
        <v>0</v>
      </c>
      <c r="V157" s="11">
        <f t="shared" si="109"/>
        <v>0</v>
      </c>
    </row>
    <row r="158" spans="1:22" ht="15.75" customHeight="1">
      <c r="A158" s="83"/>
      <c r="C158" s="83">
        <v>44</v>
      </c>
      <c r="D158" s="87"/>
      <c r="E158" s="85"/>
      <c r="F158" s="85"/>
      <c r="G158" s="86"/>
      <c r="H158" s="85"/>
      <c r="I158" s="85"/>
      <c r="J158" s="86"/>
      <c r="K158" s="85"/>
      <c r="L158" s="85"/>
      <c r="M158" s="86"/>
      <c r="N158" s="85"/>
      <c r="O158" s="85"/>
      <c r="P158" s="86"/>
      <c r="Q158" s="85"/>
      <c r="R158" s="85"/>
      <c r="S158" s="86"/>
      <c r="T158" s="9">
        <f t="shared" ref="T158:V158" si="110">COUNTA(N158,E158,H158,K158,Q158)</f>
        <v>0</v>
      </c>
      <c r="U158" s="10">
        <f t="shared" si="110"/>
        <v>0</v>
      </c>
      <c r="V158" s="11">
        <f t="shared" si="110"/>
        <v>0</v>
      </c>
    </row>
    <row r="159" spans="1:22" ht="15.75" customHeight="1">
      <c r="A159" s="83"/>
      <c r="C159" s="83">
        <v>45</v>
      </c>
      <c r="D159" s="87"/>
      <c r="E159" s="85"/>
      <c r="F159" s="85"/>
      <c r="G159" s="86"/>
      <c r="H159" s="85"/>
      <c r="I159" s="85"/>
      <c r="J159" s="86"/>
      <c r="K159" s="85"/>
      <c r="L159" s="85"/>
      <c r="M159" s="86"/>
      <c r="N159" s="85"/>
      <c r="O159" s="85"/>
      <c r="P159" s="86"/>
      <c r="Q159" s="85"/>
      <c r="R159" s="85"/>
      <c r="S159" s="86"/>
      <c r="T159" s="9">
        <f t="shared" ref="T159:V159" si="111">COUNTA(N159,E159,H159,K159,Q159)</f>
        <v>0</v>
      </c>
      <c r="U159" s="10">
        <f t="shared" si="111"/>
        <v>0</v>
      </c>
      <c r="V159" s="11">
        <f t="shared" si="111"/>
        <v>0</v>
      </c>
    </row>
    <row r="160" spans="1:22" ht="15.75" customHeight="1">
      <c r="A160" s="88"/>
      <c r="B160" s="24"/>
      <c r="C160" s="271" t="s">
        <v>30</v>
      </c>
      <c r="D160" s="263"/>
      <c r="E160" s="25">
        <f t="shared" ref="E160:S160" si="112">SUM(E115:E159)</f>
        <v>18</v>
      </c>
      <c r="F160" s="25">
        <f t="shared" si="112"/>
        <v>2</v>
      </c>
      <c r="G160" s="26">
        <f t="shared" si="112"/>
        <v>0</v>
      </c>
      <c r="H160" s="27">
        <f t="shared" si="112"/>
        <v>18</v>
      </c>
      <c r="I160" s="25">
        <f t="shared" si="112"/>
        <v>1</v>
      </c>
      <c r="J160" s="26">
        <f t="shared" si="112"/>
        <v>0</v>
      </c>
      <c r="K160" s="27">
        <f t="shared" si="112"/>
        <v>18</v>
      </c>
      <c r="L160" s="25">
        <f t="shared" si="112"/>
        <v>2</v>
      </c>
      <c r="M160" s="26">
        <f t="shared" si="112"/>
        <v>0</v>
      </c>
      <c r="N160" s="27">
        <f t="shared" si="112"/>
        <v>19</v>
      </c>
      <c r="O160" s="25">
        <f t="shared" si="112"/>
        <v>1</v>
      </c>
      <c r="P160" s="26">
        <f t="shared" si="112"/>
        <v>0</v>
      </c>
      <c r="Q160" s="27">
        <f t="shared" si="112"/>
        <v>18</v>
      </c>
      <c r="R160" s="25">
        <f t="shared" si="112"/>
        <v>2</v>
      </c>
      <c r="S160" s="26">
        <f t="shared" si="112"/>
        <v>0</v>
      </c>
      <c r="T160" s="28"/>
      <c r="U160" s="29"/>
      <c r="V160" s="30"/>
    </row>
    <row r="161" spans="1:25" ht="55.5" customHeight="1">
      <c r="A161" s="88"/>
      <c r="B161" s="31"/>
      <c r="C161" s="283" t="s">
        <v>31</v>
      </c>
      <c r="D161" s="263"/>
      <c r="E161" s="32">
        <f>E160*100/U163</f>
        <v>90</v>
      </c>
      <c r="F161" s="33">
        <f>F160*100/U163</f>
        <v>10</v>
      </c>
      <c r="G161" s="34">
        <f>G160*100/U163</f>
        <v>0</v>
      </c>
      <c r="H161" s="35">
        <f>H160*100/U163</f>
        <v>90</v>
      </c>
      <c r="I161" s="36">
        <f>I160*100/U163</f>
        <v>5</v>
      </c>
      <c r="J161" s="37">
        <f>J160*100/U163</f>
        <v>0</v>
      </c>
      <c r="K161" s="35">
        <f>K160*100/U163</f>
        <v>90</v>
      </c>
      <c r="L161" s="36">
        <f>L160*100/U163</f>
        <v>10</v>
      </c>
      <c r="M161" s="37">
        <f>M160*100/U163</f>
        <v>0</v>
      </c>
      <c r="N161" s="35">
        <f>N160*100/U163</f>
        <v>95</v>
      </c>
      <c r="O161" s="36">
        <f>O160*100/U163</f>
        <v>5</v>
      </c>
      <c r="P161" s="37">
        <f>P160*100/U163</f>
        <v>0</v>
      </c>
      <c r="Q161" s="35">
        <f>Q160*100/U163</f>
        <v>90</v>
      </c>
      <c r="R161" s="36">
        <f>R160*100/U163</f>
        <v>10</v>
      </c>
      <c r="S161" s="37">
        <f>S160*100/U163</f>
        <v>0</v>
      </c>
      <c r="T161" s="38"/>
      <c r="U161" s="39"/>
      <c r="V161" s="39"/>
      <c r="W161" s="56"/>
    </row>
    <row r="162" spans="1:25" ht="15.75" customHeight="1">
      <c r="A162" s="88"/>
      <c r="B162" s="40"/>
      <c r="C162" s="272"/>
      <c r="D162" s="273"/>
      <c r="E162" s="273"/>
      <c r="F162" s="273"/>
      <c r="G162" s="273"/>
      <c r="H162" s="273"/>
      <c r="I162" s="273"/>
      <c r="J162" s="280"/>
      <c r="K162" s="279"/>
      <c r="L162" s="262"/>
      <c r="M162" s="262"/>
      <c r="N162" s="262"/>
      <c r="O162" s="262"/>
      <c r="P162" s="262"/>
      <c r="Q162" s="262"/>
      <c r="R162" s="262"/>
      <c r="S162" s="262"/>
      <c r="T162" s="263"/>
      <c r="U162" s="2" t="s">
        <v>32</v>
      </c>
      <c r="V162" s="2" t="s">
        <v>33</v>
      </c>
    </row>
    <row r="163" spans="1:25" ht="15.75" customHeight="1">
      <c r="A163" s="88"/>
      <c r="B163" s="40"/>
      <c r="C163" s="274"/>
      <c r="D163" s="266"/>
      <c r="E163" s="266"/>
      <c r="F163" s="266"/>
      <c r="G163" s="266"/>
      <c r="H163" s="266"/>
      <c r="I163" s="266"/>
      <c r="J163" s="281"/>
      <c r="K163" s="44" t="s">
        <v>30</v>
      </c>
      <c r="L163" s="74"/>
      <c r="M163" s="74"/>
      <c r="N163" s="74"/>
      <c r="O163" s="74"/>
      <c r="P163" s="74"/>
      <c r="Q163" s="74"/>
      <c r="R163" s="74"/>
      <c r="S163" s="74"/>
      <c r="T163" s="75"/>
      <c r="U163" s="2">
        <f>COUNTA(D115:D159)</f>
        <v>20</v>
      </c>
      <c r="V163" s="2">
        <v>100</v>
      </c>
    </row>
    <row r="164" spans="1:25" ht="15.75" customHeight="1">
      <c r="A164" s="88"/>
      <c r="B164" s="40"/>
      <c r="C164" s="274"/>
      <c r="D164" s="266"/>
      <c r="E164" s="266"/>
      <c r="F164" s="266"/>
      <c r="G164" s="266"/>
      <c r="H164" s="266"/>
      <c r="I164" s="266"/>
      <c r="J164" s="281"/>
      <c r="K164" s="47" t="s">
        <v>5</v>
      </c>
      <c r="L164" s="76"/>
      <c r="M164" s="76"/>
      <c r="N164" s="76"/>
      <c r="O164" s="76"/>
      <c r="P164" s="76"/>
      <c r="Q164" s="76"/>
      <c r="R164" s="76"/>
      <c r="S164" s="76"/>
      <c r="T164" s="77"/>
      <c r="U164" s="78">
        <f>COUNTIF(T115:T159,"&gt;0")</f>
        <v>20</v>
      </c>
      <c r="V164" s="51">
        <f>(N161+H161+K161+Q161+E161)/5</f>
        <v>91</v>
      </c>
    </row>
    <row r="165" spans="1:25" ht="15.75" customHeight="1">
      <c r="A165" s="70"/>
      <c r="B165" s="40"/>
      <c r="C165" s="274"/>
      <c r="D165" s="266"/>
      <c r="E165" s="266"/>
      <c r="F165" s="266"/>
      <c r="G165" s="266"/>
      <c r="H165" s="266"/>
      <c r="I165" s="266"/>
      <c r="J165" s="281"/>
      <c r="K165" s="47" t="s">
        <v>6</v>
      </c>
      <c r="L165" s="76"/>
      <c r="M165" s="76"/>
      <c r="N165" s="76"/>
      <c r="O165" s="76"/>
      <c r="P165" s="76"/>
      <c r="Q165" s="76"/>
      <c r="R165" s="76"/>
      <c r="S165" s="76"/>
      <c r="T165" s="77"/>
      <c r="U165" s="78">
        <f>COUNTIF(U115:U159,"&gt;0")</f>
        <v>4</v>
      </c>
      <c r="V165" s="51">
        <f>(O161+I161+L161+R161+F161)/5</f>
        <v>8</v>
      </c>
      <c r="X165" s="89"/>
    </row>
    <row r="166" spans="1:25" ht="15.75" customHeight="1">
      <c r="A166" s="70"/>
      <c r="B166" s="40"/>
      <c r="C166" s="275"/>
      <c r="D166" s="276"/>
      <c r="E166" s="276"/>
      <c r="F166" s="276"/>
      <c r="G166" s="276"/>
      <c r="H166" s="276"/>
      <c r="I166" s="276"/>
      <c r="J166" s="282"/>
      <c r="K166" s="53" t="s">
        <v>7</v>
      </c>
      <c r="L166" s="79"/>
      <c r="M166" s="79"/>
      <c r="N166" s="79"/>
      <c r="O166" s="79"/>
      <c r="P166" s="79"/>
      <c r="Q166" s="79"/>
      <c r="R166" s="79"/>
      <c r="S166" s="79"/>
      <c r="T166" s="80"/>
      <c r="U166" s="78">
        <f>COUNTIF(V115:V159,"&gt;0")</f>
        <v>0</v>
      </c>
      <c r="V166" s="51">
        <f>(P161+J161+M161+S161+G161)/5</f>
        <v>0</v>
      </c>
      <c r="X166" s="89"/>
    </row>
    <row r="167" spans="1:25" ht="15.75" customHeight="1">
      <c r="X167" s="89"/>
      <c r="Y167" s="90"/>
    </row>
    <row r="168" spans="1:25" ht="15.75" customHeight="1">
      <c r="X168" s="89"/>
    </row>
    <row r="169" spans="1:25" ht="15.75" customHeight="1"/>
    <row r="170" spans="1:25" ht="15.75" customHeight="1"/>
    <row r="171" spans="1:25" ht="15.75" customHeight="1"/>
    <row r="172" spans="1:25" ht="15.75" customHeight="1"/>
    <row r="173" spans="1:25" ht="15.75" customHeight="1"/>
    <row r="174" spans="1:25" ht="15.75" customHeight="1"/>
    <row r="175" spans="1:25" ht="15.75" customHeight="1"/>
    <row r="176" spans="1:25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1">
    <mergeCell ref="A110:A154"/>
    <mergeCell ref="C110:C114"/>
    <mergeCell ref="C161:D161"/>
    <mergeCell ref="C162:J166"/>
    <mergeCell ref="K162:T162"/>
    <mergeCell ref="C36:D36"/>
    <mergeCell ref="C51:C55"/>
    <mergeCell ref="D51:D55"/>
    <mergeCell ref="C96:D96"/>
    <mergeCell ref="C97:D97"/>
    <mergeCell ref="V110:V114"/>
    <mergeCell ref="E110:G110"/>
    <mergeCell ref="E112:G112"/>
    <mergeCell ref="D110:D114"/>
    <mergeCell ref="C160:D160"/>
    <mergeCell ref="N113:P113"/>
    <mergeCell ref="K98:T98"/>
    <mergeCell ref="D107:U107"/>
    <mergeCell ref="D108:U108"/>
    <mergeCell ref="H110:S110"/>
    <mergeCell ref="T110:T114"/>
    <mergeCell ref="E111:S111"/>
    <mergeCell ref="Q113:S113"/>
    <mergeCell ref="C98:J102"/>
    <mergeCell ref="U110:U114"/>
    <mergeCell ref="H112:J112"/>
    <mergeCell ref="K112:M112"/>
    <mergeCell ref="N112:P112"/>
    <mergeCell ref="Q112:S112"/>
    <mergeCell ref="E113:G113"/>
    <mergeCell ref="H113:J113"/>
    <mergeCell ref="K113:M113"/>
    <mergeCell ref="C35:D35"/>
    <mergeCell ref="C37:G41"/>
    <mergeCell ref="D48:U48"/>
    <mergeCell ref="D49:U49"/>
    <mergeCell ref="A51:A80"/>
    <mergeCell ref="Q54:S54"/>
    <mergeCell ref="H53:J53"/>
    <mergeCell ref="K53:M53"/>
    <mergeCell ref="N53:P53"/>
    <mergeCell ref="Q53:S53"/>
    <mergeCell ref="E54:G54"/>
    <mergeCell ref="H54:J54"/>
    <mergeCell ref="K54:M54"/>
    <mergeCell ref="N54:P54"/>
    <mergeCell ref="E51:G51"/>
    <mergeCell ref="H51:S51"/>
    <mergeCell ref="T51:T55"/>
    <mergeCell ref="U51:U55"/>
    <mergeCell ref="V51:V55"/>
    <mergeCell ref="E52:S52"/>
    <mergeCell ref="E53:G53"/>
    <mergeCell ref="D2:R2"/>
    <mergeCell ref="D3:R3"/>
    <mergeCell ref="A5:A9"/>
    <mergeCell ref="C5:C9"/>
    <mergeCell ref="D5:D9"/>
    <mergeCell ref="E5:P5"/>
    <mergeCell ref="Q5:Q9"/>
    <mergeCell ref="E8:G8"/>
    <mergeCell ref="H8:J8"/>
    <mergeCell ref="R5:R9"/>
    <mergeCell ref="S5:S9"/>
    <mergeCell ref="E6:P6"/>
    <mergeCell ref="E7:G7"/>
    <mergeCell ref="H7:J7"/>
    <mergeCell ref="K7:M7"/>
    <mergeCell ref="N7:P7"/>
    <mergeCell ref="K8:M8"/>
    <mergeCell ref="N8:P8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</sheetPr>
  <dimension ref="A2:AD1000"/>
  <sheetViews>
    <sheetView workbookViewId="0">
      <selection activeCell="J4" sqref="J4"/>
    </sheetView>
  </sheetViews>
  <sheetFormatPr defaultColWidth="14.42578125" defaultRowHeight="15" customHeight="1"/>
  <cols>
    <col min="1" max="1" width="8" customWidth="1"/>
    <col min="2" max="2" width="4.7109375" customWidth="1"/>
    <col min="3" max="3" width="50.7109375" customWidth="1"/>
    <col min="4" max="4" width="11.85546875" customWidth="1"/>
    <col min="5" max="5" width="18.42578125" customWidth="1"/>
    <col min="6" max="6" width="11" customWidth="1"/>
    <col min="7" max="7" width="11.140625" customWidth="1"/>
    <col min="8" max="8" width="14" customWidth="1"/>
    <col min="9" max="9" width="10.7109375" customWidth="1"/>
    <col min="10" max="10" width="12" customWidth="1"/>
    <col min="11" max="11" width="13.85546875" customWidth="1"/>
    <col min="12" max="12" width="11.28515625" customWidth="1"/>
    <col min="13" max="13" width="21" customWidth="1"/>
    <col min="14" max="14" width="18.28515625" customWidth="1"/>
    <col min="15" max="15" width="19" customWidth="1"/>
    <col min="16" max="16" width="16.140625" customWidth="1"/>
    <col min="17" max="17" width="17.5703125" customWidth="1"/>
    <col min="18" max="18" width="21.5703125" customWidth="1"/>
    <col min="19" max="30" width="8" customWidth="1"/>
  </cols>
  <sheetData>
    <row r="2" spans="1:18" ht="15.75" customHeight="1">
      <c r="B2" s="1"/>
      <c r="C2" s="265" t="s">
        <v>0</v>
      </c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</row>
    <row r="3" spans="1:18" ht="15.75" customHeight="1">
      <c r="A3" s="1"/>
      <c r="B3" s="1"/>
      <c r="C3" s="265" t="s">
        <v>579</v>
      </c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</row>
    <row r="5" spans="1:18" ht="15.75">
      <c r="B5" s="268" t="s">
        <v>2</v>
      </c>
      <c r="C5" s="288" t="s">
        <v>3</v>
      </c>
      <c r="D5" s="295" t="s">
        <v>212</v>
      </c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80"/>
      <c r="P5" s="270" t="s">
        <v>5</v>
      </c>
      <c r="Q5" s="270" t="s">
        <v>6</v>
      </c>
      <c r="R5" s="258" t="s">
        <v>7</v>
      </c>
    </row>
    <row r="6" spans="1:18" ht="15.75" customHeight="1">
      <c r="B6" s="259"/>
      <c r="C6" s="274"/>
      <c r="D6" s="289" t="s">
        <v>213</v>
      </c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3"/>
      <c r="P6" s="259"/>
      <c r="Q6" s="259"/>
      <c r="R6" s="259"/>
    </row>
    <row r="7" spans="1:18" ht="15.75" customHeight="1">
      <c r="B7" s="259"/>
      <c r="C7" s="274"/>
      <c r="D7" s="287" t="s">
        <v>214</v>
      </c>
      <c r="E7" s="262"/>
      <c r="F7" s="291"/>
      <c r="G7" s="290" t="s">
        <v>215</v>
      </c>
      <c r="H7" s="262"/>
      <c r="I7" s="291"/>
      <c r="J7" s="290" t="s">
        <v>216</v>
      </c>
      <c r="K7" s="262"/>
      <c r="L7" s="291"/>
      <c r="M7" s="290" t="s">
        <v>217</v>
      </c>
      <c r="N7" s="262"/>
      <c r="O7" s="291"/>
      <c r="P7" s="259"/>
      <c r="Q7" s="259"/>
      <c r="R7" s="259"/>
    </row>
    <row r="8" spans="1:18" ht="89.25" customHeight="1">
      <c r="B8" s="259"/>
      <c r="C8" s="274"/>
      <c r="D8" s="264" t="s">
        <v>218</v>
      </c>
      <c r="E8" s="262"/>
      <c r="F8" s="291"/>
      <c r="G8" s="296" t="s">
        <v>219</v>
      </c>
      <c r="H8" s="262"/>
      <c r="I8" s="291"/>
      <c r="J8" s="296" t="s">
        <v>220</v>
      </c>
      <c r="K8" s="262"/>
      <c r="L8" s="291"/>
      <c r="M8" s="296" t="s">
        <v>221</v>
      </c>
      <c r="N8" s="262"/>
      <c r="O8" s="291"/>
      <c r="P8" s="259"/>
      <c r="Q8" s="259"/>
      <c r="R8" s="259"/>
    </row>
    <row r="9" spans="1:18" ht="112.5" customHeight="1">
      <c r="B9" s="260"/>
      <c r="C9" s="275"/>
      <c r="D9" s="3" t="s">
        <v>222</v>
      </c>
      <c r="E9" s="3" t="s">
        <v>223</v>
      </c>
      <c r="F9" s="138" t="s">
        <v>224</v>
      </c>
      <c r="G9" s="139" t="s">
        <v>225</v>
      </c>
      <c r="H9" s="3" t="s">
        <v>226</v>
      </c>
      <c r="I9" s="138" t="s">
        <v>227</v>
      </c>
      <c r="J9" s="139" t="s">
        <v>228</v>
      </c>
      <c r="K9" s="3" t="s">
        <v>229</v>
      </c>
      <c r="L9" s="138" t="s">
        <v>230</v>
      </c>
      <c r="M9" s="139" t="s">
        <v>231</v>
      </c>
      <c r="N9" s="3" t="s">
        <v>232</v>
      </c>
      <c r="O9" s="138" t="s">
        <v>233</v>
      </c>
      <c r="P9" s="260"/>
      <c r="Q9" s="260"/>
      <c r="R9" s="260"/>
    </row>
    <row r="10" spans="1:18" ht="15.75" customHeight="1">
      <c r="B10" s="22">
        <v>1</v>
      </c>
      <c r="C10" s="93" t="str">
        <f>'3 жастағы балалар Ф'!D10</f>
        <v>Айдос Ерназар Ерсінұлы</v>
      </c>
      <c r="D10" s="7"/>
      <c r="E10" s="7">
        <v>1</v>
      </c>
      <c r="F10" s="8"/>
      <c r="G10" s="7"/>
      <c r="H10" s="7">
        <v>1</v>
      </c>
      <c r="I10" s="8"/>
      <c r="J10" s="7"/>
      <c r="K10" s="7">
        <v>1</v>
      </c>
      <c r="L10" s="8"/>
      <c r="M10" s="7"/>
      <c r="N10" s="7">
        <v>1</v>
      </c>
      <c r="O10" s="8"/>
      <c r="P10" s="10">
        <f t="shared" ref="P10:R10" si="0">COUNTA(D10,G10,J10,M10)</f>
        <v>0</v>
      </c>
      <c r="Q10" s="10">
        <f t="shared" si="0"/>
        <v>4</v>
      </c>
      <c r="R10" s="11">
        <f t="shared" si="0"/>
        <v>0</v>
      </c>
    </row>
    <row r="11" spans="1:18" ht="15.75" customHeight="1">
      <c r="B11" s="22">
        <v>2</v>
      </c>
      <c r="C11" s="93" t="str">
        <f>'3 жастағы балалар Ф'!D11</f>
        <v>Арғынғазы Анниса Алмасқызы</v>
      </c>
      <c r="D11" s="7">
        <v>1</v>
      </c>
      <c r="E11" s="7"/>
      <c r="F11" s="8"/>
      <c r="G11" s="7">
        <v>1</v>
      </c>
      <c r="H11" s="7"/>
      <c r="I11" s="8"/>
      <c r="J11" s="7">
        <v>1</v>
      </c>
      <c r="K11" s="7"/>
      <c r="L11" s="8"/>
      <c r="M11" s="7">
        <v>1</v>
      </c>
      <c r="N11" s="7"/>
      <c r="O11" s="8"/>
      <c r="P11" s="10">
        <f t="shared" ref="P11:R11" si="1">COUNTA(D11,G11,J11,M11)</f>
        <v>4</v>
      </c>
      <c r="Q11" s="10">
        <f t="shared" si="1"/>
        <v>0</v>
      </c>
      <c r="R11" s="11">
        <f t="shared" si="1"/>
        <v>0</v>
      </c>
    </row>
    <row r="12" spans="1:18" ht="15.75" customHeight="1">
      <c r="B12" s="22">
        <v>3</v>
      </c>
      <c r="C12" s="93" t="str">
        <f>'3 жастағы балалар Ф'!D12</f>
        <v>Бейбіт Айғаным Қуатқызы</v>
      </c>
      <c r="D12" s="17"/>
      <c r="E12" s="17">
        <v>1</v>
      </c>
      <c r="F12" s="18"/>
      <c r="G12" s="17"/>
      <c r="H12" s="17">
        <v>1</v>
      </c>
      <c r="I12" s="18"/>
      <c r="J12" s="17"/>
      <c r="K12" s="17">
        <v>1</v>
      </c>
      <c r="L12" s="18"/>
      <c r="M12" s="17"/>
      <c r="N12" s="17">
        <v>1</v>
      </c>
      <c r="O12" s="18"/>
      <c r="P12" s="10">
        <f t="shared" ref="P12:R12" si="2">COUNTA(D12,G12,J12,M12)</f>
        <v>0</v>
      </c>
      <c r="Q12" s="10">
        <f t="shared" si="2"/>
        <v>4</v>
      </c>
      <c r="R12" s="11">
        <f t="shared" si="2"/>
        <v>0</v>
      </c>
    </row>
    <row r="13" spans="1:18" ht="15.75" customHeight="1">
      <c r="B13" s="22">
        <v>4</v>
      </c>
      <c r="C13" s="93" t="str">
        <f>'3 жастағы балалар Ф'!D13</f>
        <v xml:space="preserve">Даниярқызы Айша </v>
      </c>
      <c r="D13" s="17"/>
      <c r="E13" s="17">
        <v>1</v>
      </c>
      <c r="F13" s="18"/>
      <c r="G13" s="17"/>
      <c r="H13" s="17">
        <v>1</v>
      </c>
      <c r="I13" s="18"/>
      <c r="J13" s="17"/>
      <c r="K13" s="17">
        <v>1</v>
      </c>
      <c r="L13" s="18"/>
      <c r="M13" s="17"/>
      <c r="N13" s="17">
        <v>1</v>
      </c>
      <c r="O13" s="18"/>
      <c r="P13" s="10">
        <f t="shared" ref="P13:R13" si="3">COUNTA(D13,G13,J13,M13)</f>
        <v>0</v>
      </c>
      <c r="Q13" s="10">
        <f t="shared" si="3"/>
        <v>4</v>
      </c>
      <c r="R13" s="11">
        <f t="shared" si="3"/>
        <v>0</v>
      </c>
    </row>
    <row r="14" spans="1:18" ht="15.75" customHeight="1">
      <c r="B14" s="22">
        <v>5</v>
      </c>
      <c r="C14" s="93" t="str">
        <f>'3 жастағы балалар Ф'!D14</f>
        <v>Арғынғазы Елхан Алмасұлы</v>
      </c>
      <c r="D14" s="17"/>
      <c r="E14" s="17">
        <v>1</v>
      </c>
      <c r="F14" s="18"/>
      <c r="G14" s="17"/>
      <c r="H14" s="17">
        <v>1</v>
      </c>
      <c r="I14" s="18"/>
      <c r="J14" s="17"/>
      <c r="K14" s="17">
        <v>1</v>
      </c>
      <c r="L14" s="18"/>
      <c r="M14" s="17"/>
      <c r="N14" s="17">
        <v>1</v>
      </c>
      <c r="O14" s="18"/>
      <c r="P14" s="10">
        <f t="shared" ref="P14:R14" si="4">COUNTA(D14,G14,J14,M14)</f>
        <v>0</v>
      </c>
      <c r="Q14" s="10">
        <f t="shared" si="4"/>
        <v>4</v>
      </c>
      <c r="R14" s="11">
        <f t="shared" si="4"/>
        <v>0</v>
      </c>
    </row>
    <row r="15" spans="1:18" ht="15.75" customHeight="1">
      <c r="B15" s="22">
        <v>6</v>
      </c>
      <c r="C15" s="93" t="str">
        <f>'3 жастағы балалар Ф'!D15</f>
        <v xml:space="preserve">Даниярқызы Азиза </v>
      </c>
      <c r="D15" s="17"/>
      <c r="E15" s="17">
        <v>1</v>
      </c>
      <c r="F15" s="18"/>
      <c r="G15" s="17"/>
      <c r="H15" s="17">
        <v>1</v>
      </c>
      <c r="I15" s="18"/>
      <c r="J15" s="17"/>
      <c r="K15" s="17">
        <v>1</v>
      </c>
      <c r="L15" s="18"/>
      <c r="M15" s="17"/>
      <c r="N15" s="17">
        <v>1</v>
      </c>
      <c r="O15" s="18"/>
      <c r="P15" s="10">
        <f t="shared" ref="P15:R15" si="5">COUNTA(D15,G15,J15,M15)</f>
        <v>0</v>
      </c>
      <c r="Q15" s="10">
        <f t="shared" si="5"/>
        <v>4</v>
      </c>
      <c r="R15" s="11">
        <f t="shared" si="5"/>
        <v>0</v>
      </c>
    </row>
    <row r="16" spans="1:18" ht="15.75" customHeight="1">
      <c r="B16" s="22">
        <v>7</v>
      </c>
      <c r="C16" s="93" t="str">
        <f>'3 жастағы балалар Ф'!D16</f>
        <v>Жалбагаев Нурислам Мейрамович</v>
      </c>
      <c r="D16" s="17"/>
      <c r="E16" s="17">
        <v>1</v>
      </c>
      <c r="F16" s="18"/>
      <c r="G16" s="17"/>
      <c r="H16" s="17">
        <v>1</v>
      </c>
      <c r="I16" s="18"/>
      <c r="J16" s="17"/>
      <c r="K16" s="17">
        <v>1</v>
      </c>
      <c r="L16" s="18"/>
      <c r="M16" s="17"/>
      <c r="N16" s="17">
        <v>1</v>
      </c>
      <c r="O16" s="18"/>
      <c r="P16" s="10">
        <f t="shared" ref="P16:R16" si="6">COUNTA(D16,G16,J16,M16)</f>
        <v>0</v>
      </c>
      <c r="Q16" s="10">
        <f t="shared" si="6"/>
        <v>4</v>
      </c>
      <c r="R16" s="11">
        <f t="shared" si="6"/>
        <v>0</v>
      </c>
    </row>
    <row r="17" spans="2:18" ht="15.75" customHeight="1">
      <c r="B17" s="22">
        <v>8</v>
      </c>
      <c r="C17" s="93" t="str">
        <f>'3 жастағы балалар Ф'!D17</f>
        <v>Мұратбек Масұр Мұратбекұлы</v>
      </c>
      <c r="D17" s="17"/>
      <c r="E17" s="17">
        <v>1</v>
      </c>
      <c r="F17" s="18"/>
      <c r="G17" s="17"/>
      <c r="H17" s="17">
        <v>1</v>
      </c>
      <c r="I17" s="18"/>
      <c r="J17" s="17"/>
      <c r="K17" s="17">
        <v>1</v>
      </c>
      <c r="L17" s="18"/>
      <c r="M17" s="17"/>
      <c r="N17" s="17">
        <v>1</v>
      </c>
      <c r="O17" s="18"/>
      <c r="P17" s="10">
        <f t="shared" ref="P17:R17" si="7">COUNTA(D17,G17,J17,M17)</f>
        <v>0</v>
      </c>
      <c r="Q17" s="10">
        <f t="shared" si="7"/>
        <v>4</v>
      </c>
      <c r="R17" s="11">
        <f t="shared" si="7"/>
        <v>0</v>
      </c>
    </row>
    <row r="18" spans="2:18" ht="15.75" customHeight="1">
      <c r="B18" s="22">
        <v>9</v>
      </c>
      <c r="C18" s="93" t="str">
        <f>'3 жастағы балалар Ф'!D18</f>
        <v xml:space="preserve">Ұланқызы Інжу </v>
      </c>
      <c r="D18" s="17">
        <v>1</v>
      </c>
      <c r="E18" s="17"/>
      <c r="F18" s="18"/>
      <c r="G18" s="17">
        <v>1</v>
      </c>
      <c r="H18" s="17"/>
      <c r="I18" s="18"/>
      <c r="J18" s="17">
        <v>1</v>
      </c>
      <c r="K18" s="17"/>
      <c r="L18" s="18"/>
      <c r="M18" s="17">
        <v>1</v>
      </c>
      <c r="N18" s="17"/>
      <c r="O18" s="18"/>
      <c r="P18" s="10">
        <f t="shared" ref="P18:R18" si="8">COUNTA(D18,G18,J18,M18)</f>
        <v>4</v>
      </c>
      <c r="Q18" s="10">
        <f t="shared" si="8"/>
        <v>0</v>
      </c>
      <c r="R18" s="11">
        <f t="shared" si="8"/>
        <v>0</v>
      </c>
    </row>
    <row r="19" spans="2:18" ht="15.75" customHeight="1">
      <c r="B19" s="22">
        <v>10</v>
      </c>
      <c r="C19" s="93" t="str">
        <f>'3 жастағы балалар Ф'!D19</f>
        <v>Молдабай Инабат Ерзатқызы</v>
      </c>
      <c r="D19" s="17"/>
      <c r="E19" s="17">
        <v>1</v>
      </c>
      <c r="F19" s="18"/>
      <c r="G19" s="17"/>
      <c r="H19" s="17">
        <v>1</v>
      </c>
      <c r="I19" s="18"/>
      <c r="J19" s="17"/>
      <c r="K19" s="17">
        <v>1</v>
      </c>
      <c r="L19" s="18"/>
      <c r="M19" s="17"/>
      <c r="N19" s="17">
        <v>1</v>
      </c>
      <c r="O19" s="18"/>
      <c r="P19" s="10">
        <f t="shared" ref="P19:R19" si="9">COUNTA(D19,G19,J19,M19)</f>
        <v>0</v>
      </c>
      <c r="Q19" s="10">
        <f t="shared" si="9"/>
        <v>4</v>
      </c>
      <c r="R19" s="11">
        <f t="shared" si="9"/>
        <v>0</v>
      </c>
    </row>
    <row r="20" spans="2:18" ht="15.75" customHeight="1">
      <c r="B20" s="22">
        <v>11</v>
      </c>
      <c r="C20" s="93" t="str">
        <f>'3 жастағы балалар Ф'!D20</f>
        <v>Марат Асанәлі Асланұлы</v>
      </c>
      <c r="D20" s="17">
        <v>1</v>
      </c>
      <c r="E20" s="17"/>
      <c r="F20" s="18"/>
      <c r="G20" s="17">
        <v>1</v>
      </c>
      <c r="H20" s="17"/>
      <c r="I20" s="18"/>
      <c r="J20" s="17">
        <v>1</v>
      </c>
      <c r="K20" s="17"/>
      <c r="L20" s="18"/>
      <c r="M20" s="17">
        <v>1</v>
      </c>
      <c r="N20" s="17"/>
      <c r="O20" s="18"/>
      <c r="P20" s="10">
        <f t="shared" ref="P20:R20" si="10">COUNTA(D20,G20,J20,M20)</f>
        <v>4</v>
      </c>
      <c r="Q20" s="10">
        <f t="shared" si="10"/>
        <v>0</v>
      </c>
      <c r="R20" s="11">
        <f t="shared" si="10"/>
        <v>0</v>
      </c>
    </row>
    <row r="21" spans="2:18" ht="15.75" customHeight="1">
      <c r="B21" s="22">
        <v>12</v>
      </c>
      <c r="C21" s="93" t="str">
        <f>'3 жастағы балалар Ф'!D21</f>
        <v>Жанботаұлы Жанасыл</v>
      </c>
      <c r="D21" s="17"/>
      <c r="E21" s="17">
        <v>1</v>
      </c>
      <c r="F21" s="18"/>
      <c r="G21" s="17"/>
      <c r="H21" s="17">
        <v>1</v>
      </c>
      <c r="I21" s="18"/>
      <c r="J21" s="17"/>
      <c r="K21" s="17">
        <v>1</v>
      </c>
      <c r="L21" s="18"/>
      <c r="M21" s="17"/>
      <c r="N21" s="17">
        <v>1</v>
      </c>
      <c r="O21" s="18"/>
      <c r="P21" s="10">
        <f t="shared" ref="P21:R21" si="11">COUNTA(D21,G21,J21,M21)</f>
        <v>0</v>
      </c>
      <c r="Q21" s="10">
        <f t="shared" si="11"/>
        <v>4</v>
      </c>
      <c r="R21" s="11">
        <f t="shared" si="11"/>
        <v>0</v>
      </c>
    </row>
    <row r="22" spans="2:18" ht="15.75" customHeight="1">
      <c r="B22" s="22">
        <v>13</v>
      </c>
      <c r="C22" s="93" t="str">
        <f>'3 жастағы балалар Ф'!D22</f>
        <v>Түйтебай Мадина Балғабайқызы</v>
      </c>
      <c r="D22" s="17"/>
      <c r="E22" s="17">
        <v>1</v>
      </c>
      <c r="F22" s="18"/>
      <c r="G22" s="17"/>
      <c r="H22" s="17">
        <v>1</v>
      </c>
      <c r="I22" s="18"/>
      <c r="J22" s="17"/>
      <c r="K22" s="17">
        <v>1</v>
      </c>
      <c r="L22" s="18"/>
      <c r="M22" s="17"/>
      <c r="N22" s="17">
        <v>1</v>
      </c>
      <c r="O22" s="18"/>
      <c r="P22" s="10">
        <f t="shared" ref="P22:R22" si="12">COUNTA(D22,G22,J22,M22)</f>
        <v>0</v>
      </c>
      <c r="Q22" s="10">
        <f t="shared" si="12"/>
        <v>4</v>
      </c>
      <c r="R22" s="11">
        <f t="shared" si="12"/>
        <v>0</v>
      </c>
    </row>
    <row r="23" spans="2:18" ht="15.75" customHeight="1">
      <c r="B23" s="22">
        <v>14</v>
      </c>
      <c r="C23" s="93" t="str">
        <f>'3 жастағы балалар Ф'!D23</f>
        <v>Тлеуғалы Қамар Жақсылыққызы</v>
      </c>
      <c r="D23" s="17"/>
      <c r="E23" s="17">
        <v>1</v>
      </c>
      <c r="F23" s="18"/>
      <c r="G23" s="17"/>
      <c r="H23" s="17">
        <v>1</v>
      </c>
      <c r="I23" s="18"/>
      <c r="J23" s="17"/>
      <c r="K23" s="17">
        <v>1</v>
      </c>
      <c r="L23" s="18"/>
      <c r="M23" s="17"/>
      <c r="N23" s="17">
        <v>1</v>
      </c>
      <c r="O23" s="18"/>
      <c r="P23" s="10">
        <f t="shared" ref="P23:R23" si="13">COUNTA(D23,G23,J23,M23)</f>
        <v>0</v>
      </c>
      <c r="Q23" s="10">
        <f t="shared" si="13"/>
        <v>4</v>
      </c>
      <c r="R23" s="11">
        <f t="shared" si="13"/>
        <v>0</v>
      </c>
    </row>
    <row r="24" spans="2:18" ht="15.75" customHeight="1">
      <c r="B24" s="22">
        <v>15</v>
      </c>
      <c r="C24" s="93" t="str">
        <f>'3 жастағы балалар Ф'!D24</f>
        <v>Дәкжан Әлтайыр Қанатұлы</v>
      </c>
      <c r="D24" s="17"/>
      <c r="E24" s="17">
        <v>1</v>
      </c>
      <c r="F24" s="18"/>
      <c r="G24" s="17"/>
      <c r="H24" s="17">
        <v>1</v>
      </c>
      <c r="I24" s="18"/>
      <c r="J24" s="17"/>
      <c r="K24" s="17">
        <v>1</v>
      </c>
      <c r="L24" s="18"/>
      <c r="M24" s="17"/>
      <c r="N24" s="17">
        <v>1</v>
      </c>
      <c r="O24" s="18"/>
      <c r="P24" s="10">
        <f t="shared" ref="P24:R24" si="14">COUNTA(D24,G24,J24,M24)</f>
        <v>0</v>
      </c>
      <c r="Q24" s="10">
        <f t="shared" si="14"/>
        <v>4</v>
      </c>
      <c r="R24" s="11">
        <f t="shared" si="14"/>
        <v>0</v>
      </c>
    </row>
    <row r="25" spans="2:18" ht="15.75" customHeight="1">
      <c r="B25" s="22">
        <v>16</v>
      </c>
      <c r="C25" s="93" t="str">
        <f>'3 жастағы балалар Ф'!D25</f>
        <v>Серікбол Аңсаған Айдынұлы</v>
      </c>
      <c r="D25" s="17"/>
      <c r="E25" s="17">
        <v>1</v>
      </c>
      <c r="F25" s="18"/>
      <c r="G25" s="17"/>
      <c r="H25" s="17">
        <v>1</v>
      </c>
      <c r="I25" s="18"/>
      <c r="J25" s="17"/>
      <c r="K25" s="17">
        <v>1</v>
      </c>
      <c r="L25" s="18"/>
      <c r="M25" s="17"/>
      <c r="N25" s="17">
        <v>1</v>
      </c>
      <c r="O25" s="18"/>
      <c r="P25" s="10">
        <f t="shared" ref="P25:R25" si="15">COUNTA(D25,G25,J25,M25)</f>
        <v>0</v>
      </c>
      <c r="Q25" s="10">
        <f t="shared" si="15"/>
        <v>4</v>
      </c>
      <c r="R25" s="11">
        <f t="shared" si="15"/>
        <v>0</v>
      </c>
    </row>
    <row r="26" spans="2:18" ht="15.75" customHeight="1">
      <c r="B26" s="22">
        <v>17</v>
      </c>
      <c r="C26" s="93" t="str">
        <f>'3 жастағы балалар Ф'!D26</f>
        <v>Темір Жанасыл Даниярқызы</v>
      </c>
      <c r="D26" s="17"/>
      <c r="E26" s="17">
        <v>1</v>
      </c>
      <c r="F26" s="18"/>
      <c r="G26" s="17"/>
      <c r="H26" s="17">
        <v>1</v>
      </c>
      <c r="I26" s="18"/>
      <c r="J26" s="17"/>
      <c r="K26" s="17">
        <v>1</v>
      </c>
      <c r="L26" s="18"/>
      <c r="M26" s="17"/>
      <c r="N26" s="17">
        <v>1</v>
      </c>
      <c r="O26" s="18"/>
      <c r="P26" s="10">
        <f t="shared" ref="P26:R26" si="16">COUNTA(D26,G26,J26,M26)</f>
        <v>0</v>
      </c>
      <c r="Q26" s="10">
        <f t="shared" si="16"/>
        <v>4</v>
      </c>
      <c r="R26" s="11">
        <f t="shared" si="16"/>
        <v>0</v>
      </c>
    </row>
    <row r="27" spans="2:18" ht="15.75" customHeight="1">
      <c r="B27" s="22">
        <v>18</v>
      </c>
      <c r="C27" s="93" t="str">
        <f>'3 жастағы балалар Ф'!D27</f>
        <v>Қайрат Айару Нұрболқызы</v>
      </c>
      <c r="D27" s="17"/>
      <c r="E27" s="17">
        <v>1</v>
      </c>
      <c r="F27" s="18"/>
      <c r="G27" s="17"/>
      <c r="H27" s="17">
        <v>1</v>
      </c>
      <c r="I27" s="18"/>
      <c r="J27" s="17"/>
      <c r="K27" s="17">
        <v>1</v>
      </c>
      <c r="L27" s="18"/>
      <c r="M27" s="17"/>
      <c r="N27" s="17">
        <v>1</v>
      </c>
      <c r="O27" s="18"/>
      <c r="P27" s="10">
        <f t="shared" ref="P27:R27" si="17">COUNTA(D27,G27,J27,M27)</f>
        <v>0</v>
      </c>
      <c r="Q27" s="10">
        <f t="shared" si="17"/>
        <v>4</v>
      </c>
      <c r="R27" s="11">
        <f t="shared" si="17"/>
        <v>0</v>
      </c>
    </row>
    <row r="28" spans="2:18" ht="15.75" customHeight="1">
      <c r="B28" s="22">
        <v>19</v>
      </c>
      <c r="C28" s="93" t="str">
        <f>'3 жастағы балалар Ф'!D28</f>
        <v>Шындос Жанайым Төлегенқызы</v>
      </c>
      <c r="D28" s="17">
        <v>1</v>
      </c>
      <c r="E28" s="17"/>
      <c r="F28" s="18"/>
      <c r="G28" s="17">
        <v>1</v>
      </c>
      <c r="H28" s="17"/>
      <c r="I28" s="18"/>
      <c r="J28" s="17">
        <v>1</v>
      </c>
      <c r="K28" s="17"/>
      <c r="L28" s="18"/>
      <c r="M28" s="17"/>
      <c r="N28" s="17">
        <v>1</v>
      </c>
      <c r="O28" s="18"/>
      <c r="P28" s="10">
        <f t="shared" ref="P28:R28" si="18">COUNTA(D28,G28,J28,M28)</f>
        <v>3</v>
      </c>
      <c r="Q28" s="10">
        <f t="shared" si="18"/>
        <v>1</v>
      </c>
      <c r="R28" s="11">
        <f t="shared" si="18"/>
        <v>0</v>
      </c>
    </row>
    <row r="29" spans="2:18" ht="15.75" customHeight="1">
      <c r="B29" s="22">
        <v>20</v>
      </c>
      <c r="C29" s="93">
        <f>'3 жастағы балалар Ф'!D29</f>
        <v>0</v>
      </c>
      <c r="D29" s="17"/>
      <c r="E29" s="17">
        <v>1</v>
      </c>
      <c r="F29" s="18"/>
      <c r="G29" s="17"/>
      <c r="H29" s="17">
        <v>1</v>
      </c>
      <c r="I29" s="18"/>
      <c r="J29" s="17"/>
      <c r="K29" s="17">
        <v>1</v>
      </c>
      <c r="L29" s="18"/>
      <c r="M29" s="17"/>
      <c r="N29" s="17">
        <v>1</v>
      </c>
      <c r="O29" s="18"/>
      <c r="P29" s="10">
        <f t="shared" ref="P29:R29" si="19">COUNTA(D29,G29,J29,M29)</f>
        <v>0</v>
      </c>
      <c r="Q29" s="10">
        <f t="shared" si="19"/>
        <v>4</v>
      </c>
      <c r="R29" s="11">
        <f t="shared" si="19"/>
        <v>0</v>
      </c>
    </row>
    <row r="30" spans="2:18" ht="15.75" customHeight="1">
      <c r="B30" s="22">
        <v>21</v>
      </c>
      <c r="C30" s="93">
        <f>'3 жастағы балалар Ф'!D30</f>
        <v>0</v>
      </c>
      <c r="D30" s="17"/>
      <c r="E30" s="17"/>
      <c r="F30" s="18"/>
      <c r="G30" s="17"/>
      <c r="H30" s="17"/>
      <c r="I30" s="18"/>
      <c r="J30" s="17"/>
      <c r="K30" s="17"/>
      <c r="L30" s="18"/>
      <c r="M30" s="17"/>
      <c r="N30" s="17"/>
      <c r="O30" s="18"/>
      <c r="P30" s="10">
        <f t="shared" ref="P30:R30" si="20">COUNTA(D30,G30,J30,M30)</f>
        <v>0</v>
      </c>
      <c r="Q30" s="10">
        <f t="shared" si="20"/>
        <v>0</v>
      </c>
      <c r="R30" s="11">
        <f t="shared" si="20"/>
        <v>0</v>
      </c>
    </row>
    <row r="31" spans="2:18" ht="15.75" customHeight="1">
      <c r="B31" s="22">
        <v>22</v>
      </c>
      <c r="C31" s="93">
        <f>'3 жастағы балалар Ф'!D31</f>
        <v>0</v>
      </c>
      <c r="D31" s="17"/>
      <c r="E31" s="17"/>
      <c r="F31" s="18"/>
      <c r="G31" s="17"/>
      <c r="H31" s="17"/>
      <c r="I31" s="18"/>
      <c r="J31" s="17"/>
      <c r="K31" s="17"/>
      <c r="L31" s="18"/>
      <c r="M31" s="17"/>
      <c r="N31" s="17"/>
      <c r="O31" s="18"/>
      <c r="P31" s="10">
        <f t="shared" ref="P31:R31" si="21">COUNTA(D31,G31,J31,M31)</f>
        <v>0</v>
      </c>
      <c r="Q31" s="10">
        <f t="shared" si="21"/>
        <v>0</v>
      </c>
      <c r="R31" s="11">
        <f t="shared" si="21"/>
        <v>0</v>
      </c>
    </row>
    <row r="32" spans="2:18" ht="15.75" customHeight="1">
      <c r="B32" s="22">
        <v>23</v>
      </c>
      <c r="C32" s="93">
        <f>'3 жастағы балалар Ф'!D32</f>
        <v>0</v>
      </c>
      <c r="D32" s="17"/>
      <c r="E32" s="17"/>
      <c r="F32" s="18"/>
      <c r="G32" s="17"/>
      <c r="H32" s="17"/>
      <c r="I32" s="18"/>
      <c r="J32" s="17"/>
      <c r="K32" s="17"/>
      <c r="L32" s="18"/>
      <c r="M32" s="17"/>
      <c r="N32" s="17"/>
      <c r="O32" s="18"/>
      <c r="P32" s="10">
        <f t="shared" ref="P32:R32" si="22">COUNTA(D32,G32,J32,M32)</f>
        <v>0</v>
      </c>
      <c r="Q32" s="10">
        <f t="shared" si="22"/>
        <v>0</v>
      </c>
      <c r="R32" s="11">
        <f t="shared" si="22"/>
        <v>0</v>
      </c>
    </row>
    <row r="33" spans="2:21" ht="15.75" customHeight="1">
      <c r="B33" s="22">
        <v>24</v>
      </c>
      <c r="C33" s="93">
        <f>'3 жастағы балалар Ф'!D33</f>
        <v>0</v>
      </c>
      <c r="D33" s="17"/>
      <c r="E33" s="17"/>
      <c r="F33" s="18"/>
      <c r="G33" s="17"/>
      <c r="H33" s="17"/>
      <c r="I33" s="18"/>
      <c r="J33" s="17"/>
      <c r="K33" s="17"/>
      <c r="L33" s="18"/>
      <c r="M33" s="17"/>
      <c r="N33" s="17"/>
      <c r="O33" s="18"/>
      <c r="P33" s="10">
        <f t="shared" ref="P33:R33" si="23">COUNTA(D33,G33,J33,M33)</f>
        <v>0</v>
      </c>
      <c r="Q33" s="10">
        <f t="shared" si="23"/>
        <v>0</v>
      </c>
      <c r="R33" s="11">
        <f t="shared" si="23"/>
        <v>0</v>
      </c>
    </row>
    <row r="34" spans="2:21" ht="15.75" customHeight="1">
      <c r="B34" s="22">
        <v>25</v>
      </c>
      <c r="C34" s="93">
        <f>'3 жастағы балалар Ф'!D34</f>
        <v>0</v>
      </c>
      <c r="D34" s="17"/>
      <c r="E34" s="17"/>
      <c r="F34" s="18"/>
      <c r="G34" s="17"/>
      <c r="H34" s="17"/>
      <c r="I34" s="18"/>
      <c r="J34" s="17"/>
      <c r="K34" s="17"/>
      <c r="L34" s="18"/>
      <c r="M34" s="17"/>
      <c r="N34" s="17"/>
      <c r="O34" s="18"/>
      <c r="P34" s="10">
        <f t="shared" ref="P34:R34" si="24">COUNTA(D34,G34,J34,M34)</f>
        <v>0</v>
      </c>
      <c r="Q34" s="10">
        <f t="shared" si="24"/>
        <v>0</v>
      </c>
      <c r="R34" s="11">
        <f t="shared" si="24"/>
        <v>0</v>
      </c>
    </row>
    <row r="35" spans="2:21" ht="15.75" customHeight="1">
      <c r="B35" s="271" t="s">
        <v>30</v>
      </c>
      <c r="C35" s="263"/>
      <c r="D35" s="140">
        <f t="shared" ref="D35:O35" si="25">SUM(D5:D34)</f>
        <v>4</v>
      </c>
      <c r="E35" s="140">
        <f t="shared" si="25"/>
        <v>16</v>
      </c>
      <c r="F35" s="141">
        <f t="shared" si="25"/>
        <v>0</v>
      </c>
      <c r="G35" s="142">
        <f t="shared" si="25"/>
        <v>4</v>
      </c>
      <c r="H35" s="140">
        <f t="shared" si="25"/>
        <v>16</v>
      </c>
      <c r="I35" s="141">
        <f t="shared" si="25"/>
        <v>0</v>
      </c>
      <c r="J35" s="142">
        <f t="shared" si="25"/>
        <v>4</v>
      </c>
      <c r="K35" s="140">
        <f t="shared" si="25"/>
        <v>16</v>
      </c>
      <c r="L35" s="141">
        <f t="shared" si="25"/>
        <v>0</v>
      </c>
      <c r="M35" s="142">
        <f t="shared" si="25"/>
        <v>3</v>
      </c>
      <c r="N35" s="140">
        <f t="shared" si="25"/>
        <v>17</v>
      </c>
      <c r="O35" s="140">
        <f t="shared" si="25"/>
        <v>0</v>
      </c>
      <c r="P35" s="39"/>
      <c r="Q35" s="39"/>
      <c r="R35" s="39"/>
    </row>
    <row r="36" spans="2:21" ht="54.75" customHeight="1">
      <c r="B36" s="283" t="s">
        <v>31</v>
      </c>
      <c r="C36" s="263"/>
      <c r="D36" s="143">
        <f>D35*100/Q38</f>
        <v>21.05263157894737</v>
      </c>
      <c r="E36" s="143">
        <f>E35*100/Q38</f>
        <v>84.21052631578948</v>
      </c>
      <c r="F36" s="144">
        <f>F35*100/Q38</f>
        <v>0</v>
      </c>
      <c r="G36" s="145">
        <f>G35*100/Q38</f>
        <v>21.05263157894737</v>
      </c>
      <c r="H36" s="143">
        <f>H35*100/Q38</f>
        <v>84.21052631578948</v>
      </c>
      <c r="I36" s="144">
        <f>I35*100/Q38</f>
        <v>0</v>
      </c>
      <c r="J36" s="145">
        <f>J35*100/Q38</f>
        <v>21.05263157894737</v>
      </c>
      <c r="K36" s="143">
        <f>K35*100/Q38</f>
        <v>84.21052631578948</v>
      </c>
      <c r="L36" s="144">
        <f>L35*100/Q38</f>
        <v>0</v>
      </c>
      <c r="M36" s="145">
        <f>M35*100/Q38</f>
        <v>15.789473684210526</v>
      </c>
      <c r="N36" s="143">
        <f>N35*100/Q38</f>
        <v>89.473684210526315</v>
      </c>
      <c r="O36" s="143">
        <f>O35*100/Q38</f>
        <v>0</v>
      </c>
      <c r="P36" s="39"/>
      <c r="Q36" s="39"/>
      <c r="R36" s="39"/>
    </row>
    <row r="37" spans="2:21" ht="15.75" customHeight="1">
      <c r="B37" s="272"/>
      <c r="C37" s="273"/>
      <c r="D37" s="273"/>
      <c r="E37" s="273"/>
      <c r="F37" s="273"/>
      <c r="G37" s="41"/>
      <c r="H37" s="42"/>
      <c r="I37" s="42"/>
      <c r="J37" s="42"/>
      <c r="K37" s="42"/>
      <c r="L37" s="42"/>
      <c r="M37" s="42"/>
      <c r="N37" s="42"/>
      <c r="O37" s="42"/>
      <c r="P37" s="43"/>
      <c r="Q37" s="2" t="s">
        <v>32</v>
      </c>
      <c r="R37" s="2" t="s">
        <v>33</v>
      </c>
    </row>
    <row r="38" spans="2:21" ht="15.75" customHeight="1">
      <c r="B38" s="274"/>
      <c r="C38" s="266"/>
      <c r="D38" s="266"/>
      <c r="E38" s="266"/>
      <c r="F38" s="266"/>
      <c r="G38" s="44" t="s">
        <v>30</v>
      </c>
      <c r="H38" s="45"/>
      <c r="I38" s="45"/>
      <c r="J38" s="45"/>
      <c r="K38" s="45"/>
      <c r="L38" s="45"/>
      <c r="M38" s="45"/>
      <c r="N38" s="45"/>
      <c r="O38" s="45"/>
      <c r="P38" s="46"/>
      <c r="Q38" s="97">
        <f>'3 жастағы балалар Ф'!R38</f>
        <v>19</v>
      </c>
      <c r="R38" s="97">
        <v>100</v>
      </c>
    </row>
    <row r="39" spans="2:21" ht="15.75" customHeight="1">
      <c r="B39" s="274"/>
      <c r="C39" s="266"/>
      <c r="D39" s="266"/>
      <c r="E39" s="266"/>
      <c r="F39" s="266"/>
      <c r="G39" s="47" t="s">
        <v>5</v>
      </c>
      <c r="H39" s="48"/>
      <c r="I39" s="48"/>
      <c r="J39" s="48"/>
      <c r="K39" s="48"/>
      <c r="L39" s="48"/>
      <c r="M39" s="48"/>
      <c r="N39" s="48"/>
      <c r="O39" s="48"/>
      <c r="P39" s="49"/>
      <c r="Q39" s="98">
        <f>COUNTIF(P10:P34,"&gt;0")</f>
        <v>4</v>
      </c>
      <c r="R39" s="51">
        <f>(G36+J36+M36+D36)/4</f>
        <v>19.736842105263158</v>
      </c>
    </row>
    <row r="40" spans="2:21" ht="15.75" customHeight="1">
      <c r="B40" s="274"/>
      <c r="C40" s="266"/>
      <c r="D40" s="266"/>
      <c r="E40" s="266"/>
      <c r="F40" s="266"/>
      <c r="G40" s="47" t="s">
        <v>6</v>
      </c>
      <c r="H40" s="48"/>
      <c r="I40" s="48"/>
      <c r="J40" s="48"/>
      <c r="K40" s="48"/>
      <c r="L40" s="48"/>
      <c r="M40" s="48"/>
      <c r="N40" s="48"/>
      <c r="O40" s="48"/>
      <c r="P40" s="49"/>
      <c r="Q40" s="98">
        <f>COUNTIF(Q10:Q34,"&gt;0")</f>
        <v>17</v>
      </c>
      <c r="R40" s="51">
        <f>(H36+N36+K36+E36)/4</f>
        <v>85.526315789473685</v>
      </c>
    </row>
    <row r="41" spans="2:21" ht="15.75" customHeight="1">
      <c r="B41" s="275"/>
      <c r="C41" s="276"/>
      <c r="D41" s="276"/>
      <c r="E41" s="276"/>
      <c r="F41" s="276"/>
      <c r="G41" s="53" t="s">
        <v>7</v>
      </c>
      <c r="H41" s="54"/>
      <c r="I41" s="54"/>
      <c r="J41" s="54"/>
      <c r="K41" s="54"/>
      <c r="L41" s="54"/>
      <c r="M41" s="54"/>
      <c r="N41" s="54"/>
      <c r="O41" s="54"/>
      <c r="P41" s="55"/>
      <c r="Q41" s="99">
        <v>0</v>
      </c>
      <c r="R41" s="51">
        <f>(I36+L36+O36+F36)/4</f>
        <v>0</v>
      </c>
    </row>
    <row r="42" spans="2:21" ht="15.75" customHeight="1"/>
    <row r="43" spans="2:21" ht="15.75" customHeight="1"/>
    <row r="44" spans="2:21" ht="15.75" customHeight="1"/>
    <row r="45" spans="2:21" ht="15.75" customHeight="1">
      <c r="U45" s="39"/>
    </row>
    <row r="46" spans="2:21" ht="15.75" customHeight="1"/>
    <row r="47" spans="2:21" ht="15.75" customHeight="1"/>
    <row r="48" spans="2:21" ht="15.75" customHeight="1">
      <c r="B48" s="1"/>
      <c r="C48" s="265" t="s">
        <v>0</v>
      </c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</row>
    <row r="49" spans="1:21" ht="15.75" customHeight="1">
      <c r="A49" s="1"/>
      <c r="B49" s="1"/>
      <c r="C49" s="265" t="s">
        <v>558</v>
      </c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6"/>
      <c r="Q49" s="266"/>
      <c r="R49" s="266"/>
      <c r="S49" s="266"/>
      <c r="T49" s="266"/>
    </row>
    <row r="50" spans="1:21" ht="15.75" customHeight="1"/>
    <row r="51" spans="1:21" ht="15.75" customHeight="1">
      <c r="B51" s="268" t="s">
        <v>2</v>
      </c>
      <c r="C51" s="288" t="s">
        <v>3</v>
      </c>
      <c r="D51" s="294" t="s">
        <v>212</v>
      </c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3"/>
      <c r="S51" s="270" t="s">
        <v>5</v>
      </c>
      <c r="T51" s="270" t="s">
        <v>6</v>
      </c>
      <c r="U51" s="258" t="s">
        <v>7</v>
      </c>
    </row>
    <row r="52" spans="1:21" ht="15.75" customHeight="1">
      <c r="B52" s="259"/>
      <c r="C52" s="274"/>
      <c r="D52" s="289" t="s">
        <v>213</v>
      </c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3"/>
      <c r="S52" s="259"/>
      <c r="T52" s="259"/>
      <c r="U52" s="259"/>
    </row>
    <row r="53" spans="1:21" ht="15.75" customHeight="1">
      <c r="B53" s="259"/>
      <c r="C53" s="274"/>
      <c r="D53" s="287" t="s">
        <v>234</v>
      </c>
      <c r="E53" s="262"/>
      <c r="F53" s="291"/>
      <c r="G53" s="290" t="s">
        <v>235</v>
      </c>
      <c r="H53" s="262"/>
      <c r="I53" s="291"/>
      <c r="J53" s="290" t="s">
        <v>236</v>
      </c>
      <c r="K53" s="262"/>
      <c r="L53" s="291"/>
      <c r="M53" s="290" t="s">
        <v>237</v>
      </c>
      <c r="N53" s="262"/>
      <c r="O53" s="291"/>
      <c r="P53" s="290" t="s">
        <v>238</v>
      </c>
      <c r="Q53" s="262"/>
      <c r="R53" s="291"/>
      <c r="S53" s="259"/>
      <c r="T53" s="259"/>
      <c r="U53" s="259"/>
    </row>
    <row r="54" spans="1:21" ht="95.25" customHeight="1">
      <c r="B54" s="259"/>
      <c r="C54" s="274"/>
      <c r="D54" s="292" t="s">
        <v>239</v>
      </c>
      <c r="E54" s="262"/>
      <c r="F54" s="291"/>
      <c r="G54" s="293" t="s">
        <v>240</v>
      </c>
      <c r="H54" s="262"/>
      <c r="I54" s="291"/>
      <c r="J54" s="293" t="s">
        <v>241</v>
      </c>
      <c r="K54" s="262"/>
      <c r="L54" s="291"/>
      <c r="M54" s="293" t="s">
        <v>242</v>
      </c>
      <c r="N54" s="262"/>
      <c r="O54" s="291"/>
      <c r="P54" s="293" t="s">
        <v>243</v>
      </c>
      <c r="Q54" s="262"/>
      <c r="R54" s="291"/>
      <c r="S54" s="259"/>
      <c r="T54" s="259"/>
      <c r="U54" s="259"/>
    </row>
    <row r="55" spans="1:21" ht="135" customHeight="1">
      <c r="B55" s="260"/>
      <c r="C55" s="275"/>
      <c r="D55" s="146" t="s">
        <v>244</v>
      </c>
      <c r="E55" s="146" t="s">
        <v>245</v>
      </c>
      <c r="F55" s="147" t="s">
        <v>246</v>
      </c>
      <c r="G55" s="148" t="s">
        <v>247</v>
      </c>
      <c r="H55" s="146"/>
      <c r="I55" s="147" t="s">
        <v>248</v>
      </c>
      <c r="J55" s="148" t="s">
        <v>249</v>
      </c>
      <c r="K55" s="146" t="s">
        <v>250</v>
      </c>
      <c r="L55" s="147" t="s">
        <v>251</v>
      </c>
      <c r="M55" s="148" t="s">
        <v>252</v>
      </c>
      <c r="N55" s="146" t="s">
        <v>253</v>
      </c>
      <c r="O55" s="147" t="s">
        <v>254</v>
      </c>
      <c r="P55" s="148" t="s">
        <v>255</v>
      </c>
      <c r="Q55" s="146" t="s">
        <v>256</v>
      </c>
      <c r="R55" s="147" t="s">
        <v>257</v>
      </c>
      <c r="S55" s="260"/>
      <c r="T55" s="260"/>
      <c r="U55" s="260"/>
    </row>
    <row r="56" spans="1:21" ht="15.75" customHeight="1">
      <c r="B56" s="22">
        <v>1</v>
      </c>
      <c r="C56" s="93" t="str">
        <f>'3 жастағы балалар Ф'!D56</f>
        <v>Айдос Ерназар Ерсінұлы</v>
      </c>
      <c r="D56" s="7">
        <v>1</v>
      </c>
      <c r="E56" s="7"/>
      <c r="F56" s="8"/>
      <c r="G56" s="7">
        <v>1</v>
      </c>
      <c r="H56" s="8"/>
      <c r="I56" s="7"/>
      <c r="J56" s="7">
        <v>1</v>
      </c>
      <c r="K56" s="8"/>
      <c r="L56" s="7"/>
      <c r="M56" s="7">
        <v>1</v>
      </c>
      <c r="N56" s="8"/>
      <c r="O56" s="7"/>
      <c r="P56" s="7">
        <v>1</v>
      </c>
      <c r="Q56" s="8"/>
      <c r="R56" s="7"/>
      <c r="S56" s="10">
        <f t="shared" ref="S56:U56" si="26">COUNTA(D56,G56,J56,M56,P56)</f>
        <v>5</v>
      </c>
      <c r="T56" s="10">
        <f t="shared" si="26"/>
        <v>0</v>
      </c>
      <c r="U56" s="11">
        <f t="shared" si="26"/>
        <v>0</v>
      </c>
    </row>
    <row r="57" spans="1:21" ht="15.75" customHeight="1">
      <c r="B57" s="22">
        <v>2</v>
      </c>
      <c r="C57" s="93" t="str">
        <f>'3 жастағы балалар Ф'!D57</f>
        <v xml:space="preserve"> Әділбек Еркежан</v>
      </c>
      <c r="D57" s="7">
        <v>1</v>
      </c>
      <c r="E57" s="7"/>
      <c r="F57" s="8"/>
      <c r="G57" s="7">
        <v>1</v>
      </c>
      <c r="H57" s="8"/>
      <c r="I57" s="7"/>
      <c r="J57" s="7">
        <v>1</v>
      </c>
      <c r="K57" s="8"/>
      <c r="L57" s="7"/>
      <c r="M57" s="7">
        <v>1</v>
      </c>
      <c r="N57" s="7"/>
      <c r="O57" s="8"/>
      <c r="P57" s="7">
        <v>1</v>
      </c>
      <c r="Q57" s="7"/>
      <c r="R57" s="8"/>
      <c r="S57" s="10">
        <f t="shared" ref="S57:U57" si="27">COUNTA(D57,G57,J57,M57,P57)</f>
        <v>5</v>
      </c>
      <c r="T57" s="10">
        <f t="shared" si="27"/>
        <v>0</v>
      </c>
      <c r="U57" s="11">
        <f t="shared" si="27"/>
        <v>0</v>
      </c>
    </row>
    <row r="58" spans="1:21" ht="15.75" customHeight="1">
      <c r="B58" s="22">
        <v>3</v>
      </c>
      <c r="C58" s="93" t="str">
        <f>'3 жастағы балалар Ф'!D58</f>
        <v>Бейбіт Айғаным Қуатқызы</v>
      </c>
      <c r="D58" s="149">
        <v>1</v>
      </c>
      <c r="E58" s="149"/>
      <c r="F58" s="150"/>
      <c r="G58" s="149">
        <v>1</v>
      </c>
      <c r="H58" s="150"/>
      <c r="I58" s="149"/>
      <c r="J58" s="149">
        <v>1</v>
      </c>
      <c r="K58" s="150"/>
      <c r="L58" s="149"/>
      <c r="M58" s="149">
        <v>1</v>
      </c>
      <c r="N58" s="149"/>
      <c r="O58" s="150"/>
      <c r="P58" s="149">
        <v>1</v>
      </c>
      <c r="Q58" s="149"/>
      <c r="R58" s="150"/>
      <c r="S58" s="10">
        <f t="shared" ref="S58:U58" si="28">COUNTA(D58,G58,J58,M58,P58)</f>
        <v>5</v>
      </c>
      <c r="T58" s="10">
        <f t="shared" si="28"/>
        <v>0</v>
      </c>
      <c r="U58" s="11">
        <f t="shared" si="28"/>
        <v>0</v>
      </c>
    </row>
    <row r="59" spans="1:21" ht="15.75" customHeight="1">
      <c r="B59" s="22">
        <v>4</v>
      </c>
      <c r="C59" s="93" t="str">
        <f>'3 жастағы балалар Ф'!D59</f>
        <v xml:space="preserve">Даниярқызы Айша </v>
      </c>
      <c r="D59" s="17">
        <v>1</v>
      </c>
      <c r="E59" s="17"/>
      <c r="F59" s="18"/>
      <c r="G59" s="17">
        <v>1</v>
      </c>
      <c r="H59" s="17"/>
      <c r="I59" s="18"/>
      <c r="J59" s="17">
        <v>1</v>
      </c>
      <c r="K59" s="17"/>
      <c r="L59" s="18"/>
      <c r="M59" s="17">
        <v>1</v>
      </c>
      <c r="N59" s="17"/>
      <c r="O59" s="18"/>
      <c r="P59" s="17">
        <v>1</v>
      </c>
      <c r="Q59" s="17"/>
      <c r="R59" s="18"/>
      <c r="S59" s="10">
        <f t="shared" ref="S59:U59" si="29">COUNTA(D59,G59,J59,M59,P59)</f>
        <v>5</v>
      </c>
      <c r="T59" s="10">
        <f t="shared" si="29"/>
        <v>0</v>
      </c>
      <c r="U59" s="11">
        <f t="shared" si="29"/>
        <v>0</v>
      </c>
    </row>
    <row r="60" spans="1:21" ht="15.75" customHeight="1">
      <c r="B60" s="22">
        <v>5</v>
      </c>
      <c r="C60" s="93" t="str">
        <f>'3 жастағы балалар Ф'!D60</f>
        <v>Дюсенғали Айсұлтан Серікпайұлы</v>
      </c>
      <c r="D60" s="17">
        <v>1</v>
      </c>
      <c r="E60" s="17"/>
      <c r="F60" s="18"/>
      <c r="G60" s="17">
        <v>1</v>
      </c>
      <c r="H60" s="17"/>
      <c r="I60" s="18"/>
      <c r="J60" s="17">
        <v>1</v>
      </c>
      <c r="K60" s="17"/>
      <c r="L60" s="18"/>
      <c r="M60" s="17">
        <v>1</v>
      </c>
      <c r="N60" s="17"/>
      <c r="O60" s="18"/>
      <c r="P60" s="17">
        <v>1</v>
      </c>
      <c r="Q60" s="17"/>
      <c r="R60" s="18"/>
      <c r="S60" s="10">
        <f t="shared" ref="S60:U60" si="30">COUNTA(D60,G60,J60,M60,P60)</f>
        <v>5</v>
      </c>
      <c r="T60" s="10">
        <f t="shared" si="30"/>
        <v>0</v>
      </c>
      <c r="U60" s="11">
        <f t="shared" si="30"/>
        <v>0</v>
      </c>
    </row>
    <row r="61" spans="1:21" ht="15.75" customHeight="1">
      <c r="B61" s="22">
        <v>6</v>
      </c>
      <c r="C61" s="93" t="str">
        <f>'3 жастағы балалар Ф'!D61</f>
        <v xml:space="preserve">Даниярқызы Азиза </v>
      </c>
      <c r="D61" s="17">
        <v>1</v>
      </c>
      <c r="E61" s="17"/>
      <c r="F61" s="18"/>
      <c r="G61" s="17">
        <v>1</v>
      </c>
      <c r="H61" s="17"/>
      <c r="I61" s="18"/>
      <c r="J61" s="17">
        <v>1</v>
      </c>
      <c r="K61" s="17"/>
      <c r="L61" s="18"/>
      <c r="M61" s="17">
        <v>1</v>
      </c>
      <c r="N61" s="17"/>
      <c r="O61" s="18"/>
      <c r="P61" s="17">
        <v>1</v>
      </c>
      <c r="Q61" s="17"/>
      <c r="R61" s="18"/>
      <c r="S61" s="10">
        <f t="shared" ref="S61:U61" si="31">COUNTA(D61,G61,J61,M61,P61)</f>
        <v>5</v>
      </c>
      <c r="T61" s="10">
        <f t="shared" si="31"/>
        <v>0</v>
      </c>
      <c r="U61" s="11">
        <f t="shared" si="31"/>
        <v>0</v>
      </c>
    </row>
    <row r="62" spans="1:21" ht="15.75" customHeight="1">
      <c r="B62" s="22">
        <v>7</v>
      </c>
      <c r="C62" s="93" t="str">
        <f>'3 жастағы балалар Ф'!D62</f>
        <v>Жұмағали Нұрәлі Досжанұлы</v>
      </c>
      <c r="D62" s="17">
        <v>1</v>
      </c>
      <c r="E62" s="17"/>
      <c r="F62" s="18"/>
      <c r="G62" s="17">
        <v>1</v>
      </c>
      <c r="H62" s="17"/>
      <c r="I62" s="18"/>
      <c r="J62" s="17">
        <v>1</v>
      </c>
      <c r="K62" s="17"/>
      <c r="L62" s="18"/>
      <c r="M62" s="17">
        <v>1</v>
      </c>
      <c r="N62" s="17"/>
      <c r="O62" s="18"/>
      <c r="P62" s="17">
        <v>1</v>
      </c>
      <c r="Q62" s="17"/>
      <c r="R62" s="18"/>
      <c r="S62" s="10">
        <f t="shared" ref="S62:U62" si="32">COUNTA(D62,G62,J62,M62,P62)</f>
        <v>5</v>
      </c>
      <c r="T62" s="10">
        <f t="shared" si="32"/>
        <v>0</v>
      </c>
      <c r="U62" s="11">
        <f t="shared" si="32"/>
        <v>0</v>
      </c>
    </row>
    <row r="63" spans="1:21" ht="15.75" customHeight="1">
      <c r="B63" s="22">
        <v>8</v>
      </c>
      <c r="C63" s="93" t="str">
        <f>'3 жастағы балалар Ф'!D63</f>
        <v>Мұратбек Масұр Мұратбекұлы</v>
      </c>
      <c r="D63" s="17">
        <v>1</v>
      </c>
      <c r="E63" s="17"/>
      <c r="F63" s="18"/>
      <c r="G63" s="17">
        <v>1</v>
      </c>
      <c r="H63" s="17"/>
      <c r="I63" s="18"/>
      <c r="J63" s="17">
        <v>1</v>
      </c>
      <c r="K63" s="17"/>
      <c r="L63" s="18"/>
      <c r="M63" s="17">
        <v>1</v>
      </c>
      <c r="N63" s="17"/>
      <c r="O63" s="18"/>
      <c r="P63" s="17">
        <v>1</v>
      </c>
      <c r="Q63" s="17"/>
      <c r="R63" s="18"/>
      <c r="S63" s="10">
        <f t="shared" ref="S63:U63" si="33">COUNTA(D63,G63,J63,M63,P63)</f>
        <v>5</v>
      </c>
      <c r="T63" s="10">
        <f t="shared" si="33"/>
        <v>0</v>
      </c>
      <c r="U63" s="11">
        <f t="shared" si="33"/>
        <v>0</v>
      </c>
    </row>
    <row r="64" spans="1:21" ht="15.75" customHeight="1">
      <c r="B64" s="22">
        <v>9</v>
      </c>
      <c r="C64" s="93" t="str">
        <f>'3 жастағы балалар Ф'!D64</f>
        <v>Мейіржан Ұлпан Нартайқызы</v>
      </c>
      <c r="D64" s="17">
        <v>1</v>
      </c>
      <c r="E64" s="17"/>
      <c r="F64" s="18"/>
      <c r="G64" s="17">
        <v>1</v>
      </c>
      <c r="H64" s="17"/>
      <c r="I64" s="18"/>
      <c r="J64" s="17">
        <v>1</v>
      </c>
      <c r="K64" s="17"/>
      <c r="L64" s="18"/>
      <c r="M64" s="17">
        <v>1</v>
      </c>
      <c r="N64" s="17"/>
      <c r="O64" s="18"/>
      <c r="P64" s="17">
        <v>1</v>
      </c>
      <c r="Q64" s="17"/>
      <c r="R64" s="18"/>
      <c r="S64" s="10">
        <f t="shared" ref="S64:U64" si="34">COUNTA(D64,G64,J64,M64,P64)</f>
        <v>5</v>
      </c>
      <c r="T64" s="10">
        <f t="shared" si="34"/>
        <v>0</v>
      </c>
      <c r="U64" s="11">
        <f t="shared" si="34"/>
        <v>0</v>
      </c>
    </row>
    <row r="65" spans="2:21" ht="15.75" customHeight="1">
      <c r="B65" s="22">
        <v>10</v>
      </c>
      <c r="C65" s="93" t="str">
        <f>'3 жастағы балалар Ф'!D65</f>
        <v>Молдабай Инабат Ерзатқызы</v>
      </c>
      <c r="D65" s="17">
        <v>1</v>
      </c>
      <c r="E65" s="17"/>
      <c r="F65" s="18"/>
      <c r="G65" s="17">
        <v>1</v>
      </c>
      <c r="H65" s="17"/>
      <c r="I65" s="18"/>
      <c r="J65" s="17">
        <v>1</v>
      </c>
      <c r="K65" s="17"/>
      <c r="L65" s="18"/>
      <c r="M65" s="17">
        <v>1</v>
      </c>
      <c r="N65" s="17"/>
      <c r="O65" s="18"/>
      <c r="P65" s="17">
        <v>1</v>
      </c>
      <c r="Q65" s="17"/>
      <c r="R65" s="18"/>
      <c r="S65" s="10">
        <f t="shared" ref="S65:U65" si="35">COUNTA(D65,G65,J65,M65,P65)</f>
        <v>5</v>
      </c>
      <c r="T65" s="10">
        <f t="shared" si="35"/>
        <v>0</v>
      </c>
      <c r="U65" s="11">
        <f t="shared" si="35"/>
        <v>0</v>
      </c>
    </row>
    <row r="66" spans="2:21" ht="15.75" customHeight="1">
      <c r="B66" s="22">
        <v>11</v>
      </c>
      <c r="C66" s="93" t="str">
        <f>'3 жастағы балалар Ф'!D66</f>
        <v>Мескен Бағым Ерланқызы</v>
      </c>
      <c r="D66" s="17">
        <v>1</v>
      </c>
      <c r="E66" s="17"/>
      <c r="F66" s="18"/>
      <c r="G66" s="17">
        <v>1</v>
      </c>
      <c r="H66" s="17"/>
      <c r="I66" s="18"/>
      <c r="J66" s="17">
        <v>1</v>
      </c>
      <c r="K66" s="17"/>
      <c r="L66" s="18"/>
      <c r="M66" s="17">
        <v>1</v>
      </c>
      <c r="N66" s="17"/>
      <c r="O66" s="18"/>
      <c r="P66" s="17">
        <v>1</v>
      </c>
      <c r="Q66" s="17"/>
      <c r="R66" s="18"/>
      <c r="S66" s="10">
        <f t="shared" ref="S66:U66" si="36">COUNTA(D66,G66,J66,M66,P66)</f>
        <v>5</v>
      </c>
      <c r="T66" s="10">
        <f t="shared" si="36"/>
        <v>0</v>
      </c>
      <c r="U66" s="11">
        <f t="shared" si="36"/>
        <v>0</v>
      </c>
    </row>
    <row r="67" spans="2:21" ht="15.75" customHeight="1">
      <c r="B67" s="22">
        <v>12</v>
      </c>
      <c r="C67" s="93" t="str">
        <f>'3 жастағы балалар Ф'!D67</f>
        <v>Нұрғазы Сезім Жангелдіқызы</v>
      </c>
      <c r="D67" s="17">
        <v>1</v>
      </c>
      <c r="E67" s="17"/>
      <c r="F67" s="18"/>
      <c r="G67" s="17">
        <v>1</v>
      </c>
      <c r="H67" s="17"/>
      <c r="I67" s="18"/>
      <c r="J67" s="17">
        <v>1</v>
      </c>
      <c r="K67" s="17"/>
      <c r="L67" s="18"/>
      <c r="M67" s="17">
        <v>1</v>
      </c>
      <c r="N67" s="17"/>
      <c r="O67" s="18"/>
      <c r="P67" s="17">
        <v>1</v>
      </c>
      <c r="Q67" s="17"/>
      <c r="R67" s="18"/>
      <c r="S67" s="10">
        <f t="shared" ref="S67:U67" si="37">COUNTA(D67,G67,J67,M67,P67)</f>
        <v>5</v>
      </c>
      <c r="T67" s="10">
        <f t="shared" si="37"/>
        <v>0</v>
      </c>
      <c r="U67" s="11">
        <f t="shared" si="37"/>
        <v>0</v>
      </c>
    </row>
    <row r="68" spans="2:21" ht="15.75" customHeight="1">
      <c r="B68" s="22">
        <v>13</v>
      </c>
      <c r="C68" s="93" t="str">
        <f>'3 жастағы балалар Ф'!D68</f>
        <v>Төлуғали Нұрислам Жансерікұлы</v>
      </c>
      <c r="D68" s="17">
        <v>1</v>
      </c>
      <c r="E68" s="17"/>
      <c r="F68" s="18"/>
      <c r="G68" s="17">
        <v>1</v>
      </c>
      <c r="H68" s="17"/>
      <c r="I68" s="18"/>
      <c r="J68" s="17">
        <v>1</v>
      </c>
      <c r="K68" s="17"/>
      <c r="L68" s="18"/>
      <c r="M68" s="17">
        <v>1</v>
      </c>
      <c r="N68" s="17"/>
      <c r="O68" s="18"/>
      <c r="P68" s="17">
        <v>1</v>
      </c>
      <c r="Q68" s="17"/>
      <c r="R68" s="18"/>
      <c r="S68" s="10">
        <f t="shared" ref="S68:U68" si="38">COUNTA(D68,G68,J68,M68,P68)</f>
        <v>5</v>
      </c>
      <c r="T68" s="10">
        <f t="shared" si="38"/>
        <v>0</v>
      </c>
      <c r="U68" s="11">
        <f t="shared" si="38"/>
        <v>0</v>
      </c>
    </row>
    <row r="69" spans="2:21" ht="15.75" customHeight="1">
      <c r="B69" s="22">
        <v>14</v>
      </c>
      <c r="C69" s="93" t="str">
        <f>'3 жастағы балалар Ф'!D69</f>
        <v>Сағатбек Бұлбұл Ерболқызы</v>
      </c>
      <c r="D69" s="17">
        <v>1</v>
      </c>
      <c r="E69" s="17"/>
      <c r="F69" s="18"/>
      <c r="G69" s="17">
        <v>1</v>
      </c>
      <c r="H69" s="17"/>
      <c r="I69" s="18"/>
      <c r="J69" s="17">
        <v>1</v>
      </c>
      <c r="K69" s="17"/>
      <c r="L69" s="18"/>
      <c r="M69" s="17">
        <v>1</v>
      </c>
      <c r="N69" s="17"/>
      <c r="O69" s="18"/>
      <c r="P69" s="17">
        <v>1</v>
      </c>
      <c r="Q69" s="17"/>
      <c r="R69" s="18"/>
      <c r="S69" s="10">
        <f t="shared" ref="S69:U69" si="39">COUNTA(D69,G69,J69,M69,P69)</f>
        <v>5</v>
      </c>
      <c r="T69" s="10">
        <f t="shared" si="39"/>
        <v>0</v>
      </c>
      <c r="U69" s="11">
        <f t="shared" si="39"/>
        <v>0</v>
      </c>
    </row>
    <row r="70" spans="2:21" ht="15.75" customHeight="1">
      <c r="B70" s="22">
        <v>15</v>
      </c>
      <c r="C70" s="93" t="str">
        <f>'3 жастағы балалар Ф'!D70</f>
        <v>Сапар Әли</v>
      </c>
      <c r="D70" s="17">
        <v>1</v>
      </c>
      <c r="E70" s="17"/>
      <c r="F70" s="18"/>
      <c r="G70" s="17">
        <v>1</v>
      </c>
      <c r="H70" s="17"/>
      <c r="I70" s="18"/>
      <c r="J70" s="17">
        <v>1</v>
      </c>
      <c r="K70" s="17"/>
      <c r="L70" s="18"/>
      <c r="M70" s="17">
        <v>1</v>
      </c>
      <c r="N70" s="17"/>
      <c r="O70" s="18"/>
      <c r="P70" s="17">
        <v>1</v>
      </c>
      <c r="Q70" s="17"/>
      <c r="R70" s="18"/>
      <c r="S70" s="10">
        <f t="shared" ref="S70:U70" si="40">COUNTA(D70,G70,J70,M70,P70)</f>
        <v>5</v>
      </c>
      <c r="T70" s="10">
        <f t="shared" si="40"/>
        <v>0</v>
      </c>
      <c r="U70" s="11">
        <f t="shared" si="40"/>
        <v>0</v>
      </c>
    </row>
    <row r="71" spans="2:21" ht="15.75" customHeight="1">
      <c r="B71" s="22">
        <v>16</v>
      </c>
      <c r="C71" s="93" t="str">
        <f>'3 жастағы балалар Ф'!D71</f>
        <v>Ситан Айша Нұрланқызы</v>
      </c>
      <c r="D71" s="17">
        <v>1</v>
      </c>
      <c r="E71" s="17"/>
      <c r="F71" s="18"/>
      <c r="G71" s="17">
        <v>1</v>
      </c>
      <c r="H71" s="17"/>
      <c r="I71" s="18"/>
      <c r="J71" s="17">
        <v>1</v>
      </c>
      <c r="K71" s="17"/>
      <c r="L71" s="18"/>
      <c r="M71" s="17">
        <v>1</v>
      </c>
      <c r="N71" s="17"/>
      <c r="O71" s="18"/>
      <c r="P71" s="17">
        <v>1</v>
      </c>
      <c r="Q71" s="17"/>
      <c r="R71" s="18"/>
      <c r="S71" s="10">
        <f t="shared" ref="S71:U71" si="41">COUNTA(D71,G71,J71,M71,P71)</f>
        <v>5</v>
      </c>
      <c r="T71" s="10">
        <f t="shared" si="41"/>
        <v>0</v>
      </c>
      <c r="U71" s="11">
        <f t="shared" si="41"/>
        <v>0</v>
      </c>
    </row>
    <row r="72" spans="2:21" ht="15.75" customHeight="1">
      <c r="B72" s="22">
        <v>17</v>
      </c>
      <c r="C72" s="93" t="str">
        <f>'3 жастағы балалар Ф'!D72</f>
        <v>Темір Жанасыл Даниярқызы</v>
      </c>
      <c r="D72" s="17">
        <v>1</v>
      </c>
      <c r="E72" s="17"/>
      <c r="F72" s="18"/>
      <c r="G72" s="17">
        <v>1</v>
      </c>
      <c r="H72" s="17"/>
      <c r="I72" s="18"/>
      <c r="J72" s="17">
        <v>1</v>
      </c>
      <c r="K72" s="17"/>
      <c r="L72" s="18"/>
      <c r="M72" s="17">
        <v>1</v>
      </c>
      <c r="N72" s="17"/>
      <c r="O72" s="18"/>
      <c r="P72" s="17">
        <v>1</v>
      </c>
      <c r="Q72" s="17"/>
      <c r="R72" s="18"/>
      <c r="S72" s="10">
        <f t="shared" ref="S72:U72" si="42">COUNTA(D72,G72,J72,M72,P72)</f>
        <v>5</v>
      </c>
      <c r="T72" s="10">
        <f t="shared" si="42"/>
        <v>0</v>
      </c>
      <c r="U72" s="11">
        <f t="shared" si="42"/>
        <v>0</v>
      </c>
    </row>
    <row r="73" spans="2:21" ht="15.75" customHeight="1">
      <c r="B73" s="22">
        <v>18</v>
      </c>
      <c r="C73" s="93" t="str">
        <f>'3 жастағы балалар Ф'!D73</f>
        <v>Қайрат Айару Нұрболқызы</v>
      </c>
      <c r="D73" s="17">
        <v>1</v>
      </c>
      <c r="E73" s="17"/>
      <c r="F73" s="18"/>
      <c r="G73" s="17">
        <v>1</v>
      </c>
      <c r="H73" s="17"/>
      <c r="I73" s="18"/>
      <c r="J73" s="17">
        <v>1</v>
      </c>
      <c r="K73" s="17"/>
      <c r="L73" s="18"/>
      <c r="M73" s="17">
        <v>1</v>
      </c>
      <c r="N73" s="17"/>
      <c r="O73" s="18"/>
      <c r="P73" s="17">
        <v>1</v>
      </c>
      <c r="Q73" s="17"/>
      <c r="R73" s="18"/>
      <c r="S73" s="10">
        <f t="shared" ref="S73:U73" si="43">COUNTA(D73,G73,J73,M73,P73)</f>
        <v>5</v>
      </c>
      <c r="T73" s="10">
        <f t="shared" si="43"/>
        <v>0</v>
      </c>
      <c r="U73" s="11">
        <f t="shared" si="43"/>
        <v>0</v>
      </c>
    </row>
    <row r="74" spans="2:21" ht="15.75" customHeight="1">
      <c r="B74" s="22">
        <v>19</v>
      </c>
      <c r="C74" s="93" t="str">
        <f>'3 жастағы балалар Ф'!D74</f>
        <v>Омарғали Жанел Азаматқызы</v>
      </c>
      <c r="D74" s="17">
        <v>1</v>
      </c>
      <c r="E74" s="17"/>
      <c r="F74" s="18"/>
      <c r="G74" s="17">
        <v>1</v>
      </c>
      <c r="H74" s="17"/>
      <c r="I74" s="18"/>
      <c r="J74" s="17">
        <v>1</v>
      </c>
      <c r="K74" s="17"/>
      <c r="L74" s="18"/>
      <c r="M74" s="17">
        <v>1</v>
      </c>
      <c r="N74" s="17"/>
      <c r="O74" s="18"/>
      <c r="P74" s="17">
        <v>1</v>
      </c>
      <c r="Q74" s="17"/>
      <c r="R74" s="18"/>
      <c r="S74" s="10">
        <f t="shared" ref="S74:U74" si="44">COUNTA(D74,G74,J74,M74,P74)</f>
        <v>5</v>
      </c>
      <c r="T74" s="10">
        <f t="shared" si="44"/>
        <v>0</v>
      </c>
      <c r="U74" s="11">
        <f t="shared" si="44"/>
        <v>0</v>
      </c>
    </row>
    <row r="75" spans="2:21" ht="15.75" customHeight="1">
      <c r="B75" s="22">
        <v>20</v>
      </c>
      <c r="C75" s="93" t="str">
        <f>'3 жастағы балалар Ф'!D75</f>
        <v>Шындос Жанайым Төлегенқызы</v>
      </c>
      <c r="D75" s="17">
        <v>1</v>
      </c>
      <c r="E75" s="17"/>
      <c r="F75" s="18"/>
      <c r="G75" s="17">
        <v>1</v>
      </c>
      <c r="H75" s="17"/>
      <c r="I75" s="18"/>
      <c r="J75" s="17">
        <v>1</v>
      </c>
      <c r="K75" s="17"/>
      <c r="L75" s="18"/>
      <c r="M75" s="17">
        <v>1</v>
      </c>
      <c r="N75" s="17"/>
      <c r="O75" s="18"/>
      <c r="P75" s="17">
        <v>1</v>
      </c>
      <c r="Q75" s="17"/>
      <c r="R75" s="18"/>
      <c r="S75" s="10">
        <f t="shared" ref="S75:U75" si="45">COUNTA(D75,G75,J75,M75,P75)</f>
        <v>5</v>
      </c>
      <c r="T75" s="10">
        <f t="shared" si="45"/>
        <v>0</v>
      </c>
      <c r="U75" s="11">
        <f t="shared" si="45"/>
        <v>0</v>
      </c>
    </row>
    <row r="76" spans="2:21" ht="15.75" customHeight="1">
      <c r="B76" s="22">
        <v>21</v>
      </c>
      <c r="C76" s="93">
        <f>'3 жастағы балалар Ф'!D76</f>
        <v>0</v>
      </c>
      <c r="D76" s="17"/>
      <c r="E76" s="17"/>
      <c r="F76" s="18"/>
      <c r="G76" s="17"/>
      <c r="H76" s="17"/>
      <c r="I76" s="18"/>
      <c r="J76" s="17"/>
      <c r="K76" s="17"/>
      <c r="L76" s="18"/>
      <c r="M76" s="17"/>
      <c r="N76" s="17"/>
      <c r="O76" s="18"/>
      <c r="P76" s="17"/>
      <c r="Q76" s="17"/>
      <c r="R76" s="18"/>
      <c r="S76" s="10">
        <f t="shared" ref="S76:U76" si="46">COUNTA(D76,G76,J76,M76,P76)</f>
        <v>0</v>
      </c>
      <c r="T76" s="10">
        <f t="shared" si="46"/>
        <v>0</v>
      </c>
      <c r="U76" s="11">
        <f t="shared" si="46"/>
        <v>0</v>
      </c>
    </row>
    <row r="77" spans="2:21" ht="15.75" customHeight="1">
      <c r="B77" s="22">
        <v>22</v>
      </c>
      <c r="C77" s="93">
        <f>'3 жастағы балалар Ф'!D77</f>
        <v>0</v>
      </c>
      <c r="D77" s="17"/>
      <c r="E77" s="17"/>
      <c r="F77" s="18"/>
      <c r="G77" s="17"/>
      <c r="H77" s="17"/>
      <c r="I77" s="18"/>
      <c r="J77" s="17"/>
      <c r="K77" s="17"/>
      <c r="L77" s="18"/>
      <c r="M77" s="17"/>
      <c r="N77" s="17"/>
      <c r="O77" s="18"/>
      <c r="P77" s="17"/>
      <c r="Q77" s="17"/>
      <c r="R77" s="18"/>
      <c r="S77" s="10">
        <f t="shared" ref="S77:U77" si="47">COUNTA(D77,G77,J77,M77,P77)</f>
        <v>0</v>
      </c>
      <c r="T77" s="10">
        <f t="shared" si="47"/>
        <v>0</v>
      </c>
      <c r="U77" s="11">
        <f t="shared" si="47"/>
        <v>0</v>
      </c>
    </row>
    <row r="78" spans="2:21" ht="15.75" customHeight="1">
      <c r="B78" s="22">
        <v>23</v>
      </c>
      <c r="C78" s="93">
        <f>'3 жастағы балалар Ф'!D78</f>
        <v>0</v>
      </c>
      <c r="D78" s="17"/>
      <c r="E78" s="17"/>
      <c r="F78" s="18"/>
      <c r="G78" s="17"/>
      <c r="H78" s="17"/>
      <c r="I78" s="18"/>
      <c r="J78" s="17"/>
      <c r="K78" s="17"/>
      <c r="L78" s="18"/>
      <c r="M78" s="17"/>
      <c r="N78" s="17"/>
      <c r="O78" s="18"/>
      <c r="P78" s="17"/>
      <c r="Q78" s="17"/>
      <c r="R78" s="18"/>
      <c r="S78" s="10">
        <f t="shared" ref="S78:U78" si="48">COUNTA(D78,G78,J78,M78,P78)</f>
        <v>0</v>
      </c>
      <c r="T78" s="10">
        <f t="shared" si="48"/>
        <v>0</v>
      </c>
      <c r="U78" s="11">
        <f t="shared" si="48"/>
        <v>0</v>
      </c>
    </row>
    <row r="79" spans="2:21" ht="15.75" customHeight="1">
      <c r="B79" s="22">
        <v>24</v>
      </c>
      <c r="C79" s="93">
        <f>'3 жастағы балалар Ф'!D79</f>
        <v>0</v>
      </c>
      <c r="D79" s="17"/>
      <c r="E79" s="17"/>
      <c r="F79" s="18"/>
      <c r="G79" s="17"/>
      <c r="H79" s="17"/>
      <c r="I79" s="18"/>
      <c r="J79" s="17"/>
      <c r="K79" s="17"/>
      <c r="L79" s="18"/>
      <c r="M79" s="17"/>
      <c r="N79" s="17"/>
      <c r="O79" s="18"/>
      <c r="P79" s="17"/>
      <c r="Q79" s="17"/>
      <c r="R79" s="18"/>
      <c r="S79" s="10">
        <f t="shared" ref="S79:U79" si="49">COUNTA(D79,G79,J79,M79,P79)</f>
        <v>0</v>
      </c>
      <c r="T79" s="10">
        <f t="shared" si="49"/>
        <v>0</v>
      </c>
      <c r="U79" s="11">
        <f t="shared" si="49"/>
        <v>0</v>
      </c>
    </row>
    <row r="80" spans="2:21" ht="15.75" customHeight="1">
      <c r="B80" s="22">
        <v>25</v>
      </c>
      <c r="C80" s="93">
        <f>'3 жастағы балалар Ф'!D80</f>
        <v>0</v>
      </c>
      <c r="D80" s="17"/>
      <c r="E80" s="17"/>
      <c r="F80" s="18"/>
      <c r="G80" s="17"/>
      <c r="H80" s="17"/>
      <c r="I80" s="18"/>
      <c r="J80" s="17"/>
      <c r="K80" s="17"/>
      <c r="L80" s="18"/>
      <c r="M80" s="17"/>
      <c r="N80" s="17"/>
      <c r="O80" s="18"/>
      <c r="P80" s="17"/>
      <c r="Q80" s="17"/>
      <c r="R80" s="18"/>
      <c r="S80" s="10">
        <f t="shared" ref="S80:U80" si="50">COUNTA(D80,G80,J80,M80,P80)</f>
        <v>0</v>
      </c>
      <c r="T80" s="10">
        <f t="shared" si="50"/>
        <v>0</v>
      </c>
      <c r="U80" s="11">
        <f t="shared" si="50"/>
        <v>0</v>
      </c>
    </row>
    <row r="81" spans="2:21" ht="15.75" customHeight="1">
      <c r="B81" s="62">
        <v>26</v>
      </c>
      <c r="C81" s="102">
        <f>'3 жастағы балалар Ф'!D81</f>
        <v>0</v>
      </c>
      <c r="D81" s="64"/>
      <c r="E81" s="64"/>
      <c r="F81" s="65"/>
      <c r="G81" s="64"/>
      <c r="H81" s="64"/>
      <c r="I81" s="65"/>
      <c r="J81" s="64"/>
      <c r="K81" s="64"/>
      <c r="L81" s="65"/>
      <c r="M81" s="64"/>
      <c r="N81" s="64"/>
      <c r="O81" s="65"/>
      <c r="P81" s="64"/>
      <c r="Q81" s="64"/>
      <c r="R81" s="65"/>
      <c r="S81" s="10">
        <f t="shared" ref="S81:U81" si="51">COUNTA(D81,G81,J81,M81,P81)</f>
        <v>0</v>
      </c>
      <c r="T81" s="10">
        <f t="shared" si="51"/>
        <v>0</v>
      </c>
      <c r="U81" s="11">
        <f t="shared" si="51"/>
        <v>0</v>
      </c>
    </row>
    <row r="82" spans="2:21" ht="15.75" customHeight="1">
      <c r="B82" s="62">
        <v>27</v>
      </c>
      <c r="C82" s="102">
        <f>'3 жастағы балалар Ф'!D82</f>
        <v>0</v>
      </c>
      <c r="D82" s="64"/>
      <c r="E82" s="64"/>
      <c r="F82" s="65"/>
      <c r="G82" s="64"/>
      <c r="H82" s="64"/>
      <c r="I82" s="65"/>
      <c r="J82" s="64"/>
      <c r="K82" s="64"/>
      <c r="L82" s="65"/>
      <c r="M82" s="64"/>
      <c r="N82" s="64"/>
      <c r="O82" s="65"/>
      <c r="P82" s="64"/>
      <c r="Q82" s="64"/>
      <c r="R82" s="65"/>
      <c r="S82" s="10">
        <f t="shared" ref="S82:U82" si="52">COUNTA(D82,G82,J82,M82,P82)</f>
        <v>0</v>
      </c>
      <c r="T82" s="10">
        <f t="shared" si="52"/>
        <v>0</v>
      </c>
      <c r="U82" s="11">
        <f t="shared" si="52"/>
        <v>0</v>
      </c>
    </row>
    <row r="83" spans="2:21" ht="15.75" customHeight="1">
      <c r="B83" s="62">
        <v>28</v>
      </c>
      <c r="C83" s="102">
        <f>'3 жастағы балалар Ф'!D83</f>
        <v>0</v>
      </c>
      <c r="D83" s="64"/>
      <c r="E83" s="64"/>
      <c r="F83" s="65"/>
      <c r="G83" s="64"/>
      <c r="H83" s="64"/>
      <c r="I83" s="65"/>
      <c r="J83" s="64"/>
      <c r="K83" s="64"/>
      <c r="L83" s="65"/>
      <c r="M83" s="64"/>
      <c r="N83" s="64"/>
      <c r="O83" s="65"/>
      <c r="P83" s="64"/>
      <c r="Q83" s="64"/>
      <c r="R83" s="65"/>
      <c r="S83" s="10">
        <f t="shared" ref="S83:U83" si="53">COUNTA(D83,G83,J83,M83,P83)</f>
        <v>0</v>
      </c>
      <c r="T83" s="10">
        <f t="shared" si="53"/>
        <v>0</v>
      </c>
      <c r="U83" s="11">
        <f t="shared" si="53"/>
        <v>0</v>
      </c>
    </row>
    <row r="84" spans="2:21" ht="15.75" customHeight="1">
      <c r="B84" s="62">
        <v>29</v>
      </c>
      <c r="C84" s="102">
        <f>'3 жастағы балалар Ф'!D84</f>
        <v>0</v>
      </c>
      <c r="D84" s="64"/>
      <c r="E84" s="64"/>
      <c r="F84" s="65"/>
      <c r="G84" s="64"/>
      <c r="H84" s="64"/>
      <c r="I84" s="65"/>
      <c r="J84" s="64"/>
      <c r="K84" s="64"/>
      <c r="L84" s="65"/>
      <c r="M84" s="64"/>
      <c r="N84" s="64"/>
      <c r="O84" s="65"/>
      <c r="P84" s="64"/>
      <c r="Q84" s="64"/>
      <c r="R84" s="65"/>
      <c r="S84" s="10">
        <f t="shared" ref="S84:U84" si="54">COUNTA(D84,G84,J84,M84,P84)</f>
        <v>0</v>
      </c>
      <c r="T84" s="10">
        <f t="shared" si="54"/>
        <v>0</v>
      </c>
      <c r="U84" s="11">
        <f t="shared" si="54"/>
        <v>0</v>
      </c>
    </row>
    <row r="85" spans="2:21" ht="15.75" customHeight="1">
      <c r="B85" s="62">
        <v>30</v>
      </c>
      <c r="C85" s="102">
        <f>'3 жастағы балалар Ф'!D85</f>
        <v>0</v>
      </c>
      <c r="D85" s="64"/>
      <c r="E85" s="64"/>
      <c r="F85" s="65"/>
      <c r="G85" s="64"/>
      <c r="H85" s="64"/>
      <c r="I85" s="65"/>
      <c r="J85" s="64"/>
      <c r="K85" s="64"/>
      <c r="L85" s="65"/>
      <c r="M85" s="64"/>
      <c r="N85" s="64"/>
      <c r="O85" s="65"/>
      <c r="P85" s="64"/>
      <c r="Q85" s="64"/>
      <c r="R85" s="65"/>
      <c r="S85" s="10">
        <f t="shared" ref="S85:U85" si="55">COUNTA(D85,G85,J85,M85,P85)</f>
        <v>0</v>
      </c>
      <c r="T85" s="10">
        <f t="shared" si="55"/>
        <v>0</v>
      </c>
      <c r="U85" s="11">
        <f t="shared" si="55"/>
        <v>0</v>
      </c>
    </row>
    <row r="86" spans="2:21" ht="15.75" customHeight="1">
      <c r="B86" s="62">
        <v>31</v>
      </c>
      <c r="C86" s="102">
        <f>'3 жастағы балалар Ф'!D86</f>
        <v>0</v>
      </c>
      <c r="D86" s="64"/>
      <c r="E86" s="64"/>
      <c r="F86" s="65"/>
      <c r="G86" s="64"/>
      <c r="H86" s="64"/>
      <c r="I86" s="65"/>
      <c r="J86" s="64"/>
      <c r="K86" s="64"/>
      <c r="L86" s="65"/>
      <c r="M86" s="64"/>
      <c r="N86" s="64"/>
      <c r="O86" s="65"/>
      <c r="P86" s="64"/>
      <c r="Q86" s="64"/>
      <c r="R86" s="65"/>
      <c r="S86" s="10">
        <f t="shared" ref="S86:U86" si="56">COUNTA(D86,G86,J86,M86,P86)</f>
        <v>0</v>
      </c>
      <c r="T86" s="10">
        <f t="shared" si="56"/>
        <v>0</v>
      </c>
      <c r="U86" s="11">
        <f t="shared" si="56"/>
        <v>0</v>
      </c>
    </row>
    <row r="87" spans="2:21" ht="15.75" customHeight="1">
      <c r="B87" s="62">
        <v>32</v>
      </c>
      <c r="C87" s="102">
        <f>'3 жастағы балалар Ф'!D87</f>
        <v>0</v>
      </c>
      <c r="D87" s="64"/>
      <c r="E87" s="64"/>
      <c r="F87" s="65"/>
      <c r="G87" s="64"/>
      <c r="H87" s="64"/>
      <c r="I87" s="65"/>
      <c r="J87" s="64"/>
      <c r="K87" s="64"/>
      <c r="L87" s="65"/>
      <c r="M87" s="64"/>
      <c r="N87" s="64"/>
      <c r="O87" s="65"/>
      <c r="P87" s="64"/>
      <c r="Q87" s="64"/>
      <c r="R87" s="65"/>
      <c r="S87" s="10">
        <f t="shared" ref="S87:U87" si="57">COUNTA(D87,G87,J87,M87,P87)</f>
        <v>0</v>
      </c>
      <c r="T87" s="10">
        <f t="shared" si="57"/>
        <v>0</v>
      </c>
      <c r="U87" s="11">
        <f t="shared" si="57"/>
        <v>0</v>
      </c>
    </row>
    <row r="88" spans="2:21" ht="15.75" customHeight="1">
      <c r="B88" s="62">
        <v>33</v>
      </c>
      <c r="C88" s="102">
        <f>'3 жастағы балалар Ф'!D88</f>
        <v>0</v>
      </c>
      <c r="D88" s="64"/>
      <c r="E88" s="64"/>
      <c r="F88" s="65"/>
      <c r="G88" s="64"/>
      <c r="H88" s="64"/>
      <c r="I88" s="65"/>
      <c r="J88" s="64"/>
      <c r="K88" s="64"/>
      <c r="L88" s="65"/>
      <c r="M88" s="64"/>
      <c r="N88" s="64"/>
      <c r="O88" s="65"/>
      <c r="P88" s="64"/>
      <c r="Q88" s="64"/>
      <c r="R88" s="65"/>
      <c r="S88" s="10">
        <f t="shared" ref="S88:U88" si="58">COUNTA(D88,G88,J88,M88,P88)</f>
        <v>0</v>
      </c>
      <c r="T88" s="10">
        <f t="shared" si="58"/>
        <v>0</v>
      </c>
      <c r="U88" s="11">
        <f t="shared" si="58"/>
        <v>0</v>
      </c>
    </row>
    <row r="89" spans="2:21" ht="15.75" customHeight="1">
      <c r="B89" s="62">
        <v>34</v>
      </c>
      <c r="C89" s="102">
        <f>'3 жастағы балалар Ф'!D89</f>
        <v>0</v>
      </c>
      <c r="D89" s="64"/>
      <c r="E89" s="64"/>
      <c r="F89" s="65"/>
      <c r="G89" s="64"/>
      <c r="H89" s="64"/>
      <c r="I89" s="65"/>
      <c r="J89" s="64"/>
      <c r="K89" s="64"/>
      <c r="L89" s="65"/>
      <c r="M89" s="64"/>
      <c r="N89" s="64"/>
      <c r="O89" s="65"/>
      <c r="P89" s="64"/>
      <c r="Q89" s="64"/>
      <c r="R89" s="65"/>
      <c r="S89" s="10">
        <f t="shared" ref="S89:U89" si="59">COUNTA(D89,G89,J89,M89,P89)</f>
        <v>0</v>
      </c>
      <c r="T89" s="10">
        <f t="shared" si="59"/>
        <v>0</v>
      </c>
      <c r="U89" s="11">
        <f t="shared" si="59"/>
        <v>0</v>
      </c>
    </row>
    <row r="90" spans="2:21" ht="15.75" customHeight="1">
      <c r="B90" s="62">
        <v>35</v>
      </c>
      <c r="C90" s="102">
        <f>'3 жастағы балалар Ф'!D90</f>
        <v>0</v>
      </c>
      <c r="D90" s="64"/>
      <c r="E90" s="64"/>
      <c r="F90" s="65"/>
      <c r="G90" s="64"/>
      <c r="H90" s="64"/>
      <c r="I90" s="65"/>
      <c r="J90" s="64"/>
      <c r="K90" s="64"/>
      <c r="L90" s="65"/>
      <c r="M90" s="64"/>
      <c r="N90" s="64"/>
      <c r="O90" s="65"/>
      <c r="P90" s="64"/>
      <c r="Q90" s="64"/>
      <c r="R90" s="65"/>
      <c r="S90" s="10">
        <f t="shared" ref="S90:U90" si="60">COUNTA(D90,G90,J90,M90,P90)</f>
        <v>0</v>
      </c>
      <c r="T90" s="10">
        <f t="shared" si="60"/>
        <v>0</v>
      </c>
      <c r="U90" s="11">
        <f t="shared" si="60"/>
        <v>0</v>
      </c>
    </row>
    <row r="91" spans="2:21" ht="15.75" customHeight="1">
      <c r="B91" s="62">
        <v>36</v>
      </c>
      <c r="C91" s="102">
        <f>'3 жастағы балалар Ф'!D91</f>
        <v>0</v>
      </c>
      <c r="D91" s="64"/>
      <c r="E91" s="64"/>
      <c r="F91" s="65"/>
      <c r="G91" s="64"/>
      <c r="H91" s="64"/>
      <c r="I91" s="65"/>
      <c r="J91" s="64"/>
      <c r="K91" s="64"/>
      <c r="L91" s="65"/>
      <c r="M91" s="64"/>
      <c r="N91" s="64"/>
      <c r="O91" s="65"/>
      <c r="P91" s="64"/>
      <c r="Q91" s="64"/>
      <c r="R91" s="65"/>
      <c r="S91" s="10">
        <f t="shared" ref="S91:U91" si="61">COUNTA(D91,G91,J91,M91,P91)</f>
        <v>0</v>
      </c>
      <c r="T91" s="10">
        <f t="shared" si="61"/>
        <v>0</v>
      </c>
      <c r="U91" s="11">
        <f t="shared" si="61"/>
        <v>0</v>
      </c>
    </row>
    <row r="92" spans="2:21" ht="15.75" customHeight="1">
      <c r="B92" s="62">
        <v>37</v>
      </c>
      <c r="C92" s="102">
        <f>'3 жастағы балалар Ф'!D92</f>
        <v>0</v>
      </c>
      <c r="D92" s="64"/>
      <c r="E92" s="64"/>
      <c r="F92" s="65"/>
      <c r="G92" s="64"/>
      <c r="H92" s="64"/>
      <c r="I92" s="65"/>
      <c r="J92" s="64"/>
      <c r="K92" s="64"/>
      <c r="L92" s="65"/>
      <c r="M92" s="64"/>
      <c r="N92" s="64"/>
      <c r="O92" s="65"/>
      <c r="P92" s="64"/>
      <c r="Q92" s="64"/>
      <c r="R92" s="65"/>
      <c r="S92" s="10">
        <f t="shared" ref="S92:U92" si="62">COUNTA(D92,G92,J92,M92,P92)</f>
        <v>0</v>
      </c>
      <c r="T92" s="10">
        <f t="shared" si="62"/>
        <v>0</v>
      </c>
      <c r="U92" s="11">
        <f t="shared" si="62"/>
        <v>0</v>
      </c>
    </row>
    <row r="93" spans="2:21" ht="15.75" customHeight="1">
      <c r="B93" s="62">
        <v>38</v>
      </c>
      <c r="C93" s="102">
        <f>'3 жастағы балалар Ф'!D93</f>
        <v>0</v>
      </c>
      <c r="D93" s="64"/>
      <c r="E93" s="64"/>
      <c r="F93" s="65"/>
      <c r="G93" s="64"/>
      <c r="H93" s="64"/>
      <c r="I93" s="65"/>
      <c r="J93" s="64"/>
      <c r="K93" s="64"/>
      <c r="L93" s="65"/>
      <c r="M93" s="64"/>
      <c r="N93" s="64"/>
      <c r="O93" s="65"/>
      <c r="P93" s="64"/>
      <c r="Q93" s="64"/>
      <c r="R93" s="65"/>
      <c r="S93" s="10">
        <f t="shared" ref="S93:U93" si="63">COUNTA(D93,G93,J93,M93,P93)</f>
        <v>0</v>
      </c>
      <c r="T93" s="10">
        <f t="shared" si="63"/>
        <v>0</v>
      </c>
      <c r="U93" s="11">
        <f t="shared" si="63"/>
        <v>0</v>
      </c>
    </row>
    <row r="94" spans="2:21" ht="15.75" customHeight="1">
      <c r="B94" s="62">
        <v>39</v>
      </c>
      <c r="C94" s="102">
        <f>'3 жастағы балалар Ф'!D94</f>
        <v>0</v>
      </c>
      <c r="D94" s="64"/>
      <c r="E94" s="64"/>
      <c r="F94" s="65"/>
      <c r="G94" s="64"/>
      <c r="H94" s="64"/>
      <c r="I94" s="65"/>
      <c r="J94" s="64"/>
      <c r="K94" s="64"/>
      <c r="L94" s="65"/>
      <c r="M94" s="64"/>
      <c r="N94" s="64"/>
      <c r="O94" s="65"/>
      <c r="P94" s="64"/>
      <c r="Q94" s="64"/>
      <c r="R94" s="65"/>
      <c r="S94" s="10">
        <f t="shared" ref="S94:U94" si="64">COUNTA(D94,G94,J94,M94,P94)</f>
        <v>0</v>
      </c>
      <c r="T94" s="10">
        <f t="shared" si="64"/>
        <v>0</v>
      </c>
      <c r="U94" s="11">
        <f t="shared" si="64"/>
        <v>0</v>
      </c>
    </row>
    <row r="95" spans="2:21" ht="15.75" customHeight="1">
      <c r="B95" s="62">
        <v>40</v>
      </c>
      <c r="C95" s="102">
        <f>'3 жастағы балалар Ф'!D95</f>
        <v>0</v>
      </c>
      <c r="D95" s="64"/>
      <c r="E95" s="64"/>
      <c r="F95" s="65"/>
      <c r="G95" s="64"/>
      <c r="H95" s="64"/>
      <c r="I95" s="65"/>
      <c r="J95" s="64"/>
      <c r="K95" s="64"/>
      <c r="L95" s="65"/>
      <c r="M95" s="64"/>
      <c r="N95" s="64"/>
      <c r="O95" s="65"/>
      <c r="P95" s="64"/>
      <c r="Q95" s="64"/>
      <c r="R95" s="65"/>
      <c r="S95" s="10">
        <f t="shared" ref="S95:U95" si="65">COUNTA(D95,G95,J95,M95,P95)</f>
        <v>0</v>
      </c>
      <c r="T95" s="10">
        <f t="shared" si="65"/>
        <v>0</v>
      </c>
      <c r="U95" s="11">
        <f t="shared" si="65"/>
        <v>0</v>
      </c>
    </row>
    <row r="96" spans="2:21" ht="15.75" customHeight="1">
      <c r="B96" s="271" t="s">
        <v>30</v>
      </c>
      <c r="C96" s="263"/>
      <c r="D96" s="140">
        <f t="shared" ref="D96:R96" si="66">SUM(D56:D95)</f>
        <v>20</v>
      </c>
      <c r="E96" s="140">
        <f t="shared" si="66"/>
        <v>0</v>
      </c>
      <c r="F96" s="141">
        <f t="shared" si="66"/>
        <v>0</v>
      </c>
      <c r="G96" s="142">
        <f t="shared" si="66"/>
        <v>20</v>
      </c>
      <c r="H96" s="140">
        <f t="shared" si="66"/>
        <v>0</v>
      </c>
      <c r="I96" s="141">
        <f t="shared" si="66"/>
        <v>0</v>
      </c>
      <c r="J96" s="142">
        <f t="shared" si="66"/>
        <v>20</v>
      </c>
      <c r="K96" s="140">
        <f t="shared" si="66"/>
        <v>0</v>
      </c>
      <c r="L96" s="141">
        <f t="shared" si="66"/>
        <v>0</v>
      </c>
      <c r="M96" s="142">
        <f t="shared" si="66"/>
        <v>20</v>
      </c>
      <c r="N96" s="140">
        <f t="shared" si="66"/>
        <v>0</v>
      </c>
      <c r="O96" s="141">
        <f t="shared" si="66"/>
        <v>0</v>
      </c>
      <c r="P96" s="142">
        <f t="shared" si="66"/>
        <v>20</v>
      </c>
      <c r="Q96" s="140">
        <f t="shared" si="66"/>
        <v>0</v>
      </c>
      <c r="R96" s="140">
        <f t="shared" si="66"/>
        <v>0</v>
      </c>
      <c r="S96" s="39"/>
      <c r="T96" s="39"/>
      <c r="U96" s="39"/>
    </row>
    <row r="97" spans="1:30" ht="57" customHeight="1">
      <c r="B97" s="283" t="s">
        <v>31</v>
      </c>
      <c r="C97" s="263"/>
      <c r="D97" s="143">
        <f>D96*100/T99</f>
        <v>100</v>
      </c>
      <c r="E97" s="143">
        <f>E96*100/T99</f>
        <v>0</v>
      </c>
      <c r="F97" s="144">
        <f>F96*100/T99</f>
        <v>0</v>
      </c>
      <c r="G97" s="142">
        <f>G96*100/T99</f>
        <v>100</v>
      </c>
      <c r="H97" s="140">
        <f>H96*100/T99</f>
        <v>0</v>
      </c>
      <c r="I97" s="141">
        <f>I96*100/T99</f>
        <v>0</v>
      </c>
      <c r="J97" s="142">
        <f>J96*100/T99</f>
        <v>100</v>
      </c>
      <c r="K97" s="140">
        <f>K96*100/T99</f>
        <v>0</v>
      </c>
      <c r="L97" s="141">
        <f>L96*100/T99</f>
        <v>0</v>
      </c>
      <c r="M97" s="142">
        <f>M96*100/T99</f>
        <v>100</v>
      </c>
      <c r="N97" s="140">
        <f>N96*100/T99</f>
        <v>0</v>
      </c>
      <c r="O97" s="141">
        <f>O96*100/T99</f>
        <v>0</v>
      </c>
      <c r="P97" s="104">
        <f>P96*100/T99</f>
        <v>100</v>
      </c>
      <c r="Q97" s="105">
        <f>Q96*100/T99</f>
        <v>0</v>
      </c>
      <c r="R97" s="151">
        <f>R96*100/T99</f>
        <v>0</v>
      </c>
      <c r="S97" s="39"/>
      <c r="T97" s="39"/>
      <c r="U97" s="39"/>
    </row>
    <row r="98" spans="1:30" ht="15.75" customHeight="1">
      <c r="B98" s="272"/>
      <c r="C98" s="273"/>
      <c r="D98" s="273"/>
      <c r="E98" s="273"/>
      <c r="F98" s="273"/>
      <c r="G98" s="273"/>
      <c r="H98" s="273"/>
      <c r="I98" s="280"/>
      <c r="J98" s="41"/>
      <c r="K98" s="42"/>
      <c r="L98" s="42"/>
      <c r="M98" s="42"/>
      <c r="N98" s="42"/>
      <c r="O98" s="42"/>
      <c r="P98" s="42"/>
      <c r="Q98" s="42"/>
      <c r="R98" s="42"/>
      <c r="S98" s="126"/>
      <c r="T98" s="2" t="s">
        <v>32</v>
      </c>
      <c r="U98" s="2" t="s">
        <v>33</v>
      </c>
    </row>
    <row r="99" spans="1:30" ht="15.75" customHeight="1">
      <c r="B99" s="274"/>
      <c r="C99" s="266"/>
      <c r="D99" s="266"/>
      <c r="E99" s="266"/>
      <c r="F99" s="266"/>
      <c r="G99" s="266"/>
      <c r="H99" s="266"/>
      <c r="I99" s="281"/>
      <c r="J99" s="44" t="s">
        <v>30</v>
      </c>
      <c r="K99" s="45"/>
      <c r="L99" s="45"/>
      <c r="M99" s="45"/>
      <c r="N99" s="45"/>
      <c r="O99" s="45"/>
      <c r="P99" s="45"/>
      <c r="Q99" s="45"/>
      <c r="R99" s="45"/>
      <c r="S99" s="46"/>
      <c r="T99" s="97">
        <f>'3 жастағы балалар Ф'!U99</f>
        <v>20</v>
      </c>
      <c r="U99" s="97">
        <v>100</v>
      </c>
    </row>
    <row r="100" spans="1:30" ht="15.75" customHeight="1">
      <c r="B100" s="274"/>
      <c r="C100" s="266"/>
      <c r="D100" s="266"/>
      <c r="E100" s="266"/>
      <c r="F100" s="266"/>
      <c r="G100" s="266"/>
      <c r="H100" s="266"/>
      <c r="I100" s="281"/>
      <c r="J100" s="47" t="s">
        <v>5</v>
      </c>
      <c r="K100" s="48"/>
      <c r="L100" s="48"/>
      <c r="M100" s="48"/>
      <c r="N100" s="48"/>
      <c r="O100" s="48"/>
      <c r="P100" s="48"/>
      <c r="Q100" s="48"/>
      <c r="R100" s="48"/>
      <c r="S100" s="49"/>
      <c r="T100" s="98">
        <f>COUNTIF(S56:S95,"&gt;0")</f>
        <v>20</v>
      </c>
      <c r="U100" s="52">
        <v>80</v>
      </c>
    </row>
    <row r="101" spans="1:30" ht="15.75" customHeight="1">
      <c r="B101" s="274"/>
      <c r="C101" s="266"/>
      <c r="D101" s="266"/>
      <c r="E101" s="266"/>
      <c r="F101" s="266"/>
      <c r="G101" s="266"/>
      <c r="H101" s="266"/>
      <c r="I101" s="281"/>
      <c r="J101" s="47" t="s">
        <v>6</v>
      </c>
      <c r="K101" s="48"/>
      <c r="L101" s="48"/>
      <c r="M101" s="48"/>
      <c r="N101" s="48"/>
      <c r="O101" s="48"/>
      <c r="P101" s="48"/>
      <c r="Q101" s="48"/>
      <c r="R101" s="48"/>
      <c r="S101" s="49"/>
      <c r="T101" s="99">
        <v>0</v>
      </c>
      <c r="U101" s="52">
        <v>0</v>
      </c>
    </row>
    <row r="102" spans="1:30" ht="15.75" customHeight="1">
      <c r="B102" s="274"/>
      <c r="C102" s="266"/>
      <c r="D102" s="266"/>
      <c r="E102" s="266"/>
      <c r="F102" s="266"/>
      <c r="G102" s="266"/>
      <c r="H102" s="266"/>
      <c r="I102" s="281"/>
      <c r="J102" s="53" t="s">
        <v>7</v>
      </c>
      <c r="K102" s="54"/>
      <c r="L102" s="54"/>
      <c r="M102" s="54"/>
      <c r="N102" s="54"/>
      <c r="O102" s="54"/>
      <c r="P102" s="54"/>
      <c r="Q102" s="54"/>
      <c r="R102" s="54"/>
      <c r="S102" s="55"/>
      <c r="T102" s="99">
        <v>0</v>
      </c>
      <c r="U102" s="52">
        <v>0</v>
      </c>
    </row>
    <row r="103" spans="1:30" ht="15.75" customHeight="1"/>
    <row r="104" spans="1:30" ht="15.75" customHeight="1"/>
    <row r="105" spans="1:30" ht="15.75" customHeight="1"/>
    <row r="106" spans="1:30" ht="15.75" customHeight="1"/>
    <row r="107" spans="1:30" ht="15.75" customHeight="1">
      <c r="B107" s="1"/>
      <c r="C107" s="265" t="s">
        <v>0</v>
      </c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AD107" s="136"/>
    </row>
    <row r="108" spans="1:30" ht="15.75" customHeight="1">
      <c r="A108" s="1"/>
      <c r="B108" s="1"/>
      <c r="C108" s="265" t="s">
        <v>562</v>
      </c>
      <c r="D108" s="266"/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</row>
    <row r="109" spans="1:30" ht="15.75" customHeight="1"/>
    <row r="110" spans="1:30" ht="15.75" customHeight="1">
      <c r="B110" s="268" t="s">
        <v>2</v>
      </c>
      <c r="C110" s="288" t="s">
        <v>3</v>
      </c>
      <c r="D110" s="294" t="s">
        <v>212</v>
      </c>
      <c r="E110" s="262"/>
      <c r="F110" s="262"/>
      <c r="G110" s="262"/>
      <c r="H110" s="262"/>
      <c r="I110" s="262"/>
      <c r="J110" s="262"/>
      <c r="K110" s="262"/>
      <c r="L110" s="262"/>
      <c r="M110" s="262"/>
      <c r="N110" s="262"/>
      <c r="O110" s="262"/>
      <c r="P110" s="262"/>
      <c r="Q110" s="262"/>
      <c r="R110" s="263"/>
      <c r="S110" s="270" t="s">
        <v>5</v>
      </c>
      <c r="T110" s="270" t="s">
        <v>6</v>
      </c>
      <c r="U110" s="258" t="s">
        <v>7</v>
      </c>
    </row>
    <row r="111" spans="1:30" ht="15.75" customHeight="1">
      <c r="B111" s="259"/>
      <c r="C111" s="274"/>
      <c r="D111" s="289" t="s">
        <v>213</v>
      </c>
      <c r="E111" s="262"/>
      <c r="F111" s="262"/>
      <c r="G111" s="262"/>
      <c r="H111" s="262"/>
      <c r="I111" s="262"/>
      <c r="J111" s="262"/>
      <c r="K111" s="262"/>
      <c r="L111" s="262"/>
      <c r="M111" s="262"/>
      <c r="N111" s="262"/>
      <c r="O111" s="262"/>
      <c r="P111" s="262"/>
      <c r="Q111" s="262"/>
      <c r="R111" s="263"/>
      <c r="S111" s="259"/>
      <c r="T111" s="259"/>
      <c r="U111" s="259"/>
    </row>
    <row r="112" spans="1:30" ht="15.75" customHeight="1">
      <c r="B112" s="259"/>
      <c r="C112" s="274"/>
      <c r="D112" s="287" t="s">
        <v>234</v>
      </c>
      <c r="E112" s="262"/>
      <c r="F112" s="291"/>
      <c r="G112" s="290" t="s">
        <v>235</v>
      </c>
      <c r="H112" s="262"/>
      <c r="I112" s="291"/>
      <c r="J112" s="290" t="s">
        <v>236</v>
      </c>
      <c r="K112" s="262"/>
      <c r="L112" s="291"/>
      <c r="M112" s="290" t="s">
        <v>237</v>
      </c>
      <c r="N112" s="262"/>
      <c r="O112" s="291"/>
      <c r="P112" s="290" t="s">
        <v>238</v>
      </c>
      <c r="Q112" s="262"/>
      <c r="R112" s="291"/>
      <c r="S112" s="259"/>
      <c r="T112" s="259"/>
      <c r="U112" s="259"/>
    </row>
    <row r="113" spans="2:21" ht="89.25" customHeight="1">
      <c r="B113" s="259"/>
      <c r="C113" s="274"/>
      <c r="D113" s="292" t="s">
        <v>239</v>
      </c>
      <c r="E113" s="262"/>
      <c r="F113" s="291"/>
      <c r="G113" s="293" t="s">
        <v>240</v>
      </c>
      <c r="H113" s="262"/>
      <c r="I113" s="291"/>
      <c r="J113" s="293" t="s">
        <v>241</v>
      </c>
      <c r="K113" s="262"/>
      <c r="L113" s="291"/>
      <c r="M113" s="293" t="s">
        <v>242</v>
      </c>
      <c r="N113" s="262"/>
      <c r="O113" s="291"/>
      <c r="P113" s="293" t="s">
        <v>243</v>
      </c>
      <c r="Q113" s="262"/>
      <c r="R113" s="291"/>
      <c r="S113" s="259"/>
      <c r="T113" s="259"/>
      <c r="U113" s="259"/>
    </row>
    <row r="114" spans="2:21" ht="124.5" customHeight="1">
      <c r="B114" s="260"/>
      <c r="C114" s="275"/>
      <c r="D114" s="146" t="s">
        <v>244</v>
      </c>
      <c r="E114" s="146" t="s">
        <v>245</v>
      </c>
      <c r="F114" s="147" t="s">
        <v>246</v>
      </c>
      <c r="G114" s="148" t="s">
        <v>247</v>
      </c>
      <c r="H114" s="146" t="s">
        <v>258</v>
      </c>
      <c r="I114" s="147" t="s">
        <v>248</v>
      </c>
      <c r="J114" s="148" t="s">
        <v>249</v>
      </c>
      <c r="K114" s="146" t="s">
        <v>250</v>
      </c>
      <c r="L114" s="147" t="s">
        <v>251</v>
      </c>
      <c r="M114" s="148" t="s">
        <v>252</v>
      </c>
      <c r="N114" s="146" t="s">
        <v>253</v>
      </c>
      <c r="O114" s="147" t="s">
        <v>254</v>
      </c>
      <c r="P114" s="148" t="s">
        <v>255</v>
      </c>
      <c r="Q114" s="146" t="s">
        <v>256</v>
      </c>
      <c r="R114" s="147" t="s">
        <v>257</v>
      </c>
      <c r="S114" s="260"/>
      <c r="T114" s="260"/>
      <c r="U114" s="260"/>
    </row>
    <row r="115" spans="2:21" ht="15.75" customHeight="1">
      <c r="B115" s="22">
        <v>1</v>
      </c>
      <c r="C115" s="93" t="str">
        <f>'3 жастағы балалар Ф'!D115</f>
        <v>Айдос Ерназар Ерсінұлы</v>
      </c>
      <c r="D115" s="7">
        <v>1</v>
      </c>
      <c r="E115" s="8"/>
      <c r="F115" s="8"/>
      <c r="G115" s="7">
        <v>1</v>
      </c>
      <c r="H115" s="8"/>
      <c r="I115" s="7"/>
      <c r="J115" s="7">
        <v>1</v>
      </c>
      <c r="K115" s="8"/>
      <c r="L115" s="7"/>
      <c r="M115" s="7">
        <v>1</v>
      </c>
      <c r="N115" s="8"/>
      <c r="O115" s="7"/>
      <c r="P115" s="7">
        <v>1</v>
      </c>
      <c r="Q115" s="8"/>
      <c r="R115" s="7"/>
      <c r="S115" s="10">
        <f t="shared" ref="S115:U115" si="67">COUNTA(D115,G115,J115,M115,P115)</f>
        <v>5</v>
      </c>
      <c r="T115" s="10">
        <f t="shared" si="67"/>
        <v>0</v>
      </c>
      <c r="U115" s="11">
        <f t="shared" si="67"/>
        <v>0</v>
      </c>
    </row>
    <row r="116" spans="2:21" ht="15.75" customHeight="1">
      <c r="B116" s="22">
        <v>2</v>
      </c>
      <c r="C116" s="93" t="str">
        <f>'3 жастағы балалар Ф'!D116</f>
        <v xml:space="preserve"> Әділбек Еркежан</v>
      </c>
      <c r="D116" s="7">
        <v>1</v>
      </c>
      <c r="E116" s="7"/>
      <c r="F116" s="8"/>
      <c r="G116" s="7">
        <v>1</v>
      </c>
      <c r="H116" s="8"/>
      <c r="I116" s="7"/>
      <c r="J116" s="7">
        <v>1</v>
      </c>
      <c r="K116" s="8"/>
      <c r="L116" s="7"/>
      <c r="M116" s="7">
        <v>1</v>
      </c>
      <c r="N116" s="7"/>
      <c r="O116" s="8"/>
      <c r="P116" s="7">
        <v>1</v>
      </c>
      <c r="Q116" s="7"/>
      <c r="R116" s="8"/>
      <c r="S116" s="10">
        <f t="shared" ref="S116:U116" si="68">COUNTA(D116,G116,J116,M116,P116)</f>
        <v>5</v>
      </c>
      <c r="T116" s="10">
        <f t="shared" si="68"/>
        <v>0</v>
      </c>
      <c r="U116" s="11">
        <f t="shared" si="68"/>
        <v>0</v>
      </c>
    </row>
    <row r="117" spans="2:21" ht="15.75" customHeight="1">
      <c r="B117" s="22">
        <v>3</v>
      </c>
      <c r="C117" s="93" t="str">
        <f>'3 жастағы балалар Ф'!D117</f>
        <v>Бейбіт Айғаным Қуатқызы</v>
      </c>
      <c r="D117" s="149">
        <v>1</v>
      </c>
      <c r="E117" s="149"/>
      <c r="F117" s="150"/>
      <c r="G117" s="149">
        <v>1</v>
      </c>
      <c r="H117" s="150"/>
      <c r="I117" s="149"/>
      <c r="J117" s="149">
        <v>1</v>
      </c>
      <c r="K117" s="150"/>
      <c r="L117" s="149"/>
      <c r="M117" s="149">
        <v>1</v>
      </c>
      <c r="N117" s="149"/>
      <c r="O117" s="150"/>
      <c r="P117" s="149">
        <v>1</v>
      </c>
      <c r="Q117" s="149"/>
      <c r="R117" s="150"/>
      <c r="S117" s="10">
        <f t="shared" ref="S117:U117" si="69">COUNTA(D117,G117,J117,M117,P117)</f>
        <v>5</v>
      </c>
      <c r="T117" s="10">
        <f t="shared" si="69"/>
        <v>0</v>
      </c>
      <c r="U117" s="11">
        <f t="shared" si="69"/>
        <v>0</v>
      </c>
    </row>
    <row r="118" spans="2:21" ht="15.75" customHeight="1">
      <c r="B118" s="22">
        <v>4</v>
      </c>
      <c r="C118" s="93" t="str">
        <f>'3 жастағы балалар Ф'!D118</f>
        <v xml:space="preserve">Даниярқызы Айша </v>
      </c>
      <c r="D118" s="17">
        <v>1</v>
      </c>
      <c r="E118" s="17"/>
      <c r="F118" s="18"/>
      <c r="G118" s="17">
        <v>1</v>
      </c>
      <c r="H118" s="17"/>
      <c r="I118" s="18"/>
      <c r="J118" s="17">
        <v>1</v>
      </c>
      <c r="K118" s="17"/>
      <c r="L118" s="18"/>
      <c r="M118" s="17">
        <v>1</v>
      </c>
      <c r="N118" s="17"/>
      <c r="O118" s="18"/>
      <c r="P118" s="17">
        <v>1</v>
      </c>
      <c r="Q118" s="17"/>
      <c r="R118" s="18"/>
      <c r="S118" s="10">
        <f t="shared" ref="S118:U118" si="70">COUNTA(D118,G118,J118,M118,P118)</f>
        <v>5</v>
      </c>
      <c r="T118" s="10">
        <f t="shared" si="70"/>
        <v>0</v>
      </c>
      <c r="U118" s="11">
        <f t="shared" si="70"/>
        <v>0</v>
      </c>
    </row>
    <row r="119" spans="2:21" ht="15.75" customHeight="1">
      <c r="B119" s="22">
        <v>5</v>
      </c>
      <c r="C119" s="93" t="str">
        <f>'3 жастағы балалар Ф'!D119</f>
        <v>Дюсенғали Айсұлтан Серікпайұлы</v>
      </c>
      <c r="D119" s="17">
        <v>1</v>
      </c>
      <c r="E119" s="17"/>
      <c r="F119" s="18"/>
      <c r="G119" s="17">
        <v>1</v>
      </c>
      <c r="H119" s="17"/>
      <c r="I119" s="18"/>
      <c r="J119" s="17">
        <v>1</v>
      </c>
      <c r="K119" s="17"/>
      <c r="L119" s="18"/>
      <c r="M119" s="17">
        <v>1</v>
      </c>
      <c r="N119" s="17"/>
      <c r="O119" s="18"/>
      <c r="P119" s="17">
        <v>1</v>
      </c>
      <c r="Q119" s="17"/>
      <c r="R119" s="18"/>
      <c r="S119" s="10">
        <f t="shared" ref="S119:U119" si="71">COUNTA(D119,G119,J119,M119,P119)</f>
        <v>5</v>
      </c>
      <c r="T119" s="10">
        <f t="shared" si="71"/>
        <v>0</v>
      </c>
      <c r="U119" s="11">
        <f t="shared" si="71"/>
        <v>0</v>
      </c>
    </row>
    <row r="120" spans="2:21" ht="15.75" customHeight="1">
      <c r="B120" s="22">
        <v>6</v>
      </c>
      <c r="C120" s="93" t="str">
        <f>'3 жастағы балалар Ф'!D120</f>
        <v xml:space="preserve">Даниярқызы Азиза </v>
      </c>
      <c r="D120" s="17">
        <v>1</v>
      </c>
      <c r="E120" s="17"/>
      <c r="F120" s="18"/>
      <c r="G120" s="17">
        <v>1</v>
      </c>
      <c r="H120" s="17"/>
      <c r="I120" s="18"/>
      <c r="J120" s="17">
        <v>1</v>
      </c>
      <c r="K120" s="17"/>
      <c r="L120" s="18"/>
      <c r="M120" s="17">
        <v>1</v>
      </c>
      <c r="N120" s="17"/>
      <c r="O120" s="18"/>
      <c r="P120" s="17">
        <v>1</v>
      </c>
      <c r="Q120" s="17"/>
      <c r="R120" s="18"/>
      <c r="S120" s="10">
        <f t="shared" ref="S120:U120" si="72">COUNTA(D120,G120,J120,M120,P120)</f>
        <v>5</v>
      </c>
      <c r="T120" s="10">
        <f t="shared" si="72"/>
        <v>0</v>
      </c>
      <c r="U120" s="11">
        <f t="shared" si="72"/>
        <v>0</v>
      </c>
    </row>
    <row r="121" spans="2:21" ht="15.75" customHeight="1">
      <c r="B121" s="22">
        <v>7</v>
      </c>
      <c r="C121" s="93" t="str">
        <f>'3 жастағы балалар Ф'!D121</f>
        <v>Жұмағали Нұрәлі Досжанұлы</v>
      </c>
      <c r="D121" s="17">
        <v>1</v>
      </c>
      <c r="E121" s="17"/>
      <c r="F121" s="18"/>
      <c r="G121" s="17">
        <v>1</v>
      </c>
      <c r="H121" s="17"/>
      <c r="I121" s="18"/>
      <c r="J121" s="17">
        <v>1</v>
      </c>
      <c r="K121" s="17"/>
      <c r="L121" s="18"/>
      <c r="M121" s="17">
        <v>1</v>
      </c>
      <c r="N121" s="17"/>
      <c r="O121" s="18"/>
      <c r="P121" s="17">
        <v>1</v>
      </c>
      <c r="Q121" s="17"/>
      <c r="R121" s="18"/>
      <c r="S121" s="10">
        <f t="shared" ref="S121:U121" si="73">COUNTA(D121,G121,J121,M121,P121)</f>
        <v>5</v>
      </c>
      <c r="T121" s="10">
        <f t="shared" si="73"/>
        <v>0</v>
      </c>
      <c r="U121" s="11">
        <f t="shared" si="73"/>
        <v>0</v>
      </c>
    </row>
    <row r="122" spans="2:21" ht="15.75" customHeight="1">
      <c r="B122" s="22">
        <v>8</v>
      </c>
      <c r="C122" s="93" t="str">
        <f>'3 жастағы балалар Ф'!D122</f>
        <v>Мұратбек Масұр Мұратбекұлы</v>
      </c>
      <c r="D122" s="17">
        <v>1</v>
      </c>
      <c r="E122" s="17"/>
      <c r="F122" s="18"/>
      <c r="G122" s="17">
        <v>1</v>
      </c>
      <c r="H122" s="17"/>
      <c r="I122" s="18"/>
      <c r="J122" s="17">
        <v>1</v>
      </c>
      <c r="K122" s="17"/>
      <c r="L122" s="18"/>
      <c r="M122" s="17">
        <v>1</v>
      </c>
      <c r="N122" s="17"/>
      <c r="O122" s="18"/>
      <c r="P122" s="17">
        <v>1</v>
      </c>
      <c r="Q122" s="17"/>
      <c r="R122" s="18"/>
      <c r="S122" s="10">
        <f t="shared" ref="S122:U122" si="74">COUNTA(D122,G122,J122,M122,P122)</f>
        <v>5</v>
      </c>
      <c r="T122" s="10">
        <f t="shared" si="74"/>
        <v>0</v>
      </c>
      <c r="U122" s="11">
        <f t="shared" si="74"/>
        <v>0</v>
      </c>
    </row>
    <row r="123" spans="2:21" ht="15.75" customHeight="1">
      <c r="B123" s="22">
        <v>9</v>
      </c>
      <c r="C123" s="93" t="str">
        <f>'3 жастағы балалар Ф'!D123</f>
        <v>Мейіржан Ұлпан Нартайқызы</v>
      </c>
      <c r="D123" s="17">
        <v>1</v>
      </c>
      <c r="E123" s="17"/>
      <c r="F123" s="18"/>
      <c r="G123" s="17">
        <v>1</v>
      </c>
      <c r="H123" s="17"/>
      <c r="I123" s="18"/>
      <c r="J123" s="17">
        <v>1</v>
      </c>
      <c r="K123" s="17"/>
      <c r="L123" s="18"/>
      <c r="M123" s="17">
        <v>1</v>
      </c>
      <c r="N123" s="17"/>
      <c r="O123" s="18"/>
      <c r="P123" s="17">
        <v>1</v>
      </c>
      <c r="Q123" s="17"/>
      <c r="R123" s="18"/>
      <c r="S123" s="10">
        <f t="shared" ref="S123:U123" si="75">COUNTA(D123,G123,J123,M123,P123)</f>
        <v>5</v>
      </c>
      <c r="T123" s="10">
        <f t="shared" si="75"/>
        <v>0</v>
      </c>
      <c r="U123" s="11">
        <f t="shared" si="75"/>
        <v>0</v>
      </c>
    </row>
    <row r="124" spans="2:21" ht="15.75" customHeight="1">
      <c r="B124" s="22">
        <v>10</v>
      </c>
      <c r="C124" s="93" t="str">
        <f>'3 жастағы балалар Ф'!D124</f>
        <v>Молдабай Инабат Ерзатқызы</v>
      </c>
      <c r="D124" s="17">
        <v>1</v>
      </c>
      <c r="E124" s="17"/>
      <c r="F124" s="18"/>
      <c r="G124" s="17">
        <v>1</v>
      </c>
      <c r="H124" s="17"/>
      <c r="I124" s="18"/>
      <c r="J124" s="17">
        <v>1</v>
      </c>
      <c r="K124" s="17"/>
      <c r="L124" s="18"/>
      <c r="M124" s="17">
        <v>1</v>
      </c>
      <c r="N124" s="17"/>
      <c r="O124" s="18"/>
      <c r="P124" s="17">
        <v>1</v>
      </c>
      <c r="Q124" s="17"/>
      <c r="R124" s="18"/>
      <c r="S124" s="10">
        <f t="shared" ref="S124:U124" si="76">COUNTA(D124,G124,J124,M124,P124)</f>
        <v>5</v>
      </c>
      <c r="T124" s="10">
        <f t="shared" si="76"/>
        <v>0</v>
      </c>
      <c r="U124" s="11">
        <f t="shared" si="76"/>
        <v>0</v>
      </c>
    </row>
    <row r="125" spans="2:21" ht="15.75" customHeight="1">
      <c r="B125" s="22">
        <v>11</v>
      </c>
      <c r="C125" s="93" t="str">
        <f>'3 жастағы балалар Ф'!D125</f>
        <v>Мескен Бағым Ерланқызы</v>
      </c>
      <c r="D125" s="17">
        <v>1</v>
      </c>
      <c r="E125" s="17"/>
      <c r="F125" s="18"/>
      <c r="G125" s="17">
        <v>1</v>
      </c>
      <c r="H125" s="17"/>
      <c r="I125" s="18"/>
      <c r="J125" s="17">
        <v>1</v>
      </c>
      <c r="K125" s="17"/>
      <c r="L125" s="18"/>
      <c r="M125" s="17">
        <v>1</v>
      </c>
      <c r="N125" s="17"/>
      <c r="O125" s="18"/>
      <c r="P125" s="17">
        <v>1</v>
      </c>
      <c r="Q125" s="17"/>
      <c r="R125" s="18"/>
      <c r="S125" s="10">
        <f t="shared" ref="S125:U125" si="77">COUNTA(D125,G125,J125,M125,P125)</f>
        <v>5</v>
      </c>
      <c r="T125" s="10">
        <f t="shared" si="77"/>
        <v>0</v>
      </c>
      <c r="U125" s="11">
        <f t="shared" si="77"/>
        <v>0</v>
      </c>
    </row>
    <row r="126" spans="2:21" ht="15.75" customHeight="1">
      <c r="B126" s="22">
        <v>12</v>
      </c>
      <c r="C126" s="93" t="str">
        <f>'3 жастағы балалар Ф'!D126</f>
        <v>Нұрғазы Сезім Жангелдіқызы</v>
      </c>
      <c r="D126" s="17">
        <v>1</v>
      </c>
      <c r="E126" s="17"/>
      <c r="F126" s="18"/>
      <c r="G126" s="17">
        <v>1</v>
      </c>
      <c r="H126" s="17"/>
      <c r="I126" s="18"/>
      <c r="J126" s="17">
        <v>1</v>
      </c>
      <c r="K126" s="17"/>
      <c r="L126" s="18"/>
      <c r="M126" s="17">
        <v>1</v>
      </c>
      <c r="N126" s="17"/>
      <c r="O126" s="18"/>
      <c r="P126" s="17">
        <v>1</v>
      </c>
      <c r="Q126" s="17"/>
      <c r="R126" s="18"/>
      <c r="S126" s="10">
        <f t="shared" ref="S126:U126" si="78">COUNTA(D126,G126,J126,M126,P126)</f>
        <v>5</v>
      </c>
      <c r="T126" s="10">
        <f t="shared" si="78"/>
        <v>0</v>
      </c>
      <c r="U126" s="11">
        <f t="shared" si="78"/>
        <v>0</v>
      </c>
    </row>
    <row r="127" spans="2:21" ht="15.75" customHeight="1">
      <c r="B127" s="22">
        <v>13</v>
      </c>
      <c r="C127" s="93" t="str">
        <f>'3 жастағы балалар Ф'!D127</f>
        <v>Төлуғали Нұрислам Жансерікұлы</v>
      </c>
      <c r="D127" s="17">
        <v>1</v>
      </c>
      <c r="E127" s="17"/>
      <c r="F127" s="18"/>
      <c r="G127" s="17">
        <v>1</v>
      </c>
      <c r="H127" s="17"/>
      <c r="I127" s="18"/>
      <c r="J127" s="17">
        <v>1</v>
      </c>
      <c r="K127" s="17"/>
      <c r="L127" s="18"/>
      <c r="M127" s="17">
        <v>1</v>
      </c>
      <c r="N127" s="17"/>
      <c r="O127" s="18"/>
      <c r="P127" s="17">
        <v>1</v>
      </c>
      <c r="Q127" s="17"/>
      <c r="R127" s="18"/>
      <c r="S127" s="10">
        <f t="shared" ref="S127:U127" si="79">COUNTA(D127,G127,J127,M127,P127)</f>
        <v>5</v>
      </c>
      <c r="T127" s="10">
        <f t="shared" si="79"/>
        <v>0</v>
      </c>
      <c r="U127" s="11">
        <f t="shared" si="79"/>
        <v>0</v>
      </c>
    </row>
    <row r="128" spans="2:21" ht="15.75" customHeight="1">
      <c r="B128" s="22">
        <v>14</v>
      </c>
      <c r="C128" s="93" t="str">
        <f>'3 жастағы балалар Ф'!D128</f>
        <v>Сағатбек Бұлбұл Ерболқызы</v>
      </c>
      <c r="D128" s="17">
        <v>1</v>
      </c>
      <c r="E128" s="17"/>
      <c r="F128" s="18"/>
      <c r="G128" s="17">
        <v>1</v>
      </c>
      <c r="H128" s="17"/>
      <c r="I128" s="18"/>
      <c r="J128" s="17">
        <v>1</v>
      </c>
      <c r="K128" s="17"/>
      <c r="L128" s="18"/>
      <c r="M128" s="17">
        <v>1</v>
      </c>
      <c r="N128" s="17"/>
      <c r="O128" s="18"/>
      <c r="P128" s="17">
        <v>1</v>
      </c>
      <c r="Q128" s="17"/>
      <c r="R128" s="18"/>
      <c r="S128" s="10">
        <f t="shared" ref="S128:U128" si="80">COUNTA(D128,G128,J128,M128,P128)</f>
        <v>5</v>
      </c>
      <c r="T128" s="10">
        <f t="shared" si="80"/>
        <v>0</v>
      </c>
      <c r="U128" s="11">
        <f t="shared" si="80"/>
        <v>0</v>
      </c>
    </row>
    <row r="129" spans="2:21" ht="15.75" customHeight="1">
      <c r="B129" s="22">
        <v>15</v>
      </c>
      <c r="C129" s="93" t="str">
        <f>'3 жастағы балалар Ф'!D129</f>
        <v>Сапар Әли</v>
      </c>
      <c r="D129" s="17">
        <v>1</v>
      </c>
      <c r="E129" s="17"/>
      <c r="F129" s="18"/>
      <c r="G129" s="17">
        <v>1</v>
      </c>
      <c r="H129" s="17"/>
      <c r="I129" s="18"/>
      <c r="J129" s="17">
        <v>1</v>
      </c>
      <c r="K129" s="17"/>
      <c r="L129" s="18"/>
      <c r="M129" s="17">
        <v>1</v>
      </c>
      <c r="N129" s="17"/>
      <c r="O129" s="18"/>
      <c r="P129" s="17">
        <v>1</v>
      </c>
      <c r="Q129" s="17"/>
      <c r="R129" s="18"/>
      <c r="S129" s="10">
        <f t="shared" ref="S129:U129" si="81">COUNTA(D129,G129,J129,M129,P129)</f>
        <v>5</v>
      </c>
      <c r="T129" s="10">
        <f t="shared" si="81"/>
        <v>0</v>
      </c>
      <c r="U129" s="11">
        <f t="shared" si="81"/>
        <v>0</v>
      </c>
    </row>
    <row r="130" spans="2:21" ht="15.75" customHeight="1">
      <c r="B130" s="22">
        <v>16</v>
      </c>
      <c r="C130" s="93" t="str">
        <f>'3 жастағы балалар Ф'!D130</f>
        <v>Ситан Айша Нұрланқызы</v>
      </c>
      <c r="D130" s="17">
        <v>1</v>
      </c>
      <c r="E130" s="17"/>
      <c r="F130" s="18"/>
      <c r="G130" s="17">
        <v>1</v>
      </c>
      <c r="H130" s="17"/>
      <c r="I130" s="18"/>
      <c r="J130" s="17">
        <v>1</v>
      </c>
      <c r="K130" s="17"/>
      <c r="L130" s="18"/>
      <c r="M130" s="17">
        <v>1</v>
      </c>
      <c r="N130" s="17"/>
      <c r="O130" s="18"/>
      <c r="P130" s="17">
        <v>1</v>
      </c>
      <c r="Q130" s="17"/>
      <c r="R130" s="18"/>
      <c r="S130" s="10">
        <f t="shared" ref="S130:U130" si="82">COUNTA(D130,G130,J130,M130,P130)</f>
        <v>5</v>
      </c>
      <c r="T130" s="10">
        <f t="shared" si="82"/>
        <v>0</v>
      </c>
      <c r="U130" s="11">
        <f t="shared" si="82"/>
        <v>0</v>
      </c>
    </row>
    <row r="131" spans="2:21" ht="15.75" customHeight="1">
      <c r="B131" s="22">
        <v>17</v>
      </c>
      <c r="C131" s="93" t="s">
        <v>554</v>
      </c>
      <c r="D131" s="17">
        <v>1</v>
      </c>
      <c r="E131" s="17"/>
      <c r="F131" s="18"/>
      <c r="G131" s="17">
        <v>1</v>
      </c>
      <c r="H131" s="17"/>
      <c r="I131" s="18"/>
      <c r="J131" s="17">
        <v>1</v>
      </c>
      <c r="K131" s="17"/>
      <c r="L131" s="18"/>
      <c r="M131" s="17">
        <v>1</v>
      </c>
      <c r="N131" s="17"/>
      <c r="O131" s="18"/>
      <c r="P131" s="17">
        <v>1</v>
      </c>
      <c r="Q131" s="17"/>
      <c r="R131" s="18"/>
      <c r="S131" s="10">
        <f t="shared" ref="S131:U131" si="83">COUNTA(D131,G131,J131,M131,P131)</f>
        <v>5</v>
      </c>
      <c r="T131" s="10">
        <f t="shared" si="83"/>
        <v>0</v>
      </c>
      <c r="U131" s="11">
        <f t="shared" si="83"/>
        <v>0</v>
      </c>
    </row>
    <row r="132" spans="2:21" ht="15.75" customHeight="1">
      <c r="B132" s="22">
        <v>18</v>
      </c>
      <c r="C132" s="93" t="str">
        <f>'3 жастағы балалар Ф'!D132</f>
        <v>Қайрат Айару Нұрболқызы</v>
      </c>
      <c r="D132" s="17">
        <v>1</v>
      </c>
      <c r="E132" s="17"/>
      <c r="F132" s="18"/>
      <c r="G132" s="17">
        <v>1</v>
      </c>
      <c r="H132" s="17"/>
      <c r="I132" s="18"/>
      <c r="J132" s="17">
        <v>1</v>
      </c>
      <c r="K132" s="17"/>
      <c r="L132" s="18"/>
      <c r="M132" s="17">
        <v>1</v>
      </c>
      <c r="N132" s="17"/>
      <c r="O132" s="18"/>
      <c r="P132" s="17">
        <v>1</v>
      </c>
      <c r="Q132" s="17"/>
      <c r="R132" s="18"/>
      <c r="S132" s="10">
        <f t="shared" ref="S132:U132" si="84">COUNTA(D132,G132,J132,M132,P132)</f>
        <v>5</v>
      </c>
      <c r="T132" s="10">
        <f t="shared" si="84"/>
        <v>0</v>
      </c>
      <c r="U132" s="11">
        <f t="shared" si="84"/>
        <v>0</v>
      </c>
    </row>
    <row r="133" spans="2:21" ht="15.75" customHeight="1">
      <c r="B133" s="22">
        <v>19</v>
      </c>
      <c r="C133" s="93" t="str">
        <f>'3 жастағы балалар Ф'!D133</f>
        <v>Омарғали Жанел Азаматқызы</v>
      </c>
      <c r="D133" s="17">
        <v>1</v>
      </c>
      <c r="E133" s="17"/>
      <c r="F133" s="18"/>
      <c r="G133" s="17">
        <v>1</v>
      </c>
      <c r="H133" s="17"/>
      <c r="I133" s="18"/>
      <c r="J133" s="17">
        <v>1</v>
      </c>
      <c r="K133" s="17"/>
      <c r="L133" s="18"/>
      <c r="M133" s="17">
        <v>1</v>
      </c>
      <c r="N133" s="17"/>
      <c r="O133" s="18"/>
      <c r="P133" s="17">
        <v>1</v>
      </c>
      <c r="Q133" s="17"/>
      <c r="R133" s="18"/>
      <c r="S133" s="10">
        <f t="shared" ref="S133:U133" si="85">COUNTA(D133,G133,J133,M133,P133)</f>
        <v>5</v>
      </c>
      <c r="T133" s="10">
        <f t="shared" si="85"/>
        <v>0</v>
      </c>
      <c r="U133" s="11">
        <f t="shared" si="85"/>
        <v>0</v>
      </c>
    </row>
    <row r="134" spans="2:21" ht="15.75" customHeight="1">
      <c r="B134" s="22">
        <v>20</v>
      </c>
      <c r="C134" s="93" t="str">
        <f>'3 жастағы балалар Ф'!D134</f>
        <v>Шындос Жанайым Төлегенқызы</v>
      </c>
      <c r="D134" s="17">
        <v>1</v>
      </c>
      <c r="E134" s="17"/>
      <c r="F134" s="18"/>
      <c r="G134" s="17">
        <v>1</v>
      </c>
      <c r="H134" s="17"/>
      <c r="I134" s="18"/>
      <c r="J134" s="17">
        <v>1</v>
      </c>
      <c r="K134" s="17"/>
      <c r="L134" s="18"/>
      <c r="M134" s="17">
        <v>1</v>
      </c>
      <c r="N134" s="17"/>
      <c r="O134" s="18"/>
      <c r="P134" s="17">
        <v>1</v>
      </c>
      <c r="Q134" s="17"/>
      <c r="R134" s="18"/>
      <c r="S134" s="10">
        <f t="shared" ref="S134:U134" si="86">COUNTA(D134,G134,J134,M134,P134)</f>
        <v>5</v>
      </c>
      <c r="T134" s="10">
        <f t="shared" si="86"/>
        <v>0</v>
      </c>
      <c r="U134" s="11">
        <f t="shared" si="86"/>
        <v>0</v>
      </c>
    </row>
    <row r="135" spans="2:21" ht="15.75" customHeight="1">
      <c r="B135" s="22">
        <v>21</v>
      </c>
      <c r="C135" s="93">
        <f>'3 жастағы балалар Ф'!D135</f>
        <v>0</v>
      </c>
      <c r="D135" s="17"/>
      <c r="E135" s="17"/>
      <c r="F135" s="18"/>
      <c r="G135" s="17"/>
      <c r="H135" s="17"/>
      <c r="I135" s="18"/>
      <c r="J135" s="17"/>
      <c r="K135" s="17"/>
      <c r="L135" s="18"/>
      <c r="M135" s="17"/>
      <c r="N135" s="17"/>
      <c r="O135" s="18"/>
      <c r="P135" s="17"/>
      <c r="Q135" s="17"/>
      <c r="R135" s="18"/>
      <c r="S135" s="10">
        <f t="shared" ref="S135:U135" si="87">COUNTA(D135,G135,J135,M135,P135)</f>
        <v>0</v>
      </c>
      <c r="T135" s="10">
        <f t="shared" si="87"/>
        <v>0</v>
      </c>
      <c r="U135" s="11">
        <f t="shared" si="87"/>
        <v>0</v>
      </c>
    </row>
    <row r="136" spans="2:21" ht="15.75" customHeight="1">
      <c r="B136" s="22">
        <v>22</v>
      </c>
      <c r="C136" s="93">
        <f>'3 жастағы балалар Ф'!D136</f>
        <v>0</v>
      </c>
      <c r="D136" s="17"/>
      <c r="E136" s="17"/>
      <c r="F136" s="18"/>
      <c r="G136" s="17"/>
      <c r="H136" s="17"/>
      <c r="I136" s="18"/>
      <c r="J136" s="17"/>
      <c r="K136" s="17"/>
      <c r="L136" s="18"/>
      <c r="M136" s="17"/>
      <c r="N136" s="17"/>
      <c r="O136" s="18"/>
      <c r="P136" s="17"/>
      <c r="Q136" s="17"/>
      <c r="R136" s="18"/>
      <c r="S136" s="10">
        <f t="shared" ref="S136:U136" si="88">COUNTA(D136,G136,J136,M136,P136)</f>
        <v>0</v>
      </c>
      <c r="T136" s="10">
        <f t="shared" si="88"/>
        <v>0</v>
      </c>
      <c r="U136" s="11">
        <f t="shared" si="88"/>
        <v>0</v>
      </c>
    </row>
    <row r="137" spans="2:21" ht="15.75" customHeight="1">
      <c r="B137" s="22">
        <v>23</v>
      </c>
      <c r="C137" s="93">
        <f>'3 жастағы балалар Ф'!D137</f>
        <v>0</v>
      </c>
      <c r="D137" s="17"/>
      <c r="E137" s="17"/>
      <c r="F137" s="18"/>
      <c r="G137" s="17"/>
      <c r="H137" s="17"/>
      <c r="I137" s="18"/>
      <c r="J137" s="17"/>
      <c r="K137" s="17"/>
      <c r="L137" s="18"/>
      <c r="M137" s="17"/>
      <c r="N137" s="17"/>
      <c r="O137" s="18"/>
      <c r="P137" s="17"/>
      <c r="Q137" s="17"/>
      <c r="R137" s="18"/>
      <c r="S137" s="10">
        <f t="shared" ref="S137:U137" si="89">COUNTA(D137,G137,J137,M137,P137)</f>
        <v>0</v>
      </c>
      <c r="T137" s="10">
        <f t="shared" si="89"/>
        <v>0</v>
      </c>
      <c r="U137" s="11">
        <f t="shared" si="89"/>
        <v>0</v>
      </c>
    </row>
    <row r="138" spans="2:21" ht="15.75" customHeight="1">
      <c r="B138" s="22">
        <v>24</v>
      </c>
      <c r="C138" s="93">
        <f>'3 жастағы балалар Ф'!D138</f>
        <v>0</v>
      </c>
      <c r="D138" s="17"/>
      <c r="E138" s="17"/>
      <c r="F138" s="18"/>
      <c r="G138" s="17"/>
      <c r="H138" s="17"/>
      <c r="I138" s="18"/>
      <c r="J138" s="17"/>
      <c r="K138" s="17"/>
      <c r="L138" s="18"/>
      <c r="M138" s="17"/>
      <c r="N138" s="17"/>
      <c r="O138" s="18"/>
      <c r="P138" s="17"/>
      <c r="Q138" s="17"/>
      <c r="R138" s="18"/>
      <c r="S138" s="10">
        <f t="shared" ref="S138:U138" si="90">COUNTA(D138,G138,J138,M138,P138)</f>
        <v>0</v>
      </c>
      <c r="T138" s="10">
        <f t="shared" si="90"/>
        <v>0</v>
      </c>
      <c r="U138" s="11">
        <f t="shared" si="90"/>
        <v>0</v>
      </c>
    </row>
    <row r="139" spans="2:21" ht="15.75" customHeight="1">
      <c r="B139" s="22">
        <v>25</v>
      </c>
      <c r="C139" s="93">
        <f>'3 жастағы балалар Ф'!D139</f>
        <v>0</v>
      </c>
      <c r="D139" s="17"/>
      <c r="E139" s="17"/>
      <c r="F139" s="18"/>
      <c r="G139" s="17"/>
      <c r="H139" s="17"/>
      <c r="I139" s="18"/>
      <c r="J139" s="17"/>
      <c r="K139" s="17"/>
      <c r="L139" s="18"/>
      <c r="M139" s="17"/>
      <c r="N139" s="17"/>
      <c r="O139" s="18"/>
      <c r="P139" s="17"/>
      <c r="Q139" s="17"/>
      <c r="R139" s="18"/>
      <c r="S139" s="10">
        <f t="shared" ref="S139:U139" si="91">COUNTA(D139,G139,J139,M139,P139)</f>
        <v>0</v>
      </c>
      <c r="T139" s="10">
        <f t="shared" si="91"/>
        <v>0</v>
      </c>
      <c r="U139" s="11">
        <f t="shared" si="91"/>
        <v>0</v>
      </c>
    </row>
    <row r="140" spans="2:21" ht="15.75" customHeight="1">
      <c r="B140" s="62">
        <v>26</v>
      </c>
      <c r="C140" s="102">
        <f>'3 жастағы балалар Ф'!D140</f>
        <v>0</v>
      </c>
      <c r="D140" s="64"/>
      <c r="E140" s="64"/>
      <c r="F140" s="65"/>
      <c r="G140" s="64"/>
      <c r="H140" s="64"/>
      <c r="I140" s="65"/>
      <c r="J140" s="64"/>
      <c r="K140" s="64"/>
      <c r="L140" s="65"/>
      <c r="M140" s="64"/>
      <c r="N140" s="64"/>
      <c r="O140" s="65"/>
      <c r="P140" s="64"/>
      <c r="Q140" s="64"/>
      <c r="R140" s="65"/>
      <c r="S140" s="10">
        <f t="shared" ref="S140:U140" si="92">COUNTA(D140,G140,J140,M140,P140)</f>
        <v>0</v>
      </c>
      <c r="T140" s="10">
        <f t="shared" si="92"/>
        <v>0</v>
      </c>
      <c r="U140" s="11">
        <f t="shared" si="92"/>
        <v>0</v>
      </c>
    </row>
    <row r="141" spans="2:21" ht="15.75" customHeight="1">
      <c r="B141" s="62">
        <v>27</v>
      </c>
      <c r="C141" s="102">
        <f>'3 жастағы балалар Ф'!D141</f>
        <v>0</v>
      </c>
      <c r="D141" s="64"/>
      <c r="E141" s="64"/>
      <c r="F141" s="65"/>
      <c r="G141" s="64"/>
      <c r="H141" s="64"/>
      <c r="I141" s="65"/>
      <c r="J141" s="64"/>
      <c r="K141" s="64"/>
      <c r="L141" s="65"/>
      <c r="M141" s="64"/>
      <c r="N141" s="64"/>
      <c r="O141" s="65"/>
      <c r="P141" s="64"/>
      <c r="Q141" s="64"/>
      <c r="R141" s="65"/>
      <c r="S141" s="10">
        <f t="shared" ref="S141:U141" si="93">COUNTA(D141,G141,J141,M141,P141)</f>
        <v>0</v>
      </c>
      <c r="T141" s="10">
        <f t="shared" si="93"/>
        <v>0</v>
      </c>
      <c r="U141" s="11">
        <f t="shared" si="93"/>
        <v>0</v>
      </c>
    </row>
    <row r="142" spans="2:21" ht="15.75" customHeight="1">
      <c r="B142" s="62">
        <v>28</v>
      </c>
      <c r="C142" s="102">
        <f>'3 жастағы балалар Ф'!D142</f>
        <v>0</v>
      </c>
      <c r="D142" s="64"/>
      <c r="E142" s="64"/>
      <c r="F142" s="65"/>
      <c r="G142" s="64"/>
      <c r="H142" s="64"/>
      <c r="I142" s="65"/>
      <c r="J142" s="64"/>
      <c r="K142" s="64"/>
      <c r="L142" s="65"/>
      <c r="M142" s="64"/>
      <c r="N142" s="64"/>
      <c r="O142" s="65"/>
      <c r="P142" s="64"/>
      <c r="Q142" s="64"/>
      <c r="R142" s="65"/>
      <c r="S142" s="10">
        <f t="shared" ref="S142:U142" si="94">COUNTA(D142,G142,J142,M142,P142)</f>
        <v>0</v>
      </c>
      <c r="T142" s="10">
        <f t="shared" si="94"/>
        <v>0</v>
      </c>
      <c r="U142" s="11">
        <f t="shared" si="94"/>
        <v>0</v>
      </c>
    </row>
    <row r="143" spans="2:21" ht="15.75" customHeight="1">
      <c r="B143" s="62">
        <v>29</v>
      </c>
      <c r="C143" s="102">
        <f>'3 жастағы балалар Ф'!D143</f>
        <v>0</v>
      </c>
      <c r="D143" s="64"/>
      <c r="E143" s="64"/>
      <c r="F143" s="65"/>
      <c r="G143" s="64"/>
      <c r="H143" s="64"/>
      <c r="I143" s="65"/>
      <c r="J143" s="64"/>
      <c r="K143" s="64"/>
      <c r="L143" s="65"/>
      <c r="M143" s="64"/>
      <c r="N143" s="64"/>
      <c r="O143" s="65"/>
      <c r="P143" s="64"/>
      <c r="Q143" s="64"/>
      <c r="R143" s="65"/>
      <c r="S143" s="10">
        <f t="shared" ref="S143:U143" si="95">COUNTA(D143,G143,J143,M143,P143)</f>
        <v>0</v>
      </c>
      <c r="T143" s="10">
        <f t="shared" si="95"/>
        <v>0</v>
      </c>
      <c r="U143" s="11">
        <f t="shared" si="95"/>
        <v>0</v>
      </c>
    </row>
    <row r="144" spans="2:21" ht="15.75" customHeight="1">
      <c r="B144" s="62">
        <v>30</v>
      </c>
      <c r="C144" s="102">
        <f>'3 жастағы балалар Ф'!D144</f>
        <v>0</v>
      </c>
      <c r="D144" s="64"/>
      <c r="E144" s="64"/>
      <c r="F144" s="65"/>
      <c r="G144" s="64"/>
      <c r="H144" s="64"/>
      <c r="I144" s="65"/>
      <c r="J144" s="64"/>
      <c r="K144" s="64"/>
      <c r="L144" s="65"/>
      <c r="M144" s="64"/>
      <c r="N144" s="64"/>
      <c r="O144" s="65"/>
      <c r="P144" s="64"/>
      <c r="Q144" s="64"/>
      <c r="R144" s="65"/>
      <c r="S144" s="10">
        <f t="shared" ref="S144:U144" si="96">COUNTA(D144,G144,J144,M144,P144)</f>
        <v>0</v>
      </c>
      <c r="T144" s="10">
        <f t="shared" si="96"/>
        <v>0</v>
      </c>
      <c r="U144" s="11">
        <f t="shared" si="96"/>
        <v>0</v>
      </c>
    </row>
    <row r="145" spans="2:21" ht="15.75" customHeight="1">
      <c r="B145" s="62">
        <v>31</v>
      </c>
      <c r="C145" s="102">
        <f>'3 жастағы балалар Ф'!D145</f>
        <v>0</v>
      </c>
      <c r="D145" s="64"/>
      <c r="E145" s="64"/>
      <c r="F145" s="65"/>
      <c r="G145" s="64"/>
      <c r="H145" s="64"/>
      <c r="I145" s="65"/>
      <c r="J145" s="64"/>
      <c r="K145" s="64"/>
      <c r="L145" s="65"/>
      <c r="M145" s="64"/>
      <c r="N145" s="64"/>
      <c r="O145" s="65"/>
      <c r="P145" s="64"/>
      <c r="Q145" s="64"/>
      <c r="R145" s="65"/>
      <c r="S145" s="10">
        <f t="shared" ref="S145:U145" si="97">COUNTA(D145,G145,J145,M145,P145)</f>
        <v>0</v>
      </c>
      <c r="T145" s="10">
        <f t="shared" si="97"/>
        <v>0</v>
      </c>
      <c r="U145" s="11">
        <f t="shared" si="97"/>
        <v>0</v>
      </c>
    </row>
    <row r="146" spans="2:21" ht="15.75" customHeight="1">
      <c r="B146" s="62">
        <v>32</v>
      </c>
      <c r="C146" s="102">
        <f>'3 жастағы балалар Ф'!D146</f>
        <v>0</v>
      </c>
      <c r="D146" s="64"/>
      <c r="E146" s="64"/>
      <c r="F146" s="65"/>
      <c r="G146" s="64"/>
      <c r="H146" s="64"/>
      <c r="I146" s="65"/>
      <c r="J146" s="64"/>
      <c r="K146" s="64"/>
      <c r="L146" s="65"/>
      <c r="M146" s="64"/>
      <c r="N146" s="64"/>
      <c r="O146" s="65"/>
      <c r="P146" s="64"/>
      <c r="Q146" s="64"/>
      <c r="R146" s="65"/>
      <c r="S146" s="10">
        <f t="shared" ref="S146:U146" si="98">COUNTA(D146,G146,J146,M146,P146)</f>
        <v>0</v>
      </c>
      <c r="T146" s="10">
        <f t="shared" si="98"/>
        <v>0</v>
      </c>
      <c r="U146" s="11">
        <f t="shared" si="98"/>
        <v>0</v>
      </c>
    </row>
    <row r="147" spans="2:21" ht="15.75" customHeight="1">
      <c r="B147" s="62">
        <v>33</v>
      </c>
      <c r="C147" s="102">
        <f>'3 жастағы балалар Ф'!D147</f>
        <v>0</v>
      </c>
      <c r="D147" s="64"/>
      <c r="E147" s="64"/>
      <c r="F147" s="65"/>
      <c r="G147" s="64"/>
      <c r="H147" s="64"/>
      <c r="I147" s="65"/>
      <c r="J147" s="64"/>
      <c r="K147" s="64"/>
      <c r="L147" s="65"/>
      <c r="M147" s="64"/>
      <c r="N147" s="64"/>
      <c r="O147" s="65"/>
      <c r="P147" s="64"/>
      <c r="Q147" s="64"/>
      <c r="R147" s="65"/>
      <c r="S147" s="10">
        <f t="shared" ref="S147:U147" si="99">COUNTA(D147,G147,J147,M147,P147)</f>
        <v>0</v>
      </c>
      <c r="T147" s="10">
        <f t="shared" si="99"/>
        <v>0</v>
      </c>
      <c r="U147" s="11">
        <f t="shared" si="99"/>
        <v>0</v>
      </c>
    </row>
    <row r="148" spans="2:21" ht="15.75" customHeight="1">
      <c r="B148" s="62">
        <v>34</v>
      </c>
      <c r="C148" s="102">
        <f>'3 жастағы балалар Ф'!D148</f>
        <v>0</v>
      </c>
      <c r="D148" s="64"/>
      <c r="E148" s="64"/>
      <c r="F148" s="65"/>
      <c r="G148" s="64"/>
      <c r="H148" s="64"/>
      <c r="I148" s="65"/>
      <c r="J148" s="64"/>
      <c r="K148" s="64"/>
      <c r="L148" s="65"/>
      <c r="M148" s="64"/>
      <c r="N148" s="64"/>
      <c r="O148" s="65"/>
      <c r="P148" s="64"/>
      <c r="Q148" s="64"/>
      <c r="R148" s="65"/>
      <c r="S148" s="10">
        <f t="shared" ref="S148:U148" si="100">COUNTA(D148,G148,J148,M148,P148)</f>
        <v>0</v>
      </c>
      <c r="T148" s="10">
        <f t="shared" si="100"/>
        <v>0</v>
      </c>
      <c r="U148" s="11">
        <f t="shared" si="100"/>
        <v>0</v>
      </c>
    </row>
    <row r="149" spans="2:21" ht="15.75" customHeight="1">
      <c r="B149" s="62">
        <v>35</v>
      </c>
      <c r="C149" s="102">
        <f>'3 жастағы балалар Ф'!D149</f>
        <v>0</v>
      </c>
      <c r="D149" s="64"/>
      <c r="E149" s="64"/>
      <c r="F149" s="65"/>
      <c r="G149" s="64"/>
      <c r="H149" s="64"/>
      <c r="I149" s="65"/>
      <c r="J149" s="64"/>
      <c r="K149" s="64"/>
      <c r="L149" s="65"/>
      <c r="M149" s="64"/>
      <c r="N149" s="64"/>
      <c r="O149" s="65"/>
      <c r="P149" s="64"/>
      <c r="Q149" s="64"/>
      <c r="R149" s="65"/>
      <c r="S149" s="10">
        <f t="shared" ref="S149:U149" si="101">COUNTA(D149,G149,J149,M149,P149)</f>
        <v>0</v>
      </c>
      <c r="T149" s="10">
        <f t="shared" si="101"/>
        <v>0</v>
      </c>
      <c r="U149" s="11">
        <f t="shared" si="101"/>
        <v>0</v>
      </c>
    </row>
    <row r="150" spans="2:21" ht="15.75" customHeight="1">
      <c r="B150" s="62">
        <v>36</v>
      </c>
      <c r="C150" s="102">
        <f>'3 жастағы балалар Ф'!D150</f>
        <v>0</v>
      </c>
      <c r="D150" s="64"/>
      <c r="E150" s="64"/>
      <c r="F150" s="65"/>
      <c r="G150" s="64"/>
      <c r="H150" s="64"/>
      <c r="I150" s="65"/>
      <c r="J150" s="64"/>
      <c r="K150" s="64"/>
      <c r="L150" s="65"/>
      <c r="M150" s="64"/>
      <c r="N150" s="64"/>
      <c r="O150" s="65"/>
      <c r="P150" s="64"/>
      <c r="Q150" s="64"/>
      <c r="R150" s="65"/>
      <c r="S150" s="10">
        <f t="shared" ref="S150:U150" si="102">COUNTA(D150,G150,J150,M150,P150)</f>
        <v>0</v>
      </c>
      <c r="T150" s="10">
        <f t="shared" si="102"/>
        <v>0</v>
      </c>
      <c r="U150" s="11">
        <f t="shared" si="102"/>
        <v>0</v>
      </c>
    </row>
    <row r="151" spans="2:21" ht="15.75" customHeight="1">
      <c r="B151" s="62">
        <v>37</v>
      </c>
      <c r="C151" s="102">
        <f>'3 жастағы балалар Ф'!D151</f>
        <v>0</v>
      </c>
      <c r="D151" s="64"/>
      <c r="E151" s="64"/>
      <c r="F151" s="65"/>
      <c r="G151" s="64"/>
      <c r="H151" s="64"/>
      <c r="I151" s="65"/>
      <c r="J151" s="64"/>
      <c r="K151" s="64"/>
      <c r="L151" s="65"/>
      <c r="M151" s="64"/>
      <c r="N151" s="64"/>
      <c r="O151" s="65"/>
      <c r="P151" s="64"/>
      <c r="Q151" s="64"/>
      <c r="R151" s="65"/>
      <c r="S151" s="10">
        <f t="shared" ref="S151:U151" si="103">COUNTA(D151,G151,J151,M151,P151)</f>
        <v>0</v>
      </c>
      <c r="T151" s="10">
        <f t="shared" si="103"/>
        <v>0</v>
      </c>
      <c r="U151" s="11">
        <f t="shared" si="103"/>
        <v>0</v>
      </c>
    </row>
    <row r="152" spans="2:21" ht="15.75" customHeight="1">
      <c r="B152" s="62">
        <v>38</v>
      </c>
      <c r="C152" s="102">
        <f>'3 жастағы балалар Ф'!D152</f>
        <v>0</v>
      </c>
      <c r="D152" s="64"/>
      <c r="E152" s="64"/>
      <c r="F152" s="65"/>
      <c r="G152" s="64"/>
      <c r="H152" s="64"/>
      <c r="I152" s="65"/>
      <c r="J152" s="64"/>
      <c r="K152" s="64"/>
      <c r="L152" s="65"/>
      <c r="M152" s="64"/>
      <c r="N152" s="64"/>
      <c r="O152" s="65"/>
      <c r="P152" s="64"/>
      <c r="Q152" s="64"/>
      <c r="R152" s="65"/>
      <c r="S152" s="10">
        <f t="shared" ref="S152:U152" si="104">COUNTA(D152,G152,J152,M152,P152)</f>
        <v>0</v>
      </c>
      <c r="T152" s="10">
        <f t="shared" si="104"/>
        <v>0</v>
      </c>
      <c r="U152" s="11">
        <f t="shared" si="104"/>
        <v>0</v>
      </c>
    </row>
    <row r="153" spans="2:21" ht="15.75" customHeight="1">
      <c r="B153" s="62">
        <v>39</v>
      </c>
      <c r="C153" s="102">
        <f>'3 жастағы балалар Ф'!D153</f>
        <v>0</v>
      </c>
      <c r="D153" s="64"/>
      <c r="E153" s="64"/>
      <c r="F153" s="65"/>
      <c r="G153" s="64"/>
      <c r="H153" s="64"/>
      <c r="I153" s="65"/>
      <c r="J153" s="64"/>
      <c r="K153" s="64"/>
      <c r="L153" s="65"/>
      <c r="M153" s="64"/>
      <c r="N153" s="64"/>
      <c r="O153" s="65"/>
      <c r="P153" s="64"/>
      <c r="Q153" s="64"/>
      <c r="R153" s="65"/>
      <c r="S153" s="10">
        <f t="shared" ref="S153:U153" si="105">COUNTA(D153,G153,J153,M153,P153)</f>
        <v>0</v>
      </c>
      <c r="T153" s="10">
        <f t="shared" si="105"/>
        <v>0</v>
      </c>
      <c r="U153" s="11">
        <f t="shared" si="105"/>
        <v>0</v>
      </c>
    </row>
    <row r="154" spans="2:21" ht="15.75" customHeight="1">
      <c r="B154" s="62">
        <v>40</v>
      </c>
      <c r="C154" s="102">
        <f>'3 жастағы балалар Ф'!D154</f>
        <v>0</v>
      </c>
      <c r="D154" s="64"/>
      <c r="E154" s="64"/>
      <c r="F154" s="65"/>
      <c r="G154" s="64"/>
      <c r="H154" s="64"/>
      <c r="I154" s="65"/>
      <c r="J154" s="64"/>
      <c r="K154" s="64"/>
      <c r="L154" s="65"/>
      <c r="M154" s="64"/>
      <c r="N154" s="64"/>
      <c r="O154" s="65"/>
      <c r="P154" s="64"/>
      <c r="Q154" s="64"/>
      <c r="R154" s="65"/>
      <c r="S154" s="10">
        <f t="shared" ref="S154:U154" si="106">COUNTA(D154,G154,J154,M154,P154)</f>
        <v>0</v>
      </c>
      <c r="T154" s="10">
        <f t="shared" si="106"/>
        <v>0</v>
      </c>
      <c r="U154" s="11">
        <f t="shared" si="106"/>
        <v>0</v>
      </c>
    </row>
    <row r="155" spans="2:21" ht="15.75" customHeight="1">
      <c r="B155" s="83">
        <v>41</v>
      </c>
      <c r="C155" s="152">
        <f>'3 жастағы балалар Ф'!D155</f>
        <v>0</v>
      </c>
      <c r="D155" s="85"/>
      <c r="E155" s="85"/>
      <c r="F155" s="86"/>
      <c r="G155" s="85"/>
      <c r="H155" s="85"/>
      <c r="I155" s="86"/>
      <c r="J155" s="85"/>
      <c r="K155" s="85"/>
      <c r="L155" s="86"/>
      <c r="M155" s="85"/>
      <c r="N155" s="85"/>
      <c r="O155" s="86"/>
      <c r="P155" s="85"/>
      <c r="Q155" s="85"/>
      <c r="R155" s="86"/>
      <c r="S155" s="10">
        <f t="shared" ref="S155:U155" si="107">COUNTA(D155,G155,J155,M155,P155)</f>
        <v>0</v>
      </c>
      <c r="T155" s="10">
        <f t="shared" si="107"/>
        <v>0</v>
      </c>
      <c r="U155" s="11">
        <f t="shared" si="107"/>
        <v>0</v>
      </c>
    </row>
    <row r="156" spans="2:21" ht="15.75" customHeight="1">
      <c r="B156" s="83">
        <v>42</v>
      </c>
      <c r="C156" s="152">
        <f>'3 жастағы балалар Ф'!D156</f>
        <v>0</v>
      </c>
      <c r="D156" s="85"/>
      <c r="E156" s="85"/>
      <c r="F156" s="86"/>
      <c r="G156" s="85"/>
      <c r="H156" s="85"/>
      <c r="I156" s="86"/>
      <c r="J156" s="85"/>
      <c r="K156" s="85"/>
      <c r="L156" s="86"/>
      <c r="M156" s="85"/>
      <c r="N156" s="85"/>
      <c r="O156" s="86"/>
      <c r="P156" s="85"/>
      <c r="Q156" s="85"/>
      <c r="R156" s="86"/>
      <c r="S156" s="10">
        <f t="shared" ref="S156:U156" si="108">COUNTA(D156,G156,J156,M156,P156)</f>
        <v>0</v>
      </c>
      <c r="T156" s="10">
        <f t="shared" si="108"/>
        <v>0</v>
      </c>
      <c r="U156" s="11">
        <f t="shared" si="108"/>
        <v>0</v>
      </c>
    </row>
    <row r="157" spans="2:21" ht="15.75" customHeight="1">
      <c r="B157" s="83">
        <v>43</v>
      </c>
      <c r="C157" s="152">
        <f>'3 жастағы балалар Ф'!D157</f>
        <v>0</v>
      </c>
      <c r="D157" s="85"/>
      <c r="E157" s="85"/>
      <c r="F157" s="86"/>
      <c r="G157" s="85"/>
      <c r="H157" s="85"/>
      <c r="I157" s="86"/>
      <c r="J157" s="85"/>
      <c r="K157" s="85"/>
      <c r="L157" s="86"/>
      <c r="M157" s="85"/>
      <c r="N157" s="85"/>
      <c r="O157" s="86"/>
      <c r="P157" s="85"/>
      <c r="Q157" s="85"/>
      <c r="R157" s="86"/>
      <c r="S157" s="10">
        <f t="shared" ref="S157:U157" si="109">COUNTA(D157,G157,J157,M157,P157)</f>
        <v>0</v>
      </c>
      <c r="T157" s="10">
        <f t="shared" si="109"/>
        <v>0</v>
      </c>
      <c r="U157" s="11">
        <f t="shared" si="109"/>
        <v>0</v>
      </c>
    </row>
    <row r="158" spans="2:21" ht="15.75" customHeight="1">
      <c r="B158" s="83">
        <v>44</v>
      </c>
      <c r="C158" s="152">
        <f>'3 жастағы балалар Ф'!D158</f>
        <v>0</v>
      </c>
      <c r="D158" s="85"/>
      <c r="E158" s="85"/>
      <c r="F158" s="86"/>
      <c r="G158" s="85"/>
      <c r="H158" s="85"/>
      <c r="I158" s="86"/>
      <c r="J158" s="85"/>
      <c r="K158" s="85"/>
      <c r="L158" s="86"/>
      <c r="M158" s="85"/>
      <c r="N158" s="85"/>
      <c r="O158" s="86"/>
      <c r="P158" s="85"/>
      <c r="Q158" s="85"/>
      <c r="R158" s="86"/>
      <c r="S158" s="10">
        <f t="shared" ref="S158:U158" si="110">COUNTA(D158,G158,J158,M158,P158)</f>
        <v>0</v>
      </c>
      <c r="T158" s="10">
        <f t="shared" si="110"/>
        <v>0</v>
      </c>
      <c r="U158" s="11">
        <f t="shared" si="110"/>
        <v>0</v>
      </c>
    </row>
    <row r="159" spans="2:21" ht="15.75" customHeight="1">
      <c r="B159" s="83">
        <v>45</v>
      </c>
      <c r="C159" s="152">
        <f>'3 жастағы балалар Ф'!D159</f>
        <v>0</v>
      </c>
      <c r="D159" s="85"/>
      <c r="E159" s="85"/>
      <c r="F159" s="86"/>
      <c r="G159" s="85"/>
      <c r="H159" s="85"/>
      <c r="I159" s="86"/>
      <c r="J159" s="85"/>
      <c r="K159" s="85"/>
      <c r="L159" s="86"/>
      <c r="M159" s="85"/>
      <c r="N159" s="85"/>
      <c r="O159" s="86"/>
      <c r="P159" s="85"/>
      <c r="Q159" s="85"/>
      <c r="R159" s="86"/>
      <c r="S159" s="10">
        <f t="shared" ref="S159:U159" si="111">COUNTA(D159,G159,J159,M159,P159)</f>
        <v>0</v>
      </c>
      <c r="T159" s="10">
        <f t="shared" si="111"/>
        <v>0</v>
      </c>
      <c r="U159" s="11">
        <f t="shared" si="111"/>
        <v>0</v>
      </c>
    </row>
    <row r="160" spans="2:21" ht="15.75" customHeight="1">
      <c r="B160" s="271" t="s">
        <v>30</v>
      </c>
      <c r="C160" s="263"/>
      <c r="D160" s="140">
        <f t="shared" ref="D160:R160" si="112">SUM(D115:D159)</f>
        <v>20</v>
      </c>
      <c r="E160" s="140">
        <f t="shared" si="112"/>
        <v>0</v>
      </c>
      <c r="F160" s="140">
        <f t="shared" si="112"/>
        <v>0</v>
      </c>
      <c r="G160" s="140">
        <f t="shared" si="112"/>
        <v>20</v>
      </c>
      <c r="H160" s="140">
        <f t="shared" si="112"/>
        <v>0</v>
      </c>
      <c r="I160" s="140">
        <f t="shared" si="112"/>
        <v>0</v>
      </c>
      <c r="J160" s="140">
        <f t="shared" si="112"/>
        <v>20</v>
      </c>
      <c r="K160" s="140">
        <f t="shared" si="112"/>
        <v>0</v>
      </c>
      <c r="L160" s="140">
        <f t="shared" si="112"/>
        <v>0</v>
      </c>
      <c r="M160" s="140">
        <f t="shared" si="112"/>
        <v>20</v>
      </c>
      <c r="N160" s="140">
        <f t="shared" si="112"/>
        <v>0</v>
      </c>
      <c r="O160" s="140">
        <f t="shared" si="112"/>
        <v>0</v>
      </c>
      <c r="P160" s="140">
        <f t="shared" si="112"/>
        <v>20</v>
      </c>
      <c r="Q160" s="140">
        <f t="shared" si="112"/>
        <v>0</v>
      </c>
      <c r="R160" s="140">
        <f t="shared" si="112"/>
        <v>0</v>
      </c>
      <c r="S160" s="39"/>
      <c r="T160" s="39"/>
      <c r="U160" s="39"/>
    </row>
    <row r="161" spans="2:21" ht="50.25" customHeight="1">
      <c r="B161" s="283" t="s">
        <v>31</v>
      </c>
      <c r="C161" s="263"/>
      <c r="D161" s="143">
        <f>D160*100/T163</f>
        <v>100</v>
      </c>
      <c r="E161" s="143">
        <f>E160*100/T163</f>
        <v>0</v>
      </c>
      <c r="F161" s="144">
        <f>F160*100/T163</f>
        <v>0</v>
      </c>
      <c r="G161" s="145">
        <f>G160*100/T163</f>
        <v>100</v>
      </c>
      <c r="H161" s="143">
        <f>H160*100/T163</f>
        <v>0</v>
      </c>
      <c r="I161" s="144">
        <f>I160*100/T163</f>
        <v>0</v>
      </c>
      <c r="J161" s="145">
        <f>J160*100/T163</f>
        <v>100</v>
      </c>
      <c r="K161" s="143">
        <f>K160*100/T163</f>
        <v>0</v>
      </c>
      <c r="L161" s="144">
        <f>L160*100/T163</f>
        <v>0</v>
      </c>
      <c r="M161" s="145">
        <f>M160*100/T163</f>
        <v>100</v>
      </c>
      <c r="N161" s="143">
        <f>N160*100/T163</f>
        <v>0</v>
      </c>
      <c r="O161" s="144">
        <f>O160*100/T163</f>
        <v>0</v>
      </c>
      <c r="P161" s="114">
        <f>P160*100/T163</f>
        <v>100</v>
      </c>
      <c r="Q161" s="115">
        <f>Q160*100/T163</f>
        <v>0</v>
      </c>
      <c r="R161" s="153">
        <f>R160*100/T163</f>
        <v>0</v>
      </c>
      <c r="S161" s="39"/>
      <c r="T161" s="39"/>
      <c r="U161" s="39"/>
    </row>
    <row r="162" spans="2:21" ht="15.75" customHeight="1">
      <c r="B162" s="272"/>
      <c r="C162" s="273"/>
      <c r="D162" s="273"/>
      <c r="E162" s="273"/>
      <c r="F162" s="273"/>
      <c r="G162" s="273"/>
      <c r="H162" s="273"/>
      <c r="I162" s="280"/>
      <c r="J162" s="41"/>
      <c r="K162" s="42"/>
      <c r="L162" s="42"/>
      <c r="M162" s="42"/>
      <c r="N162" s="42"/>
      <c r="O162" s="42"/>
      <c r="P162" s="42"/>
      <c r="Q162" s="42"/>
      <c r="R162" s="42"/>
      <c r="S162" s="126"/>
      <c r="T162" s="2" t="s">
        <v>32</v>
      </c>
      <c r="U162" s="2" t="s">
        <v>33</v>
      </c>
    </row>
    <row r="163" spans="2:21" ht="15.75" customHeight="1">
      <c r="B163" s="274"/>
      <c r="C163" s="266"/>
      <c r="D163" s="266"/>
      <c r="E163" s="266"/>
      <c r="F163" s="266"/>
      <c r="G163" s="266"/>
      <c r="H163" s="266"/>
      <c r="I163" s="281"/>
      <c r="J163" s="44" t="s">
        <v>30</v>
      </c>
      <c r="K163" s="45"/>
      <c r="L163" s="45"/>
      <c r="M163" s="45"/>
      <c r="N163" s="45"/>
      <c r="O163" s="45"/>
      <c r="P163" s="45"/>
      <c r="Q163" s="45"/>
      <c r="R163" s="45"/>
      <c r="S163" s="46"/>
      <c r="T163" s="97">
        <f>'3 жастағы балалар Ф'!U163</f>
        <v>20</v>
      </c>
      <c r="U163" s="97">
        <v>100</v>
      </c>
    </row>
    <row r="164" spans="2:21" ht="15.75" customHeight="1">
      <c r="B164" s="274"/>
      <c r="C164" s="266"/>
      <c r="D164" s="266"/>
      <c r="E164" s="266"/>
      <c r="F164" s="266"/>
      <c r="G164" s="266"/>
      <c r="H164" s="266"/>
      <c r="I164" s="281"/>
      <c r="J164" s="47" t="s">
        <v>5</v>
      </c>
      <c r="K164" s="48"/>
      <c r="L164" s="48"/>
      <c r="M164" s="48"/>
      <c r="N164" s="48"/>
      <c r="O164" s="48"/>
      <c r="P164" s="48"/>
      <c r="Q164" s="48"/>
      <c r="R164" s="48"/>
      <c r="S164" s="49"/>
      <c r="T164" s="99">
        <v>13</v>
      </c>
      <c r="U164" s="52">
        <v>52</v>
      </c>
    </row>
    <row r="165" spans="2:21" ht="15.75" customHeight="1">
      <c r="B165" s="274"/>
      <c r="C165" s="266"/>
      <c r="D165" s="266"/>
      <c r="E165" s="266"/>
      <c r="F165" s="266"/>
      <c r="G165" s="266"/>
      <c r="H165" s="266"/>
      <c r="I165" s="281"/>
      <c r="J165" s="47" t="s">
        <v>6</v>
      </c>
      <c r="K165" s="48"/>
      <c r="L165" s="48"/>
      <c r="M165" s="48"/>
      <c r="N165" s="48"/>
      <c r="O165" s="48"/>
      <c r="P165" s="48"/>
      <c r="Q165" s="48"/>
      <c r="R165" s="48"/>
      <c r="S165" s="49"/>
      <c r="T165" s="98">
        <f>COUNTIF(T115:T159,"&gt;0")</f>
        <v>0</v>
      </c>
      <c r="U165" s="51">
        <f>(Q161+H161+N161+K161+E161)/5</f>
        <v>0</v>
      </c>
    </row>
    <row r="166" spans="2:21" ht="15.75" customHeight="1">
      <c r="B166" s="274"/>
      <c r="C166" s="266"/>
      <c r="D166" s="266"/>
      <c r="E166" s="266"/>
      <c r="F166" s="266"/>
      <c r="G166" s="266"/>
      <c r="H166" s="266"/>
      <c r="I166" s="281"/>
      <c r="J166" s="53" t="s">
        <v>7</v>
      </c>
      <c r="K166" s="54"/>
      <c r="L166" s="54"/>
      <c r="M166" s="54"/>
      <c r="N166" s="54"/>
      <c r="O166" s="54"/>
      <c r="P166" s="54"/>
      <c r="Q166" s="54"/>
      <c r="R166" s="54"/>
      <c r="S166" s="55"/>
      <c r="T166" s="98">
        <f>COUNTIF(U115:U159,"&gt;0")</f>
        <v>0</v>
      </c>
      <c r="U166" s="51">
        <f>(R161+I161+L161+O161+F161)/5</f>
        <v>0</v>
      </c>
    </row>
    <row r="167" spans="2:21" ht="15.75" customHeight="1"/>
    <row r="168" spans="2:21" ht="15.75" customHeight="1"/>
    <row r="169" spans="2:21" ht="15.75" customHeight="1"/>
    <row r="170" spans="2:21" ht="15.75" customHeight="1"/>
    <row r="171" spans="2:21" ht="15.75" customHeight="1"/>
    <row r="172" spans="2:21" ht="15.75" customHeight="1"/>
    <row r="173" spans="2:21" ht="15.75" customHeight="1"/>
    <row r="174" spans="2:21" ht="15.75" customHeight="1"/>
    <row r="175" spans="2:21" ht="15.75" customHeight="1"/>
    <row r="176" spans="2:21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4">
    <mergeCell ref="B160:C160"/>
    <mergeCell ref="B161:C161"/>
    <mergeCell ref="B162:I166"/>
    <mergeCell ref="J112:L112"/>
    <mergeCell ref="M112:O112"/>
    <mergeCell ref="M113:O113"/>
    <mergeCell ref="C2:Q2"/>
    <mergeCell ref="C3:Q3"/>
    <mergeCell ref="B5:B9"/>
    <mergeCell ref="C5:C9"/>
    <mergeCell ref="P5:P9"/>
    <mergeCell ref="Q5:Q9"/>
    <mergeCell ref="D8:F8"/>
    <mergeCell ref="G8:I8"/>
    <mergeCell ref="U110:U114"/>
    <mergeCell ref="D111:R111"/>
    <mergeCell ref="G112:I112"/>
    <mergeCell ref="P112:R112"/>
    <mergeCell ref="D5:O5"/>
    <mergeCell ref="D6:O6"/>
    <mergeCell ref="D7:F7"/>
    <mergeCell ref="G7:I7"/>
    <mergeCell ref="J7:L7"/>
    <mergeCell ref="M7:O7"/>
    <mergeCell ref="J8:L8"/>
    <mergeCell ref="M8:O8"/>
    <mergeCell ref="R5:R9"/>
    <mergeCell ref="D113:F113"/>
    <mergeCell ref="G113:I113"/>
    <mergeCell ref="J113:L113"/>
    <mergeCell ref="B96:C96"/>
    <mergeCell ref="S51:S55"/>
    <mergeCell ref="T51:T55"/>
    <mergeCell ref="P113:R113"/>
    <mergeCell ref="B97:C97"/>
    <mergeCell ref="B98:I102"/>
    <mergeCell ref="C107:T107"/>
    <mergeCell ref="C108:T108"/>
    <mergeCell ref="D112:F112"/>
    <mergeCell ref="D110:R110"/>
    <mergeCell ref="S110:S114"/>
    <mergeCell ref="T110:T114"/>
    <mergeCell ref="B110:B114"/>
    <mergeCell ref="C110:C114"/>
    <mergeCell ref="B35:C35"/>
    <mergeCell ref="B36:C36"/>
    <mergeCell ref="B37:F41"/>
    <mergeCell ref="P54:R54"/>
    <mergeCell ref="D51:R51"/>
    <mergeCell ref="C48:T48"/>
    <mergeCell ref="C49:T49"/>
    <mergeCell ref="B51:B55"/>
    <mergeCell ref="C51:C55"/>
    <mergeCell ref="U51:U55"/>
    <mergeCell ref="D52:R52"/>
    <mergeCell ref="G53:I53"/>
    <mergeCell ref="P53:R53"/>
    <mergeCell ref="J53:L53"/>
    <mergeCell ref="M53:O53"/>
    <mergeCell ref="D53:F53"/>
    <mergeCell ref="D54:F54"/>
    <mergeCell ref="G54:I54"/>
    <mergeCell ref="J54:L54"/>
    <mergeCell ref="M54:O54"/>
  </mergeCells>
  <pageMargins left="0.7" right="0.7" top="0.75" bottom="0.75" header="0" footer="0"/>
  <pageSetup orientation="landscape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1" spans="1:12">
      <c r="A1" s="92">
        <v>6</v>
      </c>
    </row>
    <row r="2" spans="1:12" ht="18.75" customHeight="1">
      <c r="B2" s="242"/>
      <c r="C2" s="243"/>
      <c r="D2" s="244" t="s">
        <v>513</v>
      </c>
      <c r="E2" s="243"/>
      <c r="F2" s="243"/>
      <c r="G2" s="242"/>
      <c r="H2" s="242"/>
    </row>
    <row r="3" spans="1:12" ht="18.75" customHeight="1">
      <c r="B3" s="242"/>
      <c r="C3" s="242"/>
      <c r="D3" s="242"/>
      <c r="E3" s="242"/>
      <c r="F3" s="242"/>
      <c r="G3" s="242"/>
      <c r="H3" s="242"/>
    </row>
    <row r="4" spans="1:12" ht="23.25" customHeight="1">
      <c r="B4" s="329" t="s">
        <v>514</v>
      </c>
      <c r="C4" s="266"/>
      <c r="D4" s="245" t="str">
        <f>'3 жастағы балалар Ф'!D10</f>
        <v>Айдос Ерназар Ерсінұлы</v>
      </c>
      <c r="E4" s="246"/>
      <c r="F4" s="246"/>
      <c r="G4" s="242"/>
      <c r="H4" s="242"/>
    </row>
    <row r="5" spans="1:12" ht="25.5" customHeight="1">
      <c r="B5" s="330" t="s">
        <v>1</v>
      </c>
      <c r="C5" s="266"/>
      <c r="D5" s="247">
        <f>'3 жастағы балалар Ф'!A10</f>
        <v>0</v>
      </c>
      <c r="E5" s="247"/>
      <c r="F5" s="247"/>
      <c r="G5" s="242"/>
      <c r="H5" s="242"/>
    </row>
    <row r="6" spans="1:12" ht="80.25" customHeight="1">
      <c r="B6" s="331" t="s">
        <v>515</v>
      </c>
      <c r="C6" s="266"/>
      <c r="D6" s="248" t="s">
        <v>516</v>
      </c>
      <c r="E6" s="242"/>
      <c r="F6" s="249"/>
      <c r="G6" s="242"/>
      <c r="H6" s="245"/>
    </row>
    <row r="7" spans="1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1:12" ht="79.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1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1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1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1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1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1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1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1.2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Ф'!E10</f>
        <v>0</v>
      </c>
      <c r="D69" s="78">
        <f>'3 жастағы балалар К'!D10</f>
        <v>0</v>
      </c>
      <c r="E69" s="78">
        <f>'3 жастағы балалар Т'!D10</f>
        <v>0</v>
      </c>
      <c r="F69" s="78">
        <f>'3 жастағы балалар Ш'!D10</f>
        <v>0</v>
      </c>
      <c r="G69" s="78">
        <f>'3 жастағы балалар Ә'!D10</f>
        <v>0</v>
      </c>
    </row>
    <row r="70" spans="2:7" ht="15.75" customHeight="1">
      <c r="B70" s="259"/>
      <c r="C70" s="78">
        <f>'3 жастағы балалар Ф'!F10</f>
        <v>1</v>
      </c>
      <c r="D70" s="78">
        <f>'3 жастағы балалар К'!E10</f>
        <v>0</v>
      </c>
      <c r="E70" s="78">
        <f>'3 жастағы балалар Т'!E10</f>
        <v>0</v>
      </c>
      <c r="F70" s="78">
        <f>'3 жастағы балалар Ш'!E10</f>
        <v>0</v>
      </c>
      <c r="G70" s="78">
        <f>'3 жастағы балалар Ә'!E10</f>
        <v>1</v>
      </c>
    </row>
    <row r="71" spans="2:7" ht="15.75" customHeight="1">
      <c r="B71" s="260"/>
      <c r="C71" s="78">
        <f>'3 жастағы балалар Ф'!G10</f>
        <v>0</v>
      </c>
      <c r="D71" s="78">
        <f>'3 жастағы балалар К'!F10</f>
        <v>1</v>
      </c>
      <c r="E71" s="78">
        <f>'3 жастағы балалар Т'!F10</f>
        <v>1</v>
      </c>
      <c r="F71" s="78">
        <f>'3 жастағы балалар Ш'!F10</f>
        <v>1</v>
      </c>
      <c r="G71" s="78">
        <f>'3 жастағы балалар Ә'!F10</f>
        <v>0</v>
      </c>
    </row>
    <row r="72" spans="2:7" ht="15.75" customHeight="1">
      <c r="B72" s="268">
        <v>2</v>
      </c>
      <c r="C72" s="78">
        <f>'3 жастағы балалар Ф'!H10</f>
        <v>0</v>
      </c>
      <c r="D72" s="78">
        <f>'3 жастағы балалар К'!G10</f>
        <v>0</v>
      </c>
      <c r="E72" s="78">
        <f>'3 жастағы балалар Т'!G10</f>
        <v>0</v>
      </c>
      <c r="F72" s="78">
        <f>'3 жастағы балалар Ш'!G10</f>
        <v>0</v>
      </c>
      <c r="G72" s="78">
        <f>'3 жастағы балалар Ә'!G10</f>
        <v>0</v>
      </c>
    </row>
    <row r="73" spans="2:7" ht="15.75" customHeight="1">
      <c r="B73" s="259"/>
      <c r="C73" s="78">
        <f>'3 жастағы балалар Ф'!I10</f>
        <v>1</v>
      </c>
      <c r="D73" s="78">
        <f>'3 жастағы балалар К'!H10</f>
        <v>0</v>
      </c>
      <c r="E73" s="78">
        <f>'3 жастағы балалар Т'!H10</f>
        <v>0</v>
      </c>
      <c r="F73" s="78">
        <f>'3 жастағы балалар Ш'!H10</f>
        <v>0</v>
      </c>
      <c r="G73" s="78">
        <f>'3 жастағы балалар Ә'!H10</f>
        <v>1</v>
      </c>
    </row>
    <row r="74" spans="2:7" ht="15.75" customHeight="1">
      <c r="B74" s="260"/>
      <c r="C74" s="78">
        <f>'3 жастағы балалар Ф'!J10</f>
        <v>0</v>
      </c>
      <c r="D74" s="78">
        <f>'3 жастағы балалар К'!I10</f>
        <v>1</v>
      </c>
      <c r="E74" s="78">
        <f>'3 жастағы балалар Т'!I10</f>
        <v>1</v>
      </c>
      <c r="F74" s="78">
        <f>'3 жастағы балалар Ш'!I10</f>
        <v>1</v>
      </c>
      <c r="G74" s="78">
        <f>'3 жастағы балалар Ә'!I10</f>
        <v>0</v>
      </c>
    </row>
    <row r="75" spans="2:7" ht="15.75" customHeight="1">
      <c r="B75" s="268">
        <v>3</v>
      </c>
      <c r="C75" s="78">
        <f>'3 жастағы балалар Ф'!K10</f>
        <v>0</v>
      </c>
      <c r="D75" s="78">
        <f>'3 жастағы балалар К'!J10</f>
        <v>0</v>
      </c>
      <c r="E75" s="78">
        <f>'3 жастағы балалар Т'!J10</f>
        <v>0</v>
      </c>
      <c r="F75" s="78">
        <f>'3 жастағы балалар Ш'!J10</f>
        <v>0</v>
      </c>
      <c r="G75" s="78">
        <f>'3 жастағы балалар Ә'!J10</f>
        <v>0</v>
      </c>
    </row>
    <row r="76" spans="2:7" ht="15.75" customHeight="1">
      <c r="B76" s="259"/>
      <c r="C76" s="78">
        <f>'3 жастағы балалар Ф'!L10</f>
        <v>1</v>
      </c>
      <c r="D76" s="78">
        <f>'3 жастағы балалар К'!K10</f>
        <v>0</v>
      </c>
      <c r="E76" s="78">
        <f>'3 жастағы балалар Т'!K10</f>
        <v>0</v>
      </c>
      <c r="F76" s="78">
        <f>'3 жастағы балалар Ш'!K10</f>
        <v>1</v>
      </c>
      <c r="G76" s="78">
        <f>'3 жастағы балалар Ә'!K10</f>
        <v>1</v>
      </c>
    </row>
    <row r="77" spans="2:7" ht="15.75" customHeight="1">
      <c r="B77" s="260"/>
      <c r="C77" s="78">
        <f>'3 жастағы балалар Ф'!M10</f>
        <v>0</v>
      </c>
      <c r="D77" s="78">
        <f>'3 жастағы балалар К'!L10</f>
        <v>1</v>
      </c>
      <c r="E77" s="78">
        <f>'3 жастағы балалар Т'!L10</f>
        <v>1</v>
      </c>
      <c r="F77" s="78">
        <f>'3 жастағы балалар Ш'!L10</f>
        <v>0</v>
      </c>
      <c r="G77" s="78">
        <f>'3 жастағы балалар Ә'!L10</f>
        <v>0</v>
      </c>
    </row>
    <row r="78" spans="2:7" ht="15.75" customHeight="1">
      <c r="B78" s="268">
        <v>4</v>
      </c>
      <c r="C78" s="78">
        <f>'3 жастағы балалар Ф'!N10</f>
        <v>0</v>
      </c>
      <c r="D78" s="78">
        <f>'3 жастағы балалар К'!M10</f>
        <v>0</v>
      </c>
      <c r="E78" s="78">
        <f>'3 жастағы балалар Т'!M10</f>
        <v>0</v>
      </c>
      <c r="F78" s="78">
        <f>'3 жастағы балалар Ш'!M10</f>
        <v>0</v>
      </c>
      <c r="G78" s="78">
        <f>'3 жастағы балалар Ә'!M10</f>
        <v>0</v>
      </c>
    </row>
    <row r="79" spans="2:7" ht="15.75" customHeight="1">
      <c r="B79" s="259"/>
      <c r="C79" s="78">
        <f>'3 жастағы балалар Ф'!O10</f>
        <v>1</v>
      </c>
      <c r="D79" s="78">
        <f>'3 жастағы балалар К'!N10</f>
        <v>0</v>
      </c>
      <c r="E79" s="78">
        <f>'3 жастағы балалар Т'!N10</f>
        <v>0</v>
      </c>
      <c r="F79" s="78">
        <f>'3 жастағы балалар Ш'!N10</f>
        <v>0</v>
      </c>
      <c r="G79" s="78">
        <f>'3 жастағы балалар Ә'!N10</f>
        <v>1</v>
      </c>
    </row>
    <row r="80" spans="2:7" ht="15.75" customHeight="1">
      <c r="B80" s="260"/>
      <c r="C80" s="78">
        <f>'3 жастағы балалар Ф'!P10</f>
        <v>0</v>
      </c>
      <c r="D80" s="78">
        <f>'3 жастағы балалар К'!O10</f>
        <v>1</v>
      </c>
      <c r="E80" s="78">
        <f>'3 жастағы балалар Т'!O10</f>
        <v>1</v>
      </c>
      <c r="F80" s="78">
        <f>'3 жастағы балалар Ш'!O10</f>
        <v>1</v>
      </c>
      <c r="G80" s="78">
        <f>'3 жастағы балалар Ә'!O10</f>
        <v>0</v>
      </c>
    </row>
    <row r="81" spans="2:7" ht="15.75" customHeight="1">
      <c r="B81" s="268">
        <v>5</v>
      </c>
      <c r="C81" s="335"/>
      <c r="D81" s="78">
        <f>'3 жастағы балалар К'!P10</f>
        <v>0</v>
      </c>
      <c r="E81" s="335"/>
      <c r="F81" s="78">
        <f>'3 жастағы балалар Ш'!P10</f>
        <v>0</v>
      </c>
      <c r="G81" s="335"/>
    </row>
    <row r="82" spans="2:7" ht="15.75" customHeight="1">
      <c r="B82" s="259"/>
      <c r="C82" s="259"/>
      <c r="D82" s="78">
        <f>'3 жастағы балалар К'!Q10</f>
        <v>0</v>
      </c>
      <c r="E82" s="259"/>
      <c r="F82" s="78">
        <f>'3 жастағы балалар Ш'!Q10</f>
        <v>0</v>
      </c>
      <c r="G82" s="259"/>
    </row>
    <row r="83" spans="2:7" ht="15.75" customHeight="1">
      <c r="B83" s="260"/>
      <c r="C83" s="259"/>
      <c r="D83" s="78">
        <f>'3 жастағы балалар К'!R10</f>
        <v>1</v>
      </c>
      <c r="E83" s="259"/>
      <c r="F83" s="78">
        <f>'3 жастағы балалар Ш'!R10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К'!S10</f>
        <v>0</v>
      </c>
      <c r="E84" s="259"/>
      <c r="F84" s="78">
        <f>'3 жастағы балалар Ш'!S10</f>
        <v>0</v>
      </c>
      <c r="G84" s="259"/>
    </row>
    <row r="85" spans="2:7" ht="15.75" customHeight="1">
      <c r="B85" s="259"/>
      <c r="C85" s="259"/>
      <c r="D85" s="78">
        <f>'3 жастағы балалар К'!T10</f>
        <v>0</v>
      </c>
      <c r="E85" s="259"/>
      <c r="F85" s="78">
        <f>'3 жастағы балалар Ш'!T10</f>
        <v>0</v>
      </c>
      <c r="G85" s="259"/>
    </row>
    <row r="86" spans="2:7" ht="15.75" customHeight="1">
      <c r="B86" s="260"/>
      <c r="C86" s="259"/>
      <c r="D86" s="78">
        <f>'3 жастағы балалар К'!U10</f>
        <v>1</v>
      </c>
      <c r="E86" s="259"/>
      <c r="F86" s="78">
        <f>'3 жастағы балалар Ш'!U10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К'!V10</f>
        <v>0</v>
      </c>
      <c r="E87" s="259"/>
      <c r="F87" s="78">
        <f>'3 жастағы балалар Ш'!V10</f>
        <v>0</v>
      </c>
      <c r="G87" s="259"/>
    </row>
    <row r="88" spans="2:7" ht="15.75" customHeight="1">
      <c r="B88" s="259"/>
      <c r="C88" s="259"/>
      <c r="D88" s="78">
        <f>'3 жастағы балалар К'!W10</f>
        <v>0</v>
      </c>
      <c r="E88" s="259"/>
      <c r="F88" s="78">
        <f>'3 жастағы балалар Ш'!W10</f>
        <v>0</v>
      </c>
      <c r="G88" s="259"/>
    </row>
    <row r="89" spans="2:7" ht="15.75" customHeight="1">
      <c r="B89" s="260"/>
      <c r="C89" s="259"/>
      <c r="D89" s="78">
        <f>'3 жастағы балалар К'!X10</f>
        <v>1</v>
      </c>
      <c r="E89" s="259"/>
      <c r="F89" s="78">
        <f>'3 жастағы балалар Ш'!X10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К'!Y10</f>
        <v>0</v>
      </c>
      <c r="E90" s="259"/>
      <c r="F90" s="78">
        <f>'3 жастағы балалар Ш'!Y10</f>
        <v>0</v>
      </c>
      <c r="G90" s="259"/>
    </row>
    <row r="91" spans="2:7" ht="15.75" customHeight="1">
      <c r="B91" s="259"/>
      <c r="C91" s="259"/>
      <c r="D91" s="78">
        <f>'3 жастағы балалар К'!Z10</f>
        <v>0</v>
      </c>
      <c r="E91" s="259"/>
      <c r="F91" s="78">
        <f>'3 жастағы балалар Ш'!Z10</f>
        <v>0</v>
      </c>
      <c r="G91" s="259"/>
    </row>
    <row r="92" spans="2:7" ht="15.75" customHeight="1">
      <c r="B92" s="260"/>
      <c r="C92" s="259"/>
      <c r="D92" s="78">
        <f>'3 жастағы балалар К'!AA10</f>
        <v>1</v>
      </c>
      <c r="E92" s="259"/>
      <c r="F92" s="78">
        <f>'3 жастағы балалар Ш'!AA10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Ш'!AB10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Ш'!AC10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Ш'!AD10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Ш'!AE10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Ш'!AF10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Ш'!AG10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Ш'!AH10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Ш'!AI10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Ш'!AJ10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Ш'!AK10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Ш'!AL10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Ш'!AM10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Ш'!AN10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Ш'!AO10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Ш'!AP10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Ш'!AQ10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Ш'!AR10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Ш'!AS10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Ш'!AT10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Ш'!AU10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Ш'!AV10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Ш'!AW10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Ш'!AX10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Ш'!AY10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Ш'!AZ10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Ш'!BA10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Ш'!BB10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Ш'!BC10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Ш'!BD10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Ш'!BE10</f>
        <v>1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Ш'!BF10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Ш'!BG10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Ш'!BH10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Ш'!BI10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Ш'!BJ10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Ш'!BK10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43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Ф'!E56</f>
        <v>1</v>
      </c>
      <c r="D133" s="78">
        <f>'3 жастағы балалар К'!D56</f>
        <v>1</v>
      </c>
      <c r="E133" s="78">
        <f>'3 жастағы балалар Т'!D56</f>
        <v>0</v>
      </c>
      <c r="F133" s="78">
        <f>'3 жастағы балалар Ш'!D56</f>
        <v>1</v>
      </c>
      <c r="G133" s="78">
        <f>'3 жастағы балалар Ә'!D56</f>
        <v>1</v>
      </c>
    </row>
    <row r="134" spans="2:7" ht="15.75" customHeight="1">
      <c r="B134" s="259"/>
      <c r="C134" s="78">
        <f>'3 жастағы балалар Ф'!F56</f>
        <v>0</v>
      </c>
      <c r="D134" s="78">
        <f>'3 жастағы балалар К'!E56</f>
        <v>0</v>
      </c>
      <c r="E134" s="78">
        <f>'3 жастағы балалар Т'!E56</f>
        <v>1</v>
      </c>
      <c r="F134" s="78">
        <f>'3 жастағы балалар Ш'!E56</f>
        <v>0</v>
      </c>
      <c r="G134" s="78">
        <f>'3 жастағы балалар Ә'!E56</f>
        <v>0</v>
      </c>
    </row>
    <row r="135" spans="2:7" ht="15.75" customHeight="1">
      <c r="B135" s="260"/>
      <c r="C135" s="78">
        <f>'3 жастағы балалар Ф'!G56</f>
        <v>0</v>
      </c>
      <c r="D135" s="78">
        <f>'3 жастағы балалар К'!F56</f>
        <v>0</v>
      </c>
      <c r="E135" s="78">
        <f>'3 жастағы балалар Т'!F56</f>
        <v>0</v>
      </c>
      <c r="F135" s="78">
        <f>'3 жастағы балалар Ш'!F56</f>
        <v>0</v>
      </c>
      <c r="G135" s="78">
        <f>'3 жастағы балалар Ә'!F56</f>
        <v>0</v>
      </c>
    </row>
    <row r="136" spans="2:7" ht="15.75" customHeight="1">
      <c r="B136" s="268">
        <v>2</v>
      </c>
      <c r="C136" s="78">
        <f>'3 жастағы балалар Ф'!H56</f>
        <v>1</v>
      </c>
      <c r="D136" s="78">
        <f>'3 жастағы балалар К'!G56</f>
        <v>1</v>
      </c>
      <c r="E136" s="78">
        <f>'3 жастағы балалар Т'!G56</f>
        <v>0</v>
      </c>
      <c r="F136" s="78">
        <f>'3 жастағы балалар Ш'!G56</f>
        <v>1</v>
      </c>
      <c r="G136" s="78">
        <f>'3 жастағы балалар Ә'!G56</f>
        <v>1</v>
      </c>
    </row>
    <row r="137" spans="2:7" ht="15.75" customHeight="1">
      <c r="B137" s="259"/>
      <c r="C137" s="78">
        <f>'3 жастағы балалар Ф'!I56</f>
        <v>0</v>
      </c>
      <c r="D137" s="78">
        <f>'3 жастағы балалар К'!H56</f>
        <v>0</v>
      </c>
      <c r="E137" s="78">
        <f>'3 жастағы балалар Т'!H56</f>
        <v>1</v>
      </c>
      <c r="F137" s="78">
        <f>'3 жастағы балалар Ш'!H56</f>
        <v>0</v>
      </c>
      <c r="G137" s="78">
        <f>'3 жастағы балалар Ә'!H56</f>
        <v>0</v>
      </c>
    </row>
    <row r="138" spans="2:7" ht="15.75" customHeight="1">
      <c r="B138" s="260"/>
      <c r="C138" s="78">
        <f>'3 жастағы балалар Ф'!J56</f>
        <v>0</v>
      </c>
      <c r="D138" s="78">
        <f>'3 жастағы балалар К'!I56</f>
        <v>0</v>
      </c>
      <c r="E138" s="78">
        <f>'3 жастағы балалар Т'!I56</f>
        <v>0</v>
      </c>
      <c r="F138" s="78">
        <f>'3 жастағы балалар Ш'!I56</f>
        <v>0</v>
      </c>
      <c r="G138" s="78">
        <f>'3 жастағы балалар Ә'!I56</f>
        <v>0</v>
      </c>
    </row>
    <row r="139" spans="2:7" ht="15.75" customHeight="1">
      <c r="B139" s="268">
        <v>3</v>
      </c>
      <c r="C139" s="78">
        <f>'3 жастағы балалар Ф'!K56</f>
        <v>1</v>
      </c>
      <c r="D139" s="78">
        <f>'3 жастағы балалар К'!J56</f>
        <v>1</v>
      </c>
      <c r="E139" s="78">
        <f>'3 жастағы балалар Т'!J56</f>
        <v>0</v>
      </c>
      <c r="F139" s="78">
        <f>'3 жастағы балалар Ш'!J56</f>
        <v>1</v>
      </c>
      <c r="G139" s="78">
        <f>'3 жастағы балалар Ә'!J56</f>
        <v>1</v>
      </c>
    </row>
    <row r="140" spans="2:7" ht="15.75" customHeight="1">
      <c r="B140" s="259"/>
      <c r="C140" s="78">
        <f>'3 жастағы балалар Ф'!L56</f>
        <v>0</v>
      </c>
      <c r="D140" s="78">
        <f>'3 жастағы балалар К'!K56</f>
        <v>0</v>
      </c>
      <c r="E140" s="78">
        <f>'3 жастағы балалар Т'!K56</f>
        <v>1</v>
      </c>
      <c r="F140" s="78">
        <f>'3 жастағы балалар Ш'!K56</f>
        <v>0</v>
      </c>
      <c r="G140" s="78">
        <f>'3 жастағы балалар Ә'!K56</f>
        <v>0</v>
      </c>
    </row>
    <row r="141" spans="2:7" ht="15.75" customHeight="1">
      <c r="B141" s="260"/>
      <c r="C141" s="78">
        <f>'3 жастағы балалар Ф'!M56</f>
        <v>0</v>
      </c>
      <c r="D141" s="78">
        <f>'3 жастағы балалар К'!L56</f>
        <v>0</v>
      </c>
      <c r="E141" s="78">
        <f>'3 жастағы балалар Т'!L56</f>
        <v>0</v>
      </c>
      <c r="F141" s="78">
        <f>'3 жастағы балалар Ш'!L56</f>
        <v>0</v>
      </c>
      <c r="G141" s="78">
        <f>'3 жастағы балалар Ә'!L56</f>
        <v>0</v>
      </c>
    </row>
    <row r="142" spans="2:7" ht="15.75" customHeight="1">
      <c r="B142" s="268">
        <v>4</v>
      </c>
      <c r="C142" s="78">
        <f>'3 жастағы балалар Ф'!N56</f>
        <v>1</v>
      </c>
      <c r="D142" s="78">
        <f>'3 жастағы балалар К'!M56</f>
        <v>1</v>
      </c>
      <c r="E142" s="78">
        <f>'3 жастағы балалар Т'!M56</f>
        <v>0</v>
      </c>
      <c r="F142" s="78">
        <f>'3 жастағы балалар Ш'!M56</f>
        <v>1</v>
      </c>
      <c r="G142" s="78">
        <f>'3 жастағы балалар Ә'!M56</f>
        <v>1</v>
      </c>
    </row>
    <row r="143" spans="2:7" ht="15.75" customHeight="1">
      <c r="B143" s="259"/>
      <c r="C143" s="78">
        <f>'3 жастағы балалар Ф'!O56</f>
        <v>0</v>
      </c>
      <c r="D143" s="78">
        <f>'3 жастағы балалар К'!N56</f>
        <v>0</v>
      </c>
      <c r="E143" s="78">
        <f>'3 жастағы балалар Т'!N56</f>
        <v>1</v>
      </c>
      <c r="F143" s="78">
        <f>'3 жастағы балалар Ш'!N56</f>
        <v>0</v>
      </c>
      <c r="G143" s="78">
        <f>'3 жастағы балалар Ә'!N56</f>
        <v>0</v>
      </c>
    </row>
    <row r="144" spans="2:7" ht="15.75" customHeight="1">
      <c r="B144" s="260"/>
      <c r="C144" s="78">
        <f>'3 жастағы балалар Ф'!P56</f>
        <v>0</v>
      </c>
      <c r="D144" s="78">
        <f>'3 жастағы балалар К'!O56</f>
        <v>0</v>
      </c>
      <c r="E144" s="78">
        <f>'3 жастағы балалар Т'!O56</f>
        <v>0</v>
      </c>
      <c r="F144" s="78">
        <f>'3 жастағы балалар Ш'!O56</f>
        <v>0</v>
      </c>
      <c r="G144" s="78">
        <f>'3 жастағы балалар Ә'!O56</f>
        <v>0</v>
      </c>
    </row>
    <row r="145" spans="2:7" ht="15.75" customHeight="1">
      <c r="B145" s="268">
        <v>5</v>
      </c>
      <c r="C145" s="78">
        <f>'3 жастағы балалар Ф'!Q56</f>
        <v>0</v>
      </c>
      <c r="D145" s="78">
        <f>'3 жастағы балалар К'!P56</f>
        <v>1</v>
      </c>
      <c r="E145" s="78">
        <f>'3 жастағы балалар Т'!P56</f>
        <v>0</v>
      </c>
      <c r="F145" s="78">
        <f>'3 жастағы балалар Ш'!P56</f>
        <v>1</v>
      </c>
      <c r="G145" s="78">
        <f>'3 жастағы балалар Ә'!P56</f>
        <v>1</v>
      </c>
    </row>
    <row r="146" spans="2:7" ht="15.75" customHeight="1">
      <c r="B146" s="259"/>
      <c r="C146" s="78">
        <f>'3 жастағы балалар Ф'!R56</f>
        <v>0</v>
      </c>
      <c r="D146" s="78">
        <f>'3 жастағы балалар К'!Q56</f>
        <v>0</v>
      </c>
      <c r="E146" s="78">
        <f>'3 жастағы балалар Т'!Q56</f>
        <v>1</v>
      </c>
      <c r="F146" s="78">
        <f>'3 жастағы балалар Ш'!Q56</f>
        <v>0</v>
      </c>
      <c r="G146" s="78">
        <f>'3 жастағы балалар Ә'!Q56</f>
        <v>0</v>
      </c>
    </row>
    <row r="147" spans="2:7" ht="15.75" customHeight="1">
      <c r="B147" s="260"/>
      <c r="C147" s="78">
        <f>'3 жастағы балалар Ф'!S56</f>
        <v>0</v>
      </c>
      <c r="D147" s="78">
        <f>'3 жастағы балалар К'!R56</f>
        <v>0</v>
      </c>
      <c r="E147" s="78">
        <f>'3 жастағы балалар Т'!R56</f>
        <v>0</v>
      </c>
      <c r="F147" s="78">
        <f>'3 жастағы балалар Ш'!R56</f>
        <v>0</v>
      </c>
      <c r="G147" s="78">
        <f>'3 жастағы балалар Ә'!R56</f>
        <v>0</v>
      </c>
    </row>
    <row r="148" spans="2:7" ht="15.75" customHeight="1">
      <c r="B148" s="268">
        <v>6</v>
      </c>
      <c r="C148" s="335"/>
      <c r="D148" s="78">
        <f>'3 жастағы балалар К'!S56</f>
        <v>1</v>
      </c>
      <c r="E148" s="335"/>
      <c r="F148" s="78">
        <f>'3 жастағы балалар Ш'!S56</f>
        <v>1</v>
      </c>
      <c r="G148" s="335"/>
    </row>
    <row r="149" spans="2:7" ht="15.75" customHeight="1">
      <c r="B149" s="259"/>
      <c r="C149" s="259"/>
      <c r="D149" s="78">
        <f>'3 жастағы балалар К'!T56</f>
        <v>0</v>
      </c>
      <c r="E149" s="259"/>
      <c r="F149" s="78">
        <f>'3 жастағы балалар Ш'!T56</f>
        <v>0</v>
      </c>
      <c r="G149" s="259"/>
    </row>
    <row r="150" spans="2:7" ht="15.75" customHeight="1">
      <c r="B150" s="260"/>
      <c r="C150" s="259"/>
      <c r="D150" s="78">
        <f>'3 жастағы балалар К'!U56</f>
        <v>0</v>
      </c>
      <c r="E150" s="259"/>
      <c r="F150" s="78">
        <f>'3 жастағы балалар Ш'!U56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К'!V56</f>
        <v>1</v>
      </c>
      <c r="E151" s="259"/>
      <c r="F151" s="78">
        <f>'3 жастағы балалар Ш'!V56</f>
        <v>1</v>
      </c>
      <c r="G151" s="259"/>
    </row>
    <row r="152" spans="2:7" ht="15.75" customHeight="1">
      <c r="B152" s="259"/>
      <c r="C152" s="259"/>
      <c r="D152" s="78">
        <f>'3 жастағы балалар К'!W56</f>
        <v>0</v>
      </c>
      <c r="E152" s="259"/>
      <c r="F152" s="78">
        <f>'3 жастағы балалар Ш'!W56</f>
        <v>0</v>
      </c>
      <c r="G152" s="259"/>
    </row>
    <row r="153" spans="2:7" ht="15.75" customHeight="1">
      <c r="B153" s="260"/>
      <c r="C153" s="259"/>
      <c r="D153" s="78">
        <f>'3 жастағы балалар К'!X56</f>
        <v>0</v>
      </c>
      <c r="E153" s="259"/>
      <c r="F153" s="78">
        <f>'3 жастағы балалар Ш'!X56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К'!Y56</f>
        <v>1</v>
      </c>
      <c r="E154" s="259"/>
      <c r="F154" s="78">
        <f>'3 жастағы балалар Ш'!Y56</f>
        <v>1</v>
      </c>
      <c r="G154" s="259"/>
    </row>
    <row r="155" spans="2:7" ht="15.75" customHeight="1">
      <c r="B155" s="259"/>
      <c r="C155" s="259"/>
      <c r="D155" s="78">
        <f>'3 жастағы балалар К'!Z56</f>
        <v>0</v>
      </c>
      <c r="E155" s="259"/>
      <c r="F155" s="78">
        <f>'3 жастағы балалар Ш'!Z56</f>
        <v>0</v>
      </c>
      <c r="G155" s="259"/>
    </row>
    <row r="156" spans="2:7" ht="15.75" customHeight="1">
      <c r="B156" s="260"/>
      <c r="C156" s="259"/>
      <c r="D156" s="78">
        <f>'3 жастағы балалар К'!AA56</f>
        <v>0</v>
      </c>
      <c r="E156" s="259"/>
      <c r="F156" s="78">
        <f>'3 жастағы балалар Ш'!AA56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К'!AB56</f>
        <v>1</v>
      </c>
      <c r="E157" s="259"/>
      <c r="F157" s="78">
        <f>'3 жастағы балалар Ш'!AB56</f>
        <v>1</v>
      </c>
      <c r="G157" s="259"/>
    </row>
    <row r="158" spans="2:7" ht="15.75" customHeight="1">
      <c r="B158" s="259"/>
      <c r="C158" s="259"/>
      <c r="D158" s="78">
        <f>'3 жастағы балалар К'!AC56</f>
        <v>0</v>
      </c>
      <c r="E158" s="259"/>
      <c r="F158" s="78">
        <f>'3 жастағы балалар Ш'!AC56</f>
        <v>0</v>
      </c>
      <c r="G158" s="259"/>
    </row>
    <row r="159" spans="2:7" ht="15.75" customHeight="1">
      <c r="B159" s="260"/>
      <c r="C159" s="259"/>
      <c r="D159" s="78">
        <f>'3 жастағы балалар К'!AD56</f>
        <v>0</v>
      </c>
      <c r="E159" s="259"/>
      <c r="F159" s="78">
        <f>'3 жастағы балалар Ш'!AD56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К'!AE56</f>
        <v>1</v>
      </c>
      <c r="E160" s="259"/>
      <c r="F160" s="78">
        <f>'3 жастағы балалар Ш'!AE56</f>
        <v>1</v>
      </c>
      <c r="G160" s="259"/>
    </row>
    <row r="161" spans="2:7" ht="15.75" customHeight="1">
      <c r="B161" s="259"/>
      <c r="C161" s="259"/>
      <c r="D161" s="78">
        <f>'3 жастағы балалар К'!AF56</f>
        <v>0</v>
      </c>
      <c r="E161" s="259"/>
      <c r="F161" s="78">
        <f>'3 жастағы балалар Ш'!AF56</f>
        <v>0</v>
      </c>
      <c r="G161" s="259"/>
    </row>
    <row r="162" spans="2:7" ht="15.75" customHeight="1">
      <c r="B162" s="260"/>
      <c r="C162" s="259"/>
      <c r="D162" s="78">
        <f>'3 жастағы балалар К'!AG56</f>
        <v>0</v>
      </c>
      <c r="E162" s="259"/>
      <c r="F162" s="78">
        <f>'3 жастағы балалар Ш'!AG56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К'!AH56</f>
        <v>1</v>
      </c>
      <c r="E163" s="259"/>
      <c r="F163" s="78">
        <f>'3 жастағы балалар Ш'!AH56</f>
        <v>1</v>
      </c>
      <c r="G163" s="259"/>
    </row>
    <row r="164" spans="2:7" ht="15.75" customHeight="1">
      <c r="B164" s="259"/>
      <c r="C164" s="259"/>
      <c r="D164" s="78">
        <f>'3 жастағы балалар К'!AI56</f>
        <v>0</v>
      </c>
      <c r="E164" s="259"/>
      <c r="F164" s="78">
        <f>'3 жастағы балалар Ш'!AI56</f>
        <v>0</v>
      </c>
      <c r="G164" s="259"/>
    </row>
    <row r="165" spans="2:7" ht="15.75" customHeight="1">
      <c r="B165" s="260"/>
      <c r="C165" s="259"/>
      <c r="D165" s="78">
        <f>'3 жастағы балалар К'!AJ56</f>
        <v>0</v>
      </c>
      <c r="E165" s="259"/>
      <c r="F165" s="78">
        <f>'3 жастағы балалар Ш'!AJ56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К'!AK56</f>
        <v>1</v>
      </c>
      <c r="E166" s="259"/>
      <c r="F166" s="78">
        <f>'3 жастағы балалар Ш'!AK56</f>
        <v>1</v>
      </c>
      <c r="G166" s="259"/>
    </row>
    <row r="167" spans="2:7" ht="15.75" customHeight="1">
      <c r="B167" s="259"/>
      <c r="C167" s="259"/>
      <c r="D167" s="78">
        <f>'3 жастағы балалар К'!AL56</f>
        <v>0</v>
      </c>
      <c r="E167" s="259"/>
      <c r="F167" s="78">
        <f>'3 жастағы балалар Ш'!AL56</f>
        <v>0</v>
      </c>
      <c r="G167" s="259"/>
    </row>
    <row r="168" spans="2:7" ht="15.75" customHeight="1">
      <c r="B168" s="260"/>
      <c r="C168" s="259"/>
      <c r="D168" s="78">
        <f>'3 жастағы балалар К'!AM56</f>
        <v>0</v>
      </c>
      <c r="E168" s="259"/>
      <c r="F168" s="78">
        <f>'3 жастағы балалар Ш'!AM56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К'!AN56</f>
        <v>1</v>
      </c>
      <c r="E169" s="259"/>
      <c r="F169" s="78">
        <f>'3 жастағы балалар Ш'!AN56</f>
        <v>1</v>
      </c>
      <c r="G169" s="259"/>
    </row>
    <row r="170" spans="2:7" ht="15.75" customHeight="1">
      <c r="B170" s="259"/>
      <c r="C170" s="259"/>
      <c r="D170" s="78">
        <f>'3 жастағы балалар К'!AO56</f>
        <v>0</v>
      </c>
      <c r="E170" s="259"/>
      <c r="F170" s="78">
        <f>'3 жастағы балалар Ш'!AO56</f>
        <v>0</v>
      </c>
      <c r="G170" s="259"/>
    </row>
    <row r="171" spans="2:7" ht="15.75" customHeight="1">
      <c r="B171" s="260"/>
      <c r="C171" s="259"/>
      <c r="D171" s="78">
        <f>'3 жастағы балалар К'!AP56</f>
        <v>0</v>
      </c>
      <c r="E171" s="259"/>
      <c r="F171" s="78">
        <f>'3 жастағы балалар Ш'!AP56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К'!AQ56</f>
        <v>1</v>
      </c>
      <c r="E172" s="259"/>
      <c r="F172" s="78">
        <f>'3 жастағы балалар Ш'!AQ56</f>
        <v>1</v>
      </c>
      <c r="G172" s="259"/>
    </row>
    <row r="173" spans="2:7" ht="15.75" customHeight="1">
      <c r="B173" s="259"/>
      <c r="C173" s="259"/>
      <c r="D173" s="78">
        <f>'3 жастағы балалар К'!AR56</f>
        <v>0</v>
      </c>
      <c r="E173" s="259"/>
      <c r="F173" s="78">
        <f>'3 жастағы балалар Ш'!AR56</f>
        <v>0</v>
      </c>
      <c r="G173" s="259"/>
    </row>
    <row r="174" spans="2:7" ht="15.75" customHeight="1">
      <c r="B174" s="260"/>
      <c r="C174" s="259"/>
      <c r="D174" s="78">
        <f>'3 жастағы балалар К'!AS56</f>
        <v>0</v>
      </c>
      <c r="E174" s="259"/>
      <c r="F174" s="78">
        <f>'3 жастағы балалар Ш'!AS56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К'!AT56</f>
        <v>1</v>
      </c>
      <c r="E175" s="259"/>
      <c r="F175" s="78">
        <f>'3 жастағы балалар Ш'!AT56</f>
        <v>1</v>
      </c>
      <c r="G175" s="259"/>
    </row>
    <row r="176" spans="2:7" ht="15.75" customHeight="1">
      <c r="B176" s="259"/>
      <c r="C176" s="259"/>
      <c r="D176" s="78">
        <f>'3 жастағы балалар К'!AU56</f>
        <v>0</v>
      </c>
      <c r="E176" s="259"/>
      <c r="F176" s="78">
        <f>'3 жастағы балалар Ш'!AU56</f>
        <v>0</v>
      </c>
      <c r="G176" s="259"/>
    </row>
    <row r="177" spans="2:7" ht="15.75" customHeight="1">
      <c r="B177" s="260"/>
      <c r="C177" s="259"/>
      <c r="D177" s="78">
        <f>'3 жастағы балалар К'!AV56</f>
        <v>0</v>
      </c>
      <c r="E177" s="259"/>
      <c r="F177" s="78">
        <f>'3 жастағы балалар Ш'!AV56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Ш'!AW56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Ш'!AX56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Ш'!AY56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Ш'!AZ56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Ш'!BA56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Ш'!BB56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Ш'!BC56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Ш'!BD56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Ш'!BE56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Ш'!BF56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Ш'!BG56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Ш'!BH56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Ш'!BI56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Ш'!BJ56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Ш'!BK56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Ш'!BL56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Ш'!BM56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Ш'!BN56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Ш'!BO56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Ш'!BP56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Ш'!BQ56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Ш'!BR56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Ш'!BS56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Ш'!BT56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Ш'!BU56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Ш'!BV56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Ш'!BW56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Ш'!BX56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Ш'!BY56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Ш'!BZ56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43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Ф'!E115</f>
        <v>0</v>
      </c>
      <c r="D212" s="78">
        <f>'3 жастағы балалар К'!D115</f>
        <v>0</v>
      </c>
      <c r="E212" s="78">
        <f>'3 жастағы балалар Т'!D115</f>
        <v>1</v>
      </c>
      <c r="F212" s="78">
        <f>'3 жастағы балалар Ш'!D115</f>
        <v>1</v>
      </c>
      <c r="G212" s="78">
        <f>'3 жастағы балалар Ә'!D115</f>
        <v>1</v>
      </c>
    </row>
    <row r="213" spans="2:7" ht="15.75" customHeight="1">
      <c r="B213" s="259"/>
      <c r="C213" s="78">
        <f>'3 жастағы балалар Ф'!F115</f>
        <v>1</v>
      </c>
      <c r="D213" s="78">
        <f>'3 жастағы балалар К'!E115</f>
        <v>1</v>
      </c>
      <c r="E213" s="78">
        <f>'3 жастағы балалар Т'!E115</f>
        <v>0</v>
      </c>
      <c r="F213" s="78">
        <f>'3 жастағы балалар Ш'!E115</f>
        <v>0</v>
      </c>
      <c r="G213" s="78">
        <f>'3 жастағы балалар Ә'!E115</f>
        <v>0</v>
      </c>
    </row>
    <row r="214" spans="2:7" ht="15.75" customHeight="1">
      <c r="B214" s="260"/>
      <c r="C214" s="78">
        <f>'3 жастағы балалар Ф'!G115</f>
        <v>0</v>
      </c>
      <c r="D214" s="78">
        <f>'3 жастағы балалар К'!F115</f>
        <v>0</v>
      </c>
      <c r="E214" s="78">
        <f>'3 жастағы балалар Т'!F115</f>
        <v>0</v>
      </c>
      <c r="F214" s="78">
        <f>'3 жастағы балалар Ш'!F115</f>
        <v>0</v>
      </c>
      <c r="G214" s="78">
        <f>'3 жастағы балалар Ә'!F115</f>
        <v>0</v>
      </c>
    </row>
    <row r="215" spans="2:7" ht="15.75" customHeight="1">
      <c r="B215" s="268">
        <v>2</v>
      </c>
      <c r="C215" s="78">
        <f>'3 жастағы балалар Ф'!H115</f>
        <v>0</v>
      </c>
      <c r="D215" s="78">
        <f>'3 жастағы балалар К'!G115</f>
        <v>1</v>
      </c>
      <c r="E215" s="78">
        <f>'3 жастағы балалар Т'!G115</f>
        <v>1</v>
      </c>
      <c r="F215" s="78">
        <f>'3 жастағы балалар Ш'!G115</f>
        <v>1</v>
      </c>
      <c r="G215" s="78">
        <f>'3 жастағы балалар Ә'!G115</f>
        <v>1</v>
      </c>
    </row>
    <row r="216" spans="2:7" ht="15.75" customHeight="1">
      <c r="B216" s="259"/>
      <c r="C216" s="78">
        <f>'3 жастағы балалар Ф'!I115</f>
        <v>1</v>
      </c>
      <c r="D216" s="78">
        <f>'3 жастағы балалар К'!H115</f>
        <v>0</v>
      </c>
      <c r="E216" s="78">
        <f>'3 жастағы балалар Т'!H115</f>
        <v>0</v>
      </c>
      <c r="F216" s="78">
        <f>'3 жастағы балалар Ш'!H115</f>
        <v>0</v>
      </c>
      <c r="G216" s="78">
        <f>'3 жастағы балалар Ә'!H115</f>
        <v>0</v>
      </c>
    </row>
    <row r="217" spans="2:7" ht="15.75" customHeight="1">
      <c r="B217" s="260"/>
      <c r="C217" s="78">
        <f>'3 жастағы балалар Ф'!J115</f>
        <v>0</v>
      </c>
      <c r="D217" s="78">
        <f>'3 жастағы балалар К'!I115</f>
        <v>0</v>
      </c>
      <c r="E217" s="78">
        <f>'3 жастағы балалар Т'!I115</f>
        <v>0</v>
      </c>
      <c r="F217" s="78">
        <f>'3 жастағы балалар Ш'!I115</f>
        <v>0</v>
      </c>
      <c r="G217" s="78">
        <f>'3 жастағы балалар Ә'!I115</f>
        <v>0</v>
      </c>
    </row>
    <row r="218" spans="2:7" ht="15.75" customHeight="1">
      <c r="B218" s="268">
        <v>3</v>
      </c>
      <c r="C218" s="78">
        <f>'3 жастағы балалар Ф'!K115</f>
        <v>0</v>
      </c>
      <c r="D218" s="78">
        <f>'3 жастағы балалар К'!J115</f>
        <v>1</v>
      </c>
      <c r="E218" s="78">
        <f>'3 жастағы балалар Т'!J115</f>
        <v>1</v>
      </c>
      <c r="F218" s="78">
        <f>'3 жастағы балалар Ш'!J115</f>
        <v>1</v>
      </c>
      <c r="G218" s="78">
        <f>'3 жастағы балалар Ә'!J115</f>
        <v>1</v>
      </c>
    </row>
    <row r="219" spans="2:7" ht="15.75" customHeight="1">
      <c r="B219" s="259"/>
      <c r="C219" s="78">
        <f>'3 жастағы балалар Ф'!L115</f>
        <v>1</v>
      </c>
      <c r="D219" s="78">
        <f>'3 жастағы балалар К'!K115</f>
        <v>0</v>
      </c>
      <c r="E219" s="78">
        <f>'3 жастағы балалар Т'!K115</f>
        <v>0</v>
      </c>
      <c r="F219" s="78">
        <f>'3 жастағы балалар Ш'!K115</f>
        <v>0</v>
      </c>
      <c r="G219" s="78">
        <f>'3 жастағы балалар Ә'!K115</f>
        <v>0</v>
      </c>
    </row>
    <row r="220" spans="2:7" ht="15.75" customHeight="1">
      <c r="B220" s="260"/>
      <c r="C220" s="78">
        <f>'3 жастағы балалар Ф'!M115</f>
        <v>0</v>
      </c>
      <c r="D220" s="78">
        <f>'3 жастағы балалар К'!L115</f>
        <v>0</v>
      </c>
      <c r="E220" s="78">
        <f>'3 жастағы балалар Т'!L115</f>
        <v>0</v>
      </c>
      <c r="F220" s="78">
        <f>'3 жастағы балалар Ш'!L115</f>
        <v>0</v>
      </c>
      <c r="G220" s="78">
        <f>'3 жастағы балалар Ә'!L115</f>
        <v>0</v>
      </c>
    </row>
    <row r="221" spans="2:7" ht="15.75" customHeight="1">
      <c r="B221" s="268">
        <v>4</v>
      </c>
      <c r="C221" s="78">
        <f>'3 жастағы балалар Ф'!N115</f>
        <v>0</v>
      </c>
      <c r="D221" s="78">
        <f>'3 жастағы балалар К'!M115</f>
        <v>1</v>
      </c>
      <c r="E221" s="78">
        <f>'3 жастағы балалар Т'!M115</f>
        <v>1</v>
      </c>
      <c r="F221" s="78">
        <f>'3 жастағы балалар Ш'!M115</f>
        <v>1</v>
      </c>
      <c r="G221" s="78">
        <f>'3 жастағы балалар Ә'!M115</f>
        <v>1</v>
      </c>
    </row>
    <row r="222" spans="2:7" ht="15.75" customHeight="1">
      <c r="B222" s="259"/>
      <c r="C222" s="78">
        <f>'3 жастағы балалар Ф'!O115</f>
        <v>1</v>
      </c>
      <c r="D222" s="78">
        <f>'3 жастағы балалар К'!N115</f>
        <v>0</v>
      </c>
      <c r="E222" s="78">
        <f>'3 жастағы балалар Т'!N115</f>
        <v>0</v>
      </c>
      <c r="F222" s="78">
        <f>'3 жастағы балалар Ш'!N115</f>
        <v>0</v>
      </c>
      <c r="G222" s="78">
        <f>'3 жастағы балалар Ә'!N115</f>
        <v>0</v>
      </c>
    </row>
    <row r="223" spans="2:7" ht="15.75" customHeight="1">
      <c r="B223" s="260"/>
      <c r="C223" s="78">
        <f>'3 жастағы балалар Ф'!P115</f>
        <v>0</v>
      </c>
      <c r="D223" s="78">
        <f>'3 жастағы балалар К'!O115</f>
        <v>0</v>
      </c>
      <c r="E223" s="78">
        <f>'3 жастағы балалар Т'!O115</f>
        <v>0</v>
      </c>
      <c r="F223" s="78">
        <f>'3 жастағы балалар Ш'!O115</f>
        <v>0</v>
      </c>
      <c r="G223" s="78">
        <f>'3 жастағы балалар Ә'!O115</f>
        <v>0</v>
      </c>
    </row>
    <row r="224" spans="2:7" ht="15.75" customHeight="1">
      <c r="B224" s="268">
        <v>5</v>
      </c>
      <c r="C224" s="78">
        <f>'3 жастағы балалар Ф'!Q115</f>
        <v>0</v>
      </c>
      <c r="D224" s="78">
        <f>'3 жастағы балалар К'!P115</f>
        <v>1</v>
      </c>
      <c r="E224" s="78">
        <f>'3 жастағы балалар Т'!P115</f>
        <v>1</v>
      </c>
      <c r="F224" s="78">
        <f>'3 жастағы балалар Ш'!P115</f>
        <v>1</v>
      </c>
      <c r="G224" s="78">
        <f>'3 жастағы балалар Ә'!P115</f>
        <v>1</v>
      </c>
    </row>
    <row r="225" spans="2:7" ht="15.75" customHeight="1">
      <c r="B225" s="259"/>
      <c r="C225" s="78">
        <f>'3 жастағы балалар Ф'!R115</f>
        <v>1</v>
      </c>
      <c r="D225" s="78">
        <f>'3 жастағы балалар К'!Q115</f>
        <v>0</v>
      </c>
      <c r="E225" s="78">
        <f>'3 жастағы балалар Т'!Q115</f>
        <v>0</v>
      </c>
      <c r="F225" s="78">
        <f>'3 жастағы балалар Ш'!Q115</f>
        <v>0</v>
      </c>
      <c r="G225" s="78">
        <f>'3 жастағы балалар Ә'!Q115</f>
        <v>0</v>
      </c>
    </row>
    <row r="226" spans="2:7" ht="15.75" customHeight="1">
      <c r="B226" s="260"/>
      <c r="C226" s="78">
        <f>'3 жастағы балалар Ф'!S115</f>
        <v>0</v>
      </c>
      <c r="D226" s="78">
        <f>'3 жастағы балалар К'!R115</f>
        <v>0</v>
      </c>
      <c r="E226" s="78">
        <f>'3 жастағы балалар Т'!R115</f>
        <v>0</v>
      </c>
      <c r="F226" s="78">
        <f>'3 жастағы балалар Ш'!R115</f>
        <v>0</v>
      </c>
      <c r="G226" s="78">
        <f>'3 жастағы балалар Ә'!R115</f>
        <v>0</v>
      </c>
    </row>
    <row r="227" spans="2:7" ht="15.75" customHeight="1">
      <c r="B227" s="268">
        <v>6</v>
      </c>
      <c r="C227" s="335"/>
      <c r="D227" s="78">
        <f>'3 жастағы балалар К'!S115</f>
        <v>1</v>
      </c>
      <c r="E227" s="335"/>
      <c r="F227" s="78">
        <f>'3 жастағы балалар Ш'!S115</f>
        <v>1</v>
      </c>
      <c r="G227" s="335"/>
    </row>
    <row r="228" spans="2:7" ht="15.75" customHeight="1">
      <c r="B228" s="259"/>
      <c r="C228" s="259"/>
      <c r="D228" s="78">
        <f>'3 жастағы балалар К'!T115</f>
        <v>0</v>
      </c>
      <c r="E228" s="259"/>
      <c r="F228" s="78">
        <f>'3 жастағы балалар Ш'!T115</f>
        <v>0</v>
      </c>
      <c r="G228" s="259"/>
    </row>
    <row r="229" spans="2:7" ht="15.75" customHeight="1">
      <c r="B229" s="260"/>
      <c r="C229" s="259"/>
      <c r="D229" s="78">
        <f>'3 жастағы балалар К'!U115</f>
        <v>0</v>
      </c>
      <c r="E229" s="259"/>
      <c r="F229" s="78">
        <f>'3 жастағы балалар Ш'!U115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К'!V115</f>
        <v>1</v>
      </c>
      <c r="E230" s="259"/>
      <c r="F230" s="78">
        <f>'3 жастағы балалар Ш'!V115</f>
        <v>1</v>
      </c>
      <c r="G230" s="259"/>
    </row>
    <row r="231" spans="2:7" ht="15.75" customHeight="1">
      <c r="B231" s="259"/>
      <c r="C231" s="259"/>
      <c r="D231" s="78">
        <f>'3 жастағы балалар К'!W115</f>
        <v>0</v>
      </c>
      <c r="E231" s="259"/>
      <c r="F231" s="78">
        <f>'3 жастағы балалар Ш'!W115</f>
        <v>0</v>
      </c>
      <c r="G231" s="259"/>
    </row>
    <row r="232" spans="2:7" ht="15.75" customHeight="1">
      <c r="B232" s="260"/>
      <c r="C232" s="259"/>
      <c r="D232" s="78">
        <f>'3 жастағы балалар К'!X115</f>
        <v>0</v>
      </c>
      <c r="E232" s="259"/>
      <c r="F232" s="78">
        <f>'3 жастағы балалар Ш'!X115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К'!Y115</f>
        <v>1</v>
      </c>
      <c r="E233" s="259"/>
      <c r="F233" s="78">
        <f>'3 жастағы балалар Ш'!Y115</f>
        <v>1</v>
      </c>
      <c r="G233" s="259"/>
    </row>
    <row r="234" spans="2:7" ht="15.75" customHeight="1">
      <c r="B234" s="259"/>
      <c r="C234" s="259"/>
      <c r="D234" s="78">
        <f>'3 жастағы балалар К'!Z115</f>
        <v>0</v>
      </c>
      <c r="E234" s="259"/>
      <c r="F234" s="78">
        <f>'3 жастағы балалар Ш'!Z115</f>
        <v>0</v>
      </c>
      <c r="G234" s="259"/>
    </row>
    <row r="235" spans="2:7" ht="15.75" customHeight="1">
      <c r="B235" s="260"/>
      <c r="C235" s="259"/>
      <c r="D235" s="78">
        <f>'3 жастағы балалар К'!AA115</f>
        <v>0</v>
      </c>
      <c r="E235" s="259"/>
      <c r="F235" s="78">
        <f>'3 жастағы балалар Ш'!AA115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К'!AB115</f>
        <v>1</v>
      </c>
      <c r="E236" s="259"/>
      <c r="F236" s="78">
        <f>'3 жастағы балалар Ш'!AB115</f>
        <v>1</v>
      </c>
      <c r="G236" s="259"/>
    </row>
    <row r="237" spans="2:7" ht="15.75" customHeight="1">
      <c r="B237" s="259"/>
      <c r="C237" s="259"/>
      <c r="D237" s="78">
        <f>'3 жастағы балалар К'!AC115</f>
        <v>0</v>
      </c>
      <c r="E237" s="259"/>
      <c r="F237" s="78">
        <f>'3 жастағы балалар Ш'!AC115</f>
        <v>0</v>
      </c>
      <c r="G237" s="259"/>
    </row>
    <row r="238" spans="2:7" ht="15.75" customHeight="1">
      <c r="B238" s="260"/>
      <c r="C238" s="259"/>
      <c r="D238" s="78">
        <f>'3 жастағы балалар К'!AD115</f>
        <v>0</v>
      </c>
      <c r="E238" s="259"/>
      <c r="F238" s="78">
        <f>'3 жастағы балалар Ш'!AD115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К'!AE115</f>
        <v>1</v>
      </c>
      <c r="E239" s="259"/>
      <c r="F239" s="78">
        <f>'3 жастағы балалар Ш'!AE115</f>
        <v>1</v>
      </c>
      <c r="G239" s="259"/>
    </row>
    <row r="240" spans="2:7" ht="15.75" customHeight="1">
      <c r="B240" s="259"/>
      <c r="C240" s="259"/>
      <c r="D240" s="78">
        <f>'3 жастағы балалар К'!AF115</f>
        <v>0</v>
      </c>
      <c r="E240" s="259"/>
      <c r="F240" s="78" t="str">
        <f>'3 жастағы балалар Ш'!AF115</f>
        <v xml:space="preserve"> </v>
      </c>
      <c r="G240" s="259"/>
    </row>
    <row r="241" spans="2:7" ht="15.75" customHeight="1">
      <c r="B241" s="260"/>
      <c r="C241" s="259"/>
      <c r="D241" s="78">
        <f>'3 жастағы балалар К'!AG115</f>
        <v>0</v>
      </c>
      <c r="E241" s="259"/>
      <c r="F241" s="78">
        <f>'3 жастағы балалар Ш'!AG115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К'!AH115</f>
        <v>1</v>
      </c>
      <c r="E242" s="259"/>
      <c r="F242" s="78">
        <f>'3 жастағы балалар Ш'!AH115</f>
        <v>1</v>
      </c>
      <c r="G242" s="259"/>
    </row>
    <row r="243" spans="2:7" ht="15.75" customHeight="1">
      <c r="B243" s="259"/>
      <c r="C243" s="259"/>
      <c r="D243" s="78">
        <f>'3 жастағы балалар К'!AI115</f>
        <v>0</v>
      </c>
      <c r="E243" s="259"/>
      <c r="F243" s="78">
        <f>'3 жастағы балалар Ш'!AI115</f>
        <v>0</v>
      </c>
      <c r="G243" s="259"/>
    </row>
    <row r="244" spans="2:7" ht="15.75" customHeight="1">
      <c r="B244" s="260"/>
      <c r="C244" s="259"/>
      <c r="D244" s="78">
        <f>'3 жастағы балалар К'!AJ115</f>
        <v>0</v>
      </c>
      <c r="E244" s="259"/>
      <c r="F244" s="78">
        <f>'3 жастағы балалар Ш'!AJ115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К'!AK115</f>
        <v>1</v>
      </c>
      <c r="E245" s="259"/>
      <c r="F245" s="78">
        <f>'3 жастағы балалар Ш'!AK115</f>
        <v>1</v>
      </c>
      <c r="G245" s="259"/>
    </row>
    <row r="246" spans="2:7" ht="15.75" customHeight="1">
      <c r="B246" s="259"/>
      <c r="C246" s="259"/>
      <c r="D246" s="78">
        <f>'3 жастағы балалар К'!AL115</f>
        <v>0</v>
      </c>
      <c r="E246" s="259"/>
      <c r="F246" s="78">
        <f>'3 жастағы балалар Ш'!AL115</f>
        <v>0</v>
      </c>
      <c r="G246" s="259"/>
    </row>
    <row r="247" spans="2:7" ht="15.75" customHeight="1">
      <c r="B247" s="260"/>
      <c r="C247" s="259"/>
      <c r="D247" s="78">
        <f>'3 жастағы балалар К'!AM115</f>
        <v>0</v>
      </c>
      <c r="E247" s="259"/>
      <c r="F247" s="78">
        <f>'3 жастағы балалар Ш'!AM115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К'!AN115</f>
        <v>1</v>
      </c>
      <c r="E248" s="259"/>
      <c r="F248" s="78">
        <f>'3 жастағы балалар Ш'!AN115</f>
        <v>1</v>
      </c>
      <c r="G248" s="259"/>
    </row>
    <row r="249" spans="2:7" ht="15.75" customHeight="1">
      <c r="B249" s="259"/>
      <c r="C249" s="259"/>
      <c r="D249" s="78">
        <f>'3 жастағы балалар К'!AO115</f>
        <v>0</v>
      </c>
      <c r="E249" s="259"/>
      <c r="F249" s="78">
        <f>'3 жастағы балалар Ш'!AO115</f>
        <v>0</v>
      </c>
      <c r="G249" s="259"/>
    </row>
    <row r="250" spans="2:7" ht="15.75" customHeight="1">
      <c r="B250" s="260"/>
      <c r="C250" s="259"/>
      <c r="D250" s="78">
        <f>'3 жастағы балалар К'!AP115</f>
        <v>0</v>
      </c>
      <c r="E250" s="259"/>
      <c r="F250" s="78">
        <f>'3 жастағы балалар Ш'!AP115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К'!AQ115</f>
        <v>1</v>
      </c>
      <c r="E251" s="259"/>
      <c r="F251" s="78">
        <f>'3 жастағы балалар Ш'!AQ115</f>
        <v>1</v>
      </c>
      <c r="G251" s="259"/>
    </row>
    <row r="252" spans="2:7" ht="15.75" customHeight="1">
      <c r="B252" s="259"/>
      <c r="C252" s="259"/>
      <c r="D252" s="78">
        <f>'3 жастағы балалар К'!AR115</f>
        <v>0</v>
      </c>
      <c r="E252" s="259"/>
      <c r="F252" s="78">
        <f>'3 жастағы балалар Ш'!AR115</f>
        <v>0</v>
      </c>
      <c r="G252" s="259"/>
    </row>
    <row r="253" spans="2:7" ht="15.75" customHeight="1">
      <c r="B253" s="260"/>
      <c r="C253" s="259"/>
      <c r="D253" s="78">
        <f>'3 жастағы балалар К'!AS115</f>
        <v>0</v>
      </c>
      <c r="E253" s="259"/>
      <c r="F253" s="78">
        <f>'3 жастағы балалар Ш'!AS115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К'!AT115</f>
        <v>1</v>
      </c>
      <c r="E254" s="259"/>
      <c r="F254" s="78">
        <f>'3 жастағы балалар Ш'!AT115</f>
        <v>1</v>
      </c>
      <c r="G254" s="259"/>
    </row>
    <row r="255" spans="2:7" ht="15.75" customHeight="1">
      <c r="B255" s="259"/>
      <c r="C255" s="259"/>
      <c r="D255" s="78">
        <f>'3 жастағы балалар К'!AU115</f>
        <v>0</v>
      </c>
      <c r="E255" s="259"/>
      <c r="F255" s="78">
        <f>'3 жастағы балалар Ш'!AU115</f>
        <v>0</v>
      </c>
      <c r="G255" s="259"/>
    </row>
    <row r="256" spans="2:7" ht="15.75" customHeight="1">
      <c r="B256" s="260"/>
      <c r="C256" s="259"/>
      <c r="D256" s="78">
        <f>'3 жастағы балалар К'!AV115</f>
        <v>0</v>
      </c>
      <c r="E256" s="259"/>
      <c r="F256" s="78">
        <f>'3 жастағы балалар Ш'!AV115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Ш'!AW115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Ш'!AX115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Ш'!AY115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Ш'!AZ115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Ш'!BA115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Ш'!BB115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Ш'!BC115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Ш'!BD115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Ш'!BE115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Ш'!BF115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Ш'!BG115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Ш'!BH115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Ш'!BI115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Ш'!BJ115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Ш'!BK115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Ш'!BL115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Ш'!BM115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Ш'!BN115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Ш'!BO115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Ш'!BP115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Ш'!BQ115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Ш'!BR115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Ш'!BS115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Ш'!BT115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Ш'!BU115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Ш'!BV115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Ш'!BW115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Ш'!BX115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Ш'!BY115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Ш'!BZ115</f>
        <v>0</v>
      </c>
      <c r="G286" s="260"/>
    </row>
    <row r="287" spans="2:7" ht="15.75" customHeight="1">
      <c r="B287" s="255">
        <f>СВОД3!V10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0.5" customHeight="1">
      <c r="B4" s="329" t="s">
        <v>514</v>
      </c>
      <c r="C4" s="266"/>
      <c r="D4" s="245" t="str">
        <f>'3 жастағы балалар Ф'!D11</f>
        <v>Арғынғазы Анниса Алмасқызы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Ф'!A11</f>
        <v>0</v>
      </c>
      <c r="E5" s="247"/>
      <c r="F5" s="247"/>
      <c r="G5" s="242"/>
      <c r="H5" s="242"/>
    </row>
    <row r="6" spans="2:12" ht="75.7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60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Ф'!E11</f>
        <v>0</v>
      </c>
      <c r="D69" s="78">
        <f>'3 жастағы балалар К'!D11</f>
        <v>0</v>
      </c>
      <c r="E69" s="78">
        <f>'3 жастағы балалар Т'!D11</f>
        <v>0</v>
      </c>
      <c r="F69" s="78">
        <f>'3 жастағы балалар Ш'!D11</f>
        <v>0</v>
      </c>
      <c r="G69" s="78">
        <f>'3 жастағы балалар Ә'!D11</f>
        <v>1</v>
      </c>
    </row>
    <row r="70" spans="2:7" ht="15.75" customHeight="1">
      <c r="B70" s="259"/>
      <c r="C70" s="78">
        <f>'3 жастағы балалар Ф'!F11</f>
        <v>0</v>
      </c>
      <c r="D70" s="78">
        <f>'3 жастағы балалар К'!E11</f>
        <v>1</v>
      </c>
      <c r="E70" s="78">
        <f>'3 жастағы балалар Т'!E11</f>
        <v>1</v>
      </c>
      <c r="F70" s="78">
        <f>'3 жастағы балалар Ш'!E11</f>
        <v>1</v>
      </c>
      <c r="G70" s="78">
        <f>'3 жастағы балалар Ә'!E11</f>
        <v>0</v>
      </c>
    </row>
    <row r="71" spans="2:7" ht="15.75" customHeight="1">
      <c r="B71" s="260"/>
      <c r="C71" s="78">
        <f>'3 жастағы балалар Ф'!G11</f>
        <v>0</v>
      </c>
      <c r="D71" s="78">
        <f>'3 жастағы балалар К'!F11</f>
        <v>0</v>
      </c>
      <c r="E71" s="78">
        <f>'3 жастағы балалар Т'!F11</f>
        <v>0</v>
      </c>
      <c r="F71" s="78">
        <f>'3 жастағы балалар Ш'!F11</f>
        <v>0</v>
      </c>
      <c r="G71" s="78">
        <f>'3 жастағы балалар Ә'!F11</f>
        <v>0</v>
      </c>
    </row>
    <row r="72" spans="2:7" ht="15.75" customHeight="1">
      <c r="B72" s="268">
        <v>2</v>
      </c>
      <c r="C72" s="78">
        <f>'3 жастағы балалар Ф'!H11</f>
        <v>1</v>
      </c>
      <c r="D72" s="78">
        <f>'3 жастағы балалар К'!G11</f>
        <v>0</v>
      </c>
      <c r="E72" s="78">
        <f>'3 жастағы балалар Т'!G11</f>
        <v>0</v>
      </c>
      <c r="F72" s="78">
        <f>'3 жастағы балалар Ш'!G11</f>
        <v>0</v>
      </c>
      <c r="G72" s="78">
        <f>'3 жастағы балалар Ә'!G11</f>
        <v>1</v>
      </c>
    </row>
    <row r="73" spans="2:7" ht="15.75" customHeight="1">
      <c r="B73" s="259"/>
      <c r="C73" s="78">
        <f>'3 жастағы балалар Ф'!I11</f>
        <v>0</v>
      </c>
      <c r="D73" s="78">
        <f>'3 жастағы балалар К'!H11</f>
        <v>1</v>
      </c>
      <c r="E73" s="78">
        <f>'3 жастағы балалар Т'!H11</f>
        <v>1</v>
      </c>
      <c r="F73" s="78">
        <f>'3 жастағы балалар Ш'!H11</f>
        <v>1</v>
      </c>
      <c r="G73" s="78">
        <f>'3 жастағы балалар Ә'!H11</f>
        <v>0</v>
      </c>
    </row>
    <row r="74" spans="2:7" ht="15.75" customHeight="1">
      <c r="B74" s="260"/>
      <c r="C74" s="78">
        <f>'3 жастағы балалар Ф'!J11</f>
        <v>0</v>
      </c>
      <c r="D74" s="78">
        <f>'3 жастағы балалар К'!I11</f>
        <v>0</v>
      </c>
      <c r="E74" s="78">
        <f>'3 жастағы балалар Т'!I11</f>
        <v>0</v>
      </c>
      <c r="F74" s="78">
        <f>'3 жастағы балалар Ш'!I11</f>
        <v>0</v>
      </c>
      <c r="G74" s="78">
        <f>'3 жастағы балалар Ә'!I11</f>
        <v>0</v>
      </c>
    </row>
    <row r="75" spans="2:7" ht="15.75" customHeight="1">
      <c r="B75" s="268">
        <v>3</v>
      </c>
      <c r="C75" s="78">
        <f>'3 жастағы балалар Ф'!K11</f>
        <v>1</v>
      </c>
      <c r="D75" s="78">
        <f>'3 жастағы балалар К'!J11</f>
        <v>0</v>
      </c>
      <c r="E75" s="78">
        <f>'3 жастағы балалар Т'!J11</f>
        <v>0</v>
      </c>
      <c r="F75" s="78">
        <f>'3 жастағы балалар Ш'!J11</f>
        <v>0</v>
      </c>
      <c r="G75" s="78">
        <f>'3 жастағы балалар Ә'!J11</f>
        <v>1</v>
      </c>
    </row>
    <row r="76" spans="2:7" ht="15.75" customHeight="1">
      <c r="B76" s="259"/>
      <c r="C76" s="78">
        <f>'3 жастағы балалар Ф'!L11</f>
        <v>0</v>
      </c>
      <c r="D76" s="78">
        <f>'3 жастағы балалар К'!K11</f>
        <v>1</v>
      </c>
      <c r="E76" s="78">
        <f>'3 жастағы балалар Т'!K11</f>
        <v>1</v>
      </c>
      <c r="F76" s="78">
        <f>'3 жастағы балалар Ш'!K11</f>
        <v>1</v>
      </c>
      <c r="G76" s="78">
        <f>'3 жастағы балалар Ә'!K11</f>
        <v>0</v>
      </c>
    </row>
    <row r="77" spans="2:7" ht="15.75" customHeight="1">
      <c r="B77" s="260"/>
      <c r="C77" s="78">
        <f>'3 жастағы балалар Ф'!M11</f>
        <v>0</v>
      </c>
      <c r="D77" s="78">
        <f>'3 жастағы балалар К'!L11</f>
        <v>0</v>
      </c>
      <c r="E77" s="78">
        <f>'3 жастағы балалар Т'!L11</f>
        <v>0</v>
      </c>
      <c r="F77" s="78">
        <f>'3 жастағы балалар Ш'!L11</f>
        <v>0</v>
      </c>
      <c r="G77" s="78">
        <f>'3 жастағы балалар Ә'!L11</f>
        <v>0</v>
      </c>
    </row>
    <row r="78" spans="2:7" ht="15.75" customHeight="1">
      <c r="B78" s="268">
        <v>4</v>
      </c>
      <c r="C78" s="78">
        <f>'3 жастағы балалар Ф'!N11</f>
        <v>1</v>
      </c>
      <c r="D78" s="78">
        <f>'3 жастағы балалар К'!M11</f>
        <v>0</v>
      </c>
      <c r="E78" s="78">
        <f>'3 жастағы балалар Т'!M11</f>
        <v>0</v>
      </c>
      <c r="F78" s="78">
        <f>'3 жастағы балалар Ш'!M11</f>
        <v>0</v>
      </c>
      <c r="G78" s="78">
        <f>'3 жастағы балалар Ә'!M11</f>
        <v>1</v>
      </c>
    </row>
    <row r="79" spans="2:7" ht="15.75" customHeight="1">
      <c r="B79" s="259"/>
      <c r="C79" s="78">
        <f>'3 жастағы балалар Ф'!O11</f>
        <v>0</v>
      </c>
      <c r="D79" s="78">
        <f>'3 жастағы балалар К'!N11</f>
        <v>1</v>
      </c>
      <c r="E79" s="78">
        <f>'3 жастағы балалар Т'!N11</f>
        <v>1</v>
      </c>
      <c r="F79" s="78">
        <f>'3 жастағы балалар Ш'!N11</f>
        <v>0</v>
      </c>
      <c r="G79" s="78">
        <f>'3 жастағы балалар Ә'!N11</f>
        <v>0</v>
      </c>
    </row>
    <row r="80" spans="2:7" ht="15.75" customHeight="1">
      <c r="B80" s="260"/>
      <c r="C80" s="78">
        <f>'3 жастағы балалар Ф'!P11</f>
        <v>0</v>
      </c>
      <c r="D80" s="78">
        <f>'3 жастағы балалар К'!O11</f>
        <v>0</v>
      </c>
      <c r="E80" s="78">
        <f>'3 жастағы балалар Т'!O11</f>
        <v>0</v>
      </c>
      <c r="F80" s="78">
        <f>'3 жастағы балалар Ш'!O11</f>
        <v>1</v>
      </c>
      <c r="G80" s="78">
        <f>'3 жастағы балалар Ә'!O11</f>
        <v>0</v>
      </c>
    </row>
    <row r="81" spans="2:7" ht="15.75" customHeight="1">
      <c r="B81" s="268">
        <v>5</v>
      </c>
      <c r="C81" s="335"/>
      <c r="D81" s="78">
        <f>'3 жастағы балалар К'!P11</f>
        <v>0</v>
      </c>
      <c r="E81" s="335"/>
      <c r="F81" s="78">
        <f>'3 жастағы балалар Ш'!P11</f>
        <v>0</v>
      </c>
      <c r="G81" s="335"/>
    </row>
    <row r="82" spans="2:7" ht="15.75" customHeight="1">
      <c r="B82" s="259"/>
      <c r="C82" s="259"/>
      <c r="D82" s="78">
        <f>'3 жастағы балалар К'!Q11</f>
        <v>1</v>
      </c>
      <c r="E82" s="259"/>
      <c r="F82" s="78">
        <f>'3 жастағы балалар Ш'!Q11</f>
        <v>1</v>
      </c>
      <c r="G82" s="259"/>
    </row>
    <row r="83" spans="2:7" ht="15.75" customHeight="1">
      <c r="B83" s="260"/>
      <c r="C83" s="259"/>
      <c r="D83" s="78">
        <f>'3 жастағы балалар К'!R11</f>
        <v>0</v>
      </c>
      <c r="E83" s="259"/>
      <c r="F83" s="78">
        <f>'3 жастағы балалар Ш'!R11</f>
        <v>0</v>
      </c>
      <c r="G83" s="259"/>
    </row>
    <row r="84" spans="2:7" ht="15.75" customHeight="1">
      <c r="B84" s="268">
        <v>6</v>
      </c>
      <c r="C84" s="259"/>
      <c r="D84" s="78">
        <f>'3 жастағы балалар К'!S11</f>
        <v>0</v>
      </c>
      <c r="E84" s="259"/>
      <c r="F84" s="78">
        <f>'3 жастағы балалар Ш'!S11</f>
        <v>0</v>
      </c>
      <c r="G84" s="259"/>
    </row>
    <row r="85" spans="2:7" ht="15.75" customHeight="1">
      <c r="B85" s="259"/>
      <c r="C85" s="259"/>
      <c r="D85" s="78">
        <f>'3 жастағы балалар К'!T11</f>
        <v>1</v>
      </c>
      <c r="E85" s="259"/>
      <c r="F85" s="78">
        <f>'3 жастағы балалар Ш'!T11</f>
        <v>1</v>
      </c>
      <c r="G85" s="259"/>
    </row>
    <row r="86" spans="2:7" ht="15.75" customHeight="1">
      <c r="B86" s="260"/>
      <c r="C86" s="259"/>
      <c r="D86" s="78">
        <f>'3 жастағы балалар К'!U11</f>
        <v>0</v>
      </c>
      <c r="E86" s="259"/>
      <c r="F86" s="78">
        <f>'3 жастағы балалар Ш'!U11</f>
        <v>0</v>
      </c>
      <c r="G86" s="259"/>
    </row>
    <row r="87" spans="2:7" ht="15.75" customHeight="1">
      <c r="B87" s="268">
        <v>7</v>
      </c>
      <c r="C87" s="259"/>
      <c r="D87" s="78">
        <f>'3 жастағы балалар К'!V11</f>
        <v>0</v>
      </c>
      <c r="E87" s="259"/>
      <c r="F87" s="78">
        <f>'3 жастағы балалар Ш'!V11</f>
        <v>0</v>
      </c>
      <c r="G87" s="259"/>
    </row>
    <row r="88" spans="2:7" ht="15.75" customHeight="1">
      <c r="B88" s="259"/>
      <c r="C88" s="259"/>
      <c r="D88" s="78">
        <f>'3 жастағы балалар К'!W11</f>
        <v>1</v>
      </c>
      <c r="E88" s="259"/>
      <c r="F88" s="78">
        <f>'3 жастағы балалар Ш'!W11</f>
        <v>1</v>
      </c>
      <c r="G88" s="259"/>
    </row>
    <row r="89" spans="2:7" ht="15.75" customHeight="1">
      <c r="B89" s="260"/>
      <c r="C89" s="259"/>
      <c r="D89" s="78">
        <f>'3 жастағы балалар К'!X11</f>
        <v>0</v>
      </c>
      <c r="E89" s="259"/>
      <c r="F89" s="78">
        <f>'3 жастағы балалар Ш'!X11</f>
        <v>0</v>
      </c>
      <c r="G89" s="259"/>
    </row>
    <row r="90" spans="2:7" ht="15.75" customHeight="1">
      <c r="B90" s="268">
        <v>8</v>
      </c>
      <c r="C90" s="259"/>
      <c r="D90" s="78">
        <f>'3 жастағы балалар К'!Y11</f>
        <v>0</v>
      </c>
      <c r="E90" s="259"/>
      <c r="F90" s="78">
        <f>'3 жастағы балалар Ш'!Y11</f>
        <v>0</v>
      </c>
      <c r="G90" s="259"/>
    </row>
    <row r="91" spans="2:7" ht="15.75" customHeight="1">
      <c r="B91" s="259"/>
      <c r="C91" s="259"/>
      <c r="D91" s="78">
        <f>'3 жастағы балалар К'!Z11</f>
        <v>1</v>
      </c>
      <c r="E91" s="259"/>
      <c r="F91" s="78">
        <f>'3 жастағы балалар Ш'!Z11</f>
        <v>1</v>
      </c>
      <c r="G91" s="259"/>
    </row>
    <row r="92" spans="2:7" ht="15.75" customHeight="1">
      <c r="B92" s="260"/>
      <c r="C92" s="259"/>
      <c r="D92" s="78">
        <f>'3 жастағы балалар К'!AA11</f>
        <v>0</v>
      </c>
      <c r="E92" s="259"/>
      <c r="F92" s="78">
        <f>'3 жастағы балалар Ш'!AA11</f>
        <v>0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Ш'!AB11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Ш'!AC11</f>
        <v>1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Ш'!AD11</f>
        <v>0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Ш'!AE11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Ш'!AF11</f>
        <v>1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Ш'!AG11</f>
        <v>0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Ш'!AH11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Ш'!AI11</f>
        <v>1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Ш'!AJ11</f>
        <v>0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Ш'!AK11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Ш'!AL11</f>
        <v>1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Ш'!AM11</f>
        <v>0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Ш'!AN11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Ш'!AO11</f>
        <v>1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Ш'!AP11</f>
        <v>0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Ш'!AQ11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Ш'!AR11</f>
        <v>1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Ш'!AS11</f>
        <v>0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Ш'!AT11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Ш'!AU11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Ш'!AV11</f>
        <v>1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Ш'!AW11</f>
        <v>0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Ш'!AX11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Ш'!AY11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Ш'!AZ11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Ш'!BA11</f>
        <v>1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Ш'!BB11</f>
        <v>0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Ш'!BC11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Ш'!BD11</f>
        <v>1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Ш'!BE11</f>
        <v>0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Ш'!BF11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Ш'!BG11</f>
        <v>1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Ш'!BH11</f>
        <v>0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Ш'!BI11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Ш'!BJ11</f>
        <v>1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Ш'!BK11</f>
        <v>0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Ф'!E57</f>
        <v>1</v>
      </c>
      <c r="D133" s="78">
        <f>'3 жастағы балалар К'!D57</f>
        <v>1</v>
      </c>
      <c r="E133" s="78">
        <f>'3 жастағы балалар Т'!D57</f>
        <v>1</v>
      </c>
      <c r="F133" s="78">
        <f>'3 жастағы балалар Ш'!D57</f>
        <v>1</v>
      </c>
      <c r="G133" s="78">
        <f>'3 жастағы балалар Ә'!D57</f>
        <v>1</v>
      </c>
    </row>
    <row r="134" spans="2:7" ht="15.75" customHeight="1">
      <c r="B134" s="259"/>
      <c r="C134" s="78">
        <f>'3 жастағы балалар Ф'!F57</f>
        <v>0</v>
      </c>
      <c r="D134" s="78">
        <f>'3 жастағы балалар К'!E57</f>
        <v>0</v>
      </c>
      <c r="E134" s="78">
        <f>'3 жастағы балалар Т'!E57</f>
        <v>0</v>
      </c>
      <c r="F134" s="78">
        <f>'3 жастағы балалар Ш'!E57</f>
        <v>0</v>
      </c>
      <c r="G134" s="78">
        <f>'3 жастағы балалар Ә'!E57</f>
        <v>0</v>
      </c>
    </row>
    <row r="135" spans="2:7" ht="15.75" customHeight="1">
      <c r="B135" s="260"/>
      <c r="C135" s="78">
        <f>'3 жастағы балалар Ф'!G57</f>
        <v>0</v>
      </c>
      <c r="D135" s="78">
        <f>'3 жастағы балалар К'!F57</f>
        <v>0</v>
      </c>
      <c r="E135" s="78">
        <f>'3 жастағы балалар Т'!F57</f>
        <v>0</v>
      </c>
      <c r="F135" s="78">
        <f>'3 жастағы балалар Ш'!F57</f>
        <v>0</v>
      </c>
      <c r="G135" s="78">
        <f>'3 жастағы балалар Ә'!F57</f>
        <v>0</v>
      </c>
    </row>
    <row r="136" spans="2:7" ht="15.75" customHeight="1">
      <c r="B136" s="268">
        <v>2</v>
      </c>
      <c r="C136" s="78">
        <f>'3 жастағы балалар Ф'!H57</f>
        <v>1</v>
      </c>
      <c r="D136" s="78">
        <f>'3 жастағы балалар К'!G57</f>
        <v>1</v>
      </c>
      <c r="E136" s="78">
        <f>'3 жастағы балалар Т'!G57</f>
        <v>1</v>
      </c>
      <c r="F136" s="78">
        <f>'3 жастағы балалар Ш'!G57</f>
        <v>1</v>
      </c>
      <c r="G136" s="78">
        <f>'3 жастағы балалар Ә'!G57</f>
        <v>1</v>
      </c>
    </row>
    <row r="137" spans="2:7" ht="15.75" customHeight="1">
      <c r="B137" s="259"/>
      <c r="C137" s="78">
        <f>'3 жастағы балалар Ф'!I57</f>
        <v>0</v>
      </c>
      <c r="D137" s="78">
        <f>'3 жастағы балалар К'!H57</f>
        <v>0</v>
      </c>
      <c r="E137" s="78">
        <f>'3 жастағы балалар Т'!H57</f>
        <v>0</v>
      </c>
      <c r="F137" s="78">
        <f>'3 жастағы балалар Ш'!H57</f>
        <v>0</v>
      </c>
      <c r="G137" s="78">
        <f>'3 жастағы балалар Ә'!H57</f>
        <v>0</v>
      </c>
    </row>
    <row r="138" spans="2:7" ht="15.75" customHeight="1">
      <c r="B138" s="260"/>
      <c r="C138" s="78">
        <f>'3 жастағы балалар Ф'!J57</f>
        <v>0</v>
      </c>
      <c r="D138" s="78">
        <f>'3 жастағы балалар К'!I57</f>
        <v>0</v>
      </c>
      <c r="E138" s="78">
        <f>'3 жастағы балалар Т'!I57</f>
        <v>0</v>
      </c>
      <c r="F138" s="78">
        <f>'3 жастағы балалар Ш'!I57</f>
        <v>0</v>
      </c>
      <c r="G138" s="78">
        <f>'3 жастағы балалар Ә'!I57</f>
        <v>0</v>
      </c>
    </row>
    <row r="139" spans="2:7" ht="15.75" customHeight="1">
      <c r="B139" s="268">
        <v>3</v>
      </c>
      <c r="C139" s="78">
        <f>'3 жастағы балалар Ф'!K57</f>
        <v>1</v>
      </c>
      <c r="D139" s="78">
        <f>'3 жастағы балалар К'!J57</f>
        <v>1</v>
      </c>
      <c r="E139" s="78">
        <f>'3 жастағы балалар Т'!J57</f>
        <v>1</v>
      </c>
      <c r="F139" s="78">
        <f>'3 жастағы балалар Ш'!J57</f>
        <v>1</v>
      </c>
      <c r="G139" s="78">
        <f>'3 жастағы балалар Ә'!J57</f>
        <v>1</v>
      </c>
    </row>
    <row r="140" spans="2:7" ht="15.75" customHeight="1">
      <c r="B140" s="259"/>
      <c r="C140" s="78">
        <f>'3 жастағы балалар Ф'!L57</f>
        <v>0</v>
      </c>
      <c r="D140" s="78">
        <f>'3 жастағы балалар К'!K57</f>
        <v>0</v>
      </c>
      <c r="E140" s="78">
        <f>'3 жастағы балалар Т'!K57</f>
        <v>0</v>
      </c>
      <c r="F140" s="78">
        <f>'3 жастағы балалар Ш'!K57</f>
        <v>0</v>
      </c>
      <c r="G140" s="78">
        <f>'3 жастағы балалар Ә'!K57</f>
        <v>0</v>
      </c>
    </row>
    <row r="141" spans="2:7" ht="15.75" customHeight="1">
      <c r="B141" s="260"/>
      <c r="C141" s="78">
        <f>'3 жастағы балалар Ф'!M57</f>
        <v>0</v>
      </c>
      <c r="D141" s="78">
        <f>'3 жастағы балалар К'!L57</f>
        <v>0</v>
      </c>
      <c r="E141" s="78">
        <f>'3 жастағы балалар Т'!L57</f>
        <v>0</v>
      </c>
      <c r="F141" s="78">
        <f>'3 жастағы балалар Ш'!L57</f>
        <v>0</v>
      </c>
      <c r="G141" s="78">
        <f>'3 жастағы балалар Ә'!L57</f>
        <v>0</v>
      </c>
    </row>
    <row r="142" spans="2:7" ht="15.75" customHeight="1">
      <c r="B142" s="268">
        <v>4</v>
      </c>
      <c r="C142" s="78">
        <f>'3 жастағы балалар Ф'!N57</f>
        <v>1</v>
      </c>
      <c r="D142" s="78">
        <f>'3 жастағы балалар К'!M57</f>
        <v>1</v>
      </c>
      <c r="E142" s="78">
        <f>'3 жастағы балалар Т'!M57</f>
        <v>1</v>
      </c>
      <c r="F142" s="78">
        <f>'3 жастағы балалар Ш'!M57</f>
        <v>1</v>
      </c>
      <c r="G142" s="78">
        <f>'3 жастағы балалар Ә'!M57</f>
        <v>1</v>
      </c>
    </row>
    <row r="143" spans="2:7" ht="15.75" customHeight="1">
      <c r="B143" s="259"/>
      <c r="C143" s="78">
        <f>'3 жастағы балалар Ф'!O57</f>
        <v>0</v>
      </c>
      <c r="D143" s="78">
        <f>'3 жастағы балалар К'!N57</f>
        <v>0</v>
      </c>
      <c r="E143" s="78">
        <f>'3 жастағы балалар Т'!N57</f>
        <v>0</v>
      </c>
      <c r="F143" s="78">
        <f>'3 жастағы балалар Ш'!N57</f>
        <v>0</v>
      </c>
      <c r="G143" s="78">
        <f>'3 жастағы балалар Ә'!N57</f>
        <v>0</v>
      </c>
    </row>
    <row r="144" spans="2:7" ht="15.75" customHeight="1">
      <c r="B144" s="260"/>
      <c r="C144" s="78">
        <f>'3 жастағы балалар Ф'!P57</f>
        <v>0</v>
      </c>
      <c r="D144" s="78">
        <f>'3 жастағы балалар К'!O57</f>
        <v>0</v>
      </c>
      <c r="E144" s="78">
        <f>'3 жастағы балалар Т'!O57</f>
        <v>0</v>
      </c>
      <c r="F144" s="78">
        <f>'3 жастағы балалар Ш'!O57</f>
        <v>0</v>
      </c>
      <c r="G144" s="78">
        <f>'3 жастағы балалар Ә'!O57</f>
        <v>0</v>
      </c>
    </row>
    <row r="145" spans="2:7" ht="15.75" customHeight="1">
      <c r="B145" s="268">
        <v>5</v>
      </c>
      <c r="C145" s="78">
        <f>'3 жастағы балалар Ф'!Q57</f>
        <v>0</v>
      </c>
      <c r="D145" s="78">
        <f>'3 жастағы балалар К'!P57</f>
        <v>1</v>
      </c>
      <c r="E145" s="78">
        <f>'3 жастағы балалар Т'!P57</f>
        <v>1</v>
      </c>
      <c r="F145" s="78">
        <f>'3 жастағы балалар Ш'!P57</f>
        <v>1</v>
      </c>
      <c r="G145" s="78">
        <f>'3 жастағы балалар Ә'!P57</f>
        <v>1</v>
      </c>
    </row>
    <row r="146" spans="2:7" ht="15.75" customHeight="1">
      <c r="B146" s="259"/>
      <c r="C146" s="78">
        <f>'3 жастағы балалар Ф'!R57</f>
        <v>1</v>
      </c>
      <c r="D146" s="78">
        <f>'3 жастағы балалар К'!Q57</f>
        <v>0</v>
      </c>
      <c r="E146" s="78">
        <f>'3 жастағы балалар Т'!Q57</f>
        <v>0</v>
      </c>
      <c r="F146" s="78">
        <f>'3 жастағы балалар Ш'!Q57</f>
        <v>0</v>
      </c>
      <c r="G146" s="78">
        <f>'3 жастағы балалар Ә'!Q57</f>
        <v>0</v>
      </c>
    </row>
    <row r="147" spans="2:7" ht="15.75" customHeight="1">
      <c r="B147" s="260"/>
      <c r="C147" s="78">
        <f>'3 жастағы балалар Ф'!S57</f>
        <v>0</v>
      </c>
      <c r="D147" s="78">
        <f>'3 жастағы балалар К'!R57</f>
        <v>0</v>
      </c>
      <c r="E147" s="78">
        <f>'3 жастағы балалар Т'!R57</f>
        <v>0</v>
      </c>
      <c r="F147" s="78">
        <f>'3 жастағы балалар Ш'!R57</f>
        <v>0</v>
      </c>
      <c r="G147" s="78">
        <f>'3 жастағы балалар Ә'!R57</f>
        <v>0</v>
      </c>
    </row>
    <row r="148" spans="2:7" ht="15.75" customHeight="1">
      <c r="B148" s="268">
        <v>6</v>
      </c>
      <c r="C148" s="335"/>
      <c r="D148" s="78">
        <f>'3 жастағы балалар К'!S57</f>
        <v>1</v>
      </c>
      <c r="E148" s="335"/>
      <c r="F148" s="78">
        <f>'3 жастағы балалар Ш'!S57</f>
        <v>1</v>
      </c>
      <c r="G148" s="335"/>
    </row>
    <row r="149" spans="2:7" ht="15.75" customHeight="1">
      <c r="B149" s="259"/>
      <c r="C149" s="259"/>
      <c r="D149" s="78">
        <f>'3 жастағы балалар К'!T57</f>
        <v>0</v>
      </c>
      <c r="E149" s="259"/>
      <c r="F149" s="78">
        <f>'3 жастағы балалар Ш'!T57</f>
        <v>0</v>
      </c>
      <c r="G149" s="259"/>
    </row>
    <row r="150" spans="2:7" ht="15.75" customHeight="1">
      <c r="B150" s="260"/>
      <c r="C150" s="259"/>
      <c r="D150" s="78">
        <f>'3 жастағы балалар К'!U57</f>
        <v>0</v>
      </c>
      <c r="E150" s="259"/>
      <c r="F150" s="78">
        <f>'3 жастағы балалар Ш'!U57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К'!V57</f>
        <v>1</v>
      </c>
      <c r="E151" s="259"/>
      <c r="F151" s="78">
        <f>'3 жастағы балалар Ш'!V57</f>
        <v>1</v>
      </c>
      <c r="G151" s="259"/>
    </row>
    <row r="152" spans="2:7" ht="15.75" customHeight="1">
      <c r="B152" s="259"/>
      <c r="C152" s="259"/>
      <c r="D152" s="78">
        <f>'3 жастағы балалар К'!W57</f>
        <v>0</v>
      </c>
      <c r="E152" s="259"/>
      <c r="F152" s="78">
        <f>'3 жастағы балалар Ш'!W57</f>
        <v>0</v>
      </c>
      <c r="G152" s="259"/>
    </row>
    <row r="153" spans="2:7" ht="15.75" customHeight="1">
      <c r="B153" s="260"/>
      <c r="C153" s="259"/>
      <c r="D153" s="78">
        <f>'3 жастағы балалар К'!X57</f>
        <v>0</v>
      </c>
      <c r="E153" s="259"/>
      <c r="F153" s="78">
        <f>'3 жастағы балалар Ш'!X57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К'!Y57</f>
        <v>1</v>
      </c>
      <c r="E154" s="259"/>
      <c r="F154" s="78">
        <f>'3 жастағы балалар Ш'!Y57</f>
        <v>1</v>
      </c>
      <c r="G154" s="259"/>
    </row>
    <row r="155" spans="2:7" ht="15.75" customHeight="1">
      <c r="B155" s="259"/>
      <c r="C155" s="259"/>
      <c r="D155" s="78">
        <f>'3 жастағы балалар К'!Z57</f>
        <v>0</v>
      </c>
      <c r="E155" s="259"/>
      <c r="F155" s="78">
        <f>'3 жастағы балалар Ш'!Z57</f>
        <v>0</v>
      </c>
      <c r="G155" s="259"/>
    </row>
    <row r="156" spans="2:7" ht="15.75" customHeight="1">
      <c r="B156" s="260"/>
      <c r="C156" s="259"/>
      <c r="D156" s="78">
        <f>'3 жастағы балалар К'!AA57</f>
        <v>0</v>
      </c>
      <c r="E156" s="259"/>
      <c r="F156" s="78">
        <f>'3 жастағы балалар Ш'!AA57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К'!AB57</f>
        <v>0</v>
      </c>
      <c r="E157" s="259"/>
      <c r="F157" s="78">
        <f>'3 жастағы балалар Ш'!AB57</f>
        <v>1</v>
      </c>
      <c r="G157" s="259"/>
    </row>
    <row r="158" spans="2:7" ht="15.75" customHeight="1">
      <c r="B158" s="259"/>
      <c r="C158" s="259"/>
      <c r="D158" s="78">
        <f>'3 жастағы балалар К'!AC57</f>
        <v>1</v>
      </c>
      <c r="E158" s="259"/>
      <c r="F158" s="78">
        <f>'3 жастағы балалар Ш'!AC57</f>
        <v>0</v>
      </c>
      <c r="G158" s="259"/>
    </row>
    <row r="159" spans="2:7" ht="15.75" customHeight="1">
      <c r="B159" s="260"/>
      <c r="C159" s="259"/>
      <c r="D159" s="78">
        <f>'3 жастағы балалар К'!AD57</f>
        <v>0</v>
      </c>
      <c r="E159" s="259"/>
      <c r="F159" s="78">
        <f>'3 жастағы балалар Ш'!AD57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К'!AE57</f>
        <v>1</v>
      </c>
      <c r="E160" s="259"/>
      <c r="F160" s="78">
        <f>'3 жастағы балалар Ш'!AE57</f>
        <v>1</v>
      </c>
      <c r="G160" s="259"/>
    </row>
    <row r="161" spans="2:7" ht="15.75" customHeight="1">
      <c r="B161" s="259"/>
      <c r="C161" s="259"/>
      <c r="D161" s="78">
        <f>'3 жастағы балалар К'!AF57</f>
        <v>0</v>
      </c>
      <c r="E161" s="259"/>
      <c r="F161" s="78">
        <f>'3 жастағы балалар Ш'!AF57</f>
        <v>0</v>
      </c>
      <c r="G161" s="259"/>
    </row>
    <row r="162" spans="2:7" ht="15.75" customHeight="1">
      <c r="B162" s="260"/>
      <c r="C162" s="259"/>
      <c r="D162" s="78">
        <f>'3 жастағы балалар К'!AG57</f>
        <v>0</v>
      </c>
      <c r="E162" s="259"/>
      <c r="F162" s="78">
        <f>'3 жастағы балалар Ш'!AG57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К'!AH57</f>
        <v>1</v>
      </c>
      <c r="E163" s="259"/>
      <c r="F163" s="78">
        <f>'3 жастағы балалар Ш'!AH57</f>
        <v>1</v>
      </c>
      <c r="G163" s="259"/>
    </row>
    <row r="164" spans="2:7" ht="15.75" customHeight="1">
      <c r="B164" s="259"/>
      <c r="C164" s="259"/>
      <c r="D164" s="78">
        <f>'3 жастағы балалар К'!AI57</f>
        <v>0</v>
      </c>
      <c r="E164" s="259"/>
      <c r="F164" s="78">
        <f>'3 жастағы балалар Ш'!AI57</f>
        <v>0</v>
      </c>
      <c r="G164" s="259"/>
    </row>
    <row r="165" spans="2:7" ht="15.75" customHeight="1">
      <c r="B165" s="260"/>
      <c r="C165" s="259"/>
      <c r="D165" s="78">
        <f>'3 жастағы балалар К'!AJ57</f>
        <v>0</v>
      </c>
      <c r="E165" s="259"/>
      <c r="F165" s="78">
        <f>'3 жастағы балалар Ш'!AJ57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К'!AK57</f>
        <v>1</v>
      </c>
      <c r="E166" s="259"/>
      <c r="F166" s="78">
        <f>'3 жастағы балалар Ш'!AK57</f>
        <v>1</v>
      </c>
      <c r="G166" s="259"/>
    </row>
    <row r="167" spans="2:7" ht="15.75" customHeight="1">
      <c r="B167" s="259"/>
      <c r="C167" s="259"/>
      <c r="D167" s="78">
        <f>'3 жастағы балалар К'!AL57</f>
        <v>0</v>
      </c>
      <c r="E167" s="259"/>
      <c r="F167" s="78">
        <f>'3 жастағы балалар Ш'!AL57</f>
        <v>0</v>
      </c>
      <c r="G167" s="259"/>
    </row>
    <row r="168" spans="2:7" ht="15.75" customHeight="1">
      <c r="B168" s="260"/>
      <c r="C168" s="259"/>
      <c r="D168" s="78">
        <f>'3 жастағы балалар К'!AM57</f>
        <v>0</v>
      </c>
      <c r="E168" s="259"/>
      <c r="F168" s="78">
        <f>'3 жастағы балалар Ш'!AM57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К'!AN57</f>
        <v>1</v>
      </c>
      <c r="E169" s="259"/>
      <c r="F169" s="78">
        <f>'3 жастағы балалар Ш'!AN57</f>
        <v>1</v>
      </c>
      <c r="G169" s="259"/>
    </row>
    <row r="170" spans="2:7" ht="15.75" customHeight="1">
      <c r="B170" s="259"/>
      <c r="C170" s="259"/>
      <c r="D170" s="78">
        <f>'3 жастағы балалар К'!AO57</f>
        <v>0</v>
      </c>
      <c r="E170" s="259"/>
      <c r="F170" s="78">
        <f>'3 жастағы балалар Ш'!AO57</f>
        <v>0</v>
      </c>
      <c r="G170" s="259"/>
    </row>
    <row r="171" spans="2:7" ht="15.75" customHeight="1">
      <c r="B171" s="260"/>
      <c r="C171" s="259"/>
      <c r="D171" s="78">
        <f>'3 жастағы балалар К'!AP57</f>
        <v>0</v>
      </c>
      <c r="E171" s="259"/>
      <c r="F171" s="78">
        <f>'3 жастағы балалар Ш'!AP57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К'!AQ57</f>
        <v>1</v>
      </c>
      <c r="E172" s="259"/>
      <c r="F172" s="78">
        <f>'3 жастағы балалар Ш'!AQ57</f>
        <v>1</v>
      </c>
      <c r="G172" s="259"/>
    </row>
    <row r="173" spans="2:7" ht="15.75" customHeight="1">
      <c r="B173" s="259"/>
      <c r="C173" s="259"/>
      <c r="D173" s="78">
        <f>'3 жастағы балалар К'!AR57</f>
        <v>0</v>
      </c>
      <c r="E173" s="259"/>
      <c r="F173" s="78">
        <f>'3 жастағы балалар Ш'!AR57</f>
        <v>0</v>
      </c>
      <c r="G173" s="259"/>
    </row>
    <row r="174" spans="2:7" ht="15.75" customHeight="1">
      <c r="B174" s="260"/>
      <c r="C174" s="259"/>
      <c r="D174" s="78">
        <f>'3 жастағы балалар К'!AS57</f>
        <v>0</v>
      </c>
      <c r="E174" s="259"/>
      <c r="F174" s="78">
        <f>'3 жастағы балалар Ш'!AS57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К'!AT57</f>
        <v>1</v>
      </c>
      <c r="E175" s="259"/>
      <c r="F175" s="78">
        <f>'3 жастағы балалар Ш'!AT57</f>
        <v>1</v>
      </c>
      <c r="G175" s="259"/>
    </row>
    <row r="176" spans="2:7" ht="15.75" customHeight="1">
      <c r="B176" s="259"/>
      <c r="C176" s="259"/>
      <c r="D176" s="78">
        <f>'3 жастағы балалар К'!AU57</f>
        <v>0</v>
      </c>
      <c r="E176" s="259"/>
      <c r="F176" s="78">
        <f>'3 жастағы балалар Ш'!AU57</f>
        <v>0</v>
      </c>
      <c r="G176" s="259"/>
    </row>
    <row r="177" spans="2:7" ht="15.75" customHeight="1">
      <c r="B177" s="260"/>
      <c r="C177" s="259"/>
      <c r="D177" s="78">
        <f>'3 жастағы балалар К'!AV57</f>
        <v>0</v>
      </c>
      <c r="E177" s="259"/>
      <c r="F177" s="78">
        <f>'3 жастағы балалар Ш'!AV57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Ш'!AW57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Ш'!AX57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Ш'!AY57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Ш'!AZ57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Ш'!BA57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Ш'!BB57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Ш'!BC57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Ш'!BD57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Ш'!BE57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Ш'!BF57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Ш'!BG57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Ш'!BH57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Ш'!BI57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Ш'!BJ57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Ш'!BK57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Ш'!BL57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Ш'!BM57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Ш'!BN57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Ш'!BO57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Ш'!BP57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Ш'!BQ57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Ш'!BR57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Ш'!BS57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Ш'!BT57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Ш'!BU57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Ш'!BV57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Ш'!BW57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Ш'!BX57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Ш'!BY57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Ш'!BZ57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42.7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Ф'!E116</f>
        <v>1</v>
      </c>
      <c r="D212" s="78">
        <f>'3 жастағы балалар К'!D116</f>
        <v>1</v>
      </c>
      <c r="E212" s="78">
        <f>'3 жастағы балалар Т'!D116</f>
        <v>1</v>
      </c>
      <c r="F212" s="78">
        <f>'3 жастағы балалар Ш'!D116</f>
        <v>1</v>
      </c>
      <c r="G212" s="78">
        <f>'3 жастағы балалар Ә'!D116</f>
        <v>1</v>
      </c>
    </row>
    <row r="213" spans="2:7" ht="15.75" customHeight="1">
      <c r="B213" s="259"/>
      <c r="C213" s="78">
        <f>'3 жастағы балалар Ф'!F116</f>
        <v>0</v>
      </c>
      <c r="D213" s="78">
        <f>'3 жастағы балалар К'!E116</f>
        <v>0</v>
      </c>
      <c r="E213" s="78">
        <f>'3 жастағы балалар Т'!E116</f>
        <v>0</v>
      </c>
      <c r="F213" s="78">
        <f>'3 жастағы балалар Ш'!E116</f>
        <v>0</v>
      </c>
      <c r="G213" s="78">
        <f>'3 жастағы балалар Ә'!E116</f>
        <v>0</v>
      </c>
    </row>
    <row r="214" spans="2:7" ht="15.75" customHeight="1">
      <c r="B214" s="260"/>
      <c r="C214" s="78">
        <f>'3 жастағы балалар Ф'!G116</f>
        <v>0</v>
      </c>
      <c r="D214" s="78">
        <f>'3 жастағы балалар К'!F116</f>
        <v>0</v>
      </c>
      <c r="E214" s="78">
        <f>'3 жастағы балалар Т'!F116</f>
        <v>0</v>
      </c>
      <c r="F214" s="78">
        <f>'3 жастағы балалар Ш'!F116</f>
        <v>0</v>
      </c>
      <c r="G214" s="78">
        <f>'3 жастағы балалар Ә'!F116</f>
        <v>0</v>
      </c>
    </row>
    <row r="215" spans="2:7" ht="15.75" customHeight="1">
      <c r="B215" s="268">
        <v>2</v>
      </c>
      <c r="C215" s="78">
        <f>'3 жастағы балалар Ф'!H116</f>
        <v>1</v>
      </c>
      <c r="D215" s="78">
        <f>'3 жастағы балалар К'!G116</f>
        <v>1</v>
      </c>
      <c r="E215" s="78">
        <f>'3 жастағы балалар Т'!G116</f>
        <v>1</v>
      </c>
      <c r="F215" s="78">
        <f>'3 жастағы балалар Ш'!G116</f>
        <v>1</v>
      </c>
      <c r="G215" s="78">
        <f>'3 жастағы балалар Ә'!G116</f>
        <v>1</v>
      </c>
    </row>
    <row r="216" spans="2:7" ht="15.75" customHeight="1">
      <c r="B216" s="259"/>
      <c r="C216" s="78">
        <f>'3 жастағы балалар Ф'!I116</f>
        <v>0</v>
      </c>
      <c r="D216" s="78">
        <f>'3 жастағы балалар К'!H116</f>
        <v>0</v>
      </c>
      <c r="E216" s="78">
        <f>'3 жастағы балалар Т'!H116</f>
        <v>0</v>
      </c>
      <c r="F216" s="78">
        <f>'3 жастағы балалар Ш'!H116</f>
        <v>0</v>
      </c>
      <c r="G216" s="78">
        <f>'3 жастағы балалар Ә'!H116</f>
        <v>0</v>
      </c>
    </row>
    <row r="217" spans="2:7" ht="15.75" customHeight="1">
      <c r="B217" s="260"/>
      <c r="C217" s="78">
        <f>'3 жастағы балалар Ф'!J116</f>
        <v>0</v>
      </c>
      <c r="D217" s="78">
        <f>'3 жастағы балалар К'!I116</f>
        <v>0</v>
      </c>
      <c r="E217" s="78">
        <f>'3 жастағы балалар Т'!I116</f>
        <v>0</v>
      </c>
      <c r="F217" s="78">
        <f>'3 жастағы балалар Ш'!I116</f>
        <v>0</v>
      </c>
      <c r="G217" s="78">
        <f>'3 жастағы балалар Ә'!I116</f>
        <v>0</v>
      </c>
    </row>
    <row r="218" spans="2:7" ht="15.75" customHeight="1">
      <c r="B218" s="268">
        <v>3</v>
      </c>
      <c r="C218" s="78">
        <f>'3 жастағы балалар Ф'!K116</f>
        <v>1</v>
      </c>
      <c r="D218" s="78">
        <f>'3 жастағы балалар К'!J116</f>
        <v>1</v>
      </c>
      <c r="E218" s="78">
        <f>'3 жастағы балалар Т'!J116</f>
        <v>1</v>
      </c>
      <c r="F218" s="78">
        <f>'3 жастағы балалар Ш'!J116</f>
        <v>1</v>
      </c>
      <c r="G218" s="78">
        <f>'3 жастағы балалар Ә'!J116</f>
        <v>1</v>
      </c>
    </row>
    <row r="219" spans="2:7" ht="15.75" customHeight="1">
      <c r="B219" s="259"/>
      <c r="C219" s="78">
        <f>'3 жастағы балалар Ф'!L116</f>
        <v>0</v>
      </c>
      <c r="D219" s="78">
        <f>'3 жастағы балалар К'!K116</f>
        <v>0</v>
      </c>
      <c r="E219" s="78">
        <f>'3 жастағы балалар Т'!K116</f>
        <v>0</v>
      </c>
      <c r="F219" s="78">
        <f>'3 жастағы балалар Ш'!K116</f>
        <v>0</v>
      </c>
      <c r="G219" s="78">
        <f>'3 жастағы балалар Ә'!K116</f>
        <v>0</v>
      </c>
    </row>
    <row r="220" spans="2:7" ht="15.75" customHeight="1">
      <c r="B220" s="260"/>
      <c r="C220" s="78">
        <f>'3 жастағы балалар Ф'!M116</f>
        <v>0</v>
      </c>
      <c r="D220" s="78">
        <f>'3 жастағы балалар К'!L116</f>
        <v>0</v>
      </c>
      <c r="E220" s="78">
        <f>'3 жастағы балалар Т'!L116</f>
        <v>0</v>
      </c>
      <c r="F220" s="78">
        <f>'3 жастағы балалар Ш'!L116</f>
        <v>0</v>
      </c>
      <c r="G220" s="78">
        <f>'3 жастағы балалар Ә'!L116</f>
        <v>0</v>
      </c>
    </row>
    <row r="221" spans="2:7" ht="15.75" customHeight="1">
      <c r="B221" s="268">
        <v>4</v>
      </c>
      <c r="C221" s="78">
        <f>'3 жастағы балалар Ф'!N116</f>
        <v>1</v>
      </c>
      <c r="D221" s="78">
        <f>'3 жастағы балалар К'!M116</f>
        <v>1</v>
      </c>
      <c r="E221" s="78">
        <f>'3 жастағы балалар Т'!M116</f>
        <v>1</v>
      </c>
      <c r="F221" s="78">
        <f>'3 жастағы балалар Ш'!M116</f>
        <v>1</v>
      </c>
      <c r="G221" s="78">
        <f>'3 жастағы балалар Ә'!M116</f>
        <v>1</v>
      </c>
    </row>
    <row r="222" spans="2:7" ht="15.75" customHeight="1">
      <c r="B222" s="259"/>
      <c r="C222" s="78">
        <f>'3 жастағы балалар Ф'!O116</f>
        <v>0</v>
      </c>
      <c r="D222" s="78">
        <f>'3 жастағы балалар К'!N116</f>
        <v>0</v>
      </c>
      <c r="E222" s="78">
        <f>'3 жастағы балалар Т'!N116</f>
        <v>0</v>
      </c>
      <c r="F222" s="78">
        <f>'3 жастағы балалар Ш'!N116</f>
        <v>0</v>
      </c>
      <c r="G222" s="78">
        <f>'3 жастағы балалар Ә'!N116</f>
        <v>0</v>
      </c>
    </row>
    <row r="223" spans="2:7" ht="15.75" customHeight="1">
      <c r="B223" s="260"/>
      <c r="C223" s="78">
        <f>'3 жастағы балалар Ф'!P116</f>
        <v>0</v>
      </c>
      <c r="D223" s="78">
        <f>'3 жастағы балалар К'!O116</f>
        <v>0</v>
      </c>
      <c r="E223" s="78">
        <f>'3 жастағы балалар Т'!O116</f>
        <v>0</v>
      </c>
      <c r="F223" s="78">
        <f>'3 жастағы балалар Ш'!O116</f>
        <v>0</v>
      </c>
      <c r="G223" s="78">
        <f>'3 жастағы балалар Ә'!O116</f>
        <v>0</v>
      </c>
    </row>
    <row r="224" spans="2:7" ht="15.75" customHeight="1">
      <c r="B224" s="268">
        <v>5</v>
      </c>
      <c r="C224" s="78">
        <f>'3 жастағы балалар Ф'!Q116</f>
        <v>1</v>
      </c>
      <c r="D224" s="78">
        <f>'3 жастағы балалар К'!P116</f>
        <v>1</v>
      </c>
      <c r="E224" s="78">
        <f>'3 жастағы балалар Т'!P116</f>
        <v>1</v>
      </c>
      <c r="F224" s="78">
        <f>'3 жастағы балалар Ш'!P116</f>
        <v>1</v>
      </c>
      <c r="G224" s="78">
        <f>'3 жастағы балалар Ә'!P116</f>
        <v>1</v>
      </c>
    </row>
    <row r="225" spans="2:7" ht="15.75" customHeight="1">
      <c r="B225" s="259"/>
      <c r="C225" s="78">
        <f>'3 жастағы балалар Ф'!R116</f>
        <v>0</v>
      </c>
      <c r="D225" s="78">
        <f>'3 жастағы балалар К'!Q116</f>
        <v>0</v>
      </c>
      <c r="E225" s="78">
        <f>'3 жастағы балалар Т'!Q116</f>
        <v>0</v>
      </c>
      <c r="F225" s="78">
        <f>'3 жастағы балалар Ш'!Q116</f>
        <v>0</v>
      </c>
      <c r="G225" s="78">
        <f>'3 жастағы балалар Ә'!Q116</f>
        <v>0</v>
      </c>
    </row>
    <row r="226" spans="2:7" ht="15.75" customHeight="1">
      <c r="B226" s="260"/>
      <c r="C226" s="78">
        <f>'3 жастағы балалар Ф'!S116</f>
        <v>0</v>
      </c>
      <c r="D226" s="78">
        <f>'3 жастағы балалар К'!R116</f>
        <v>0</v>
      </c>
      <c r="E226" s="78">
        <f>'3 жастағы балалар Т'!R116</f>
        <v>0</v>
      </c>
      <c r="F226" s="78">
        <f>'3 жастағы балалар Ш'!R116</f>
        <v>0</v>
      </c>
      <c r="G226" s="78">
        <f>'3 жастағы балалар Ә'!R116</f>
        <v>0</v>
      </c>
    </row>
    <row r="227" spans="2:7" ht="15.75" customHeight="1">
      <c r="B227" s="268">
        <v>6</v>
      </c>
      <c r="C227" s="335"/>
      <c r="D227" s="78">
        <f>'3 жастағы балалар К'!S116</f>
        <v>1</v>
      </c>
      <c r="E227" s="335"/>
      <c r="F227" s="78">
        <f>'3 жастағы балалар Ш'!S116</f>
        <v>1</v>
      </c>
      <c r="G227" s="335"/>
    </row>
    <row r="228" spans="2:7" ht="15.75" customHeight="1">
      <c r="B228" s="259"/>
      <c r="C228" s="259"/>
      <c r="D228" s="78">
        <f>'3 жастағы балалар К'!T116</f>
        <v>0</v>
      </c>
      <c r="E228" s="259"/>
      <c r="F228" s="78">
        <f>'3 жастағы балалар Ш'!T116</f>
        <v>0</v>
      </c>
      <c r="G228" s="259"/>
    </row>
    <row r="229" spans="2:7" ht="15.75" customHeight="1">
      <c r="B229" s="260"/>
      <c r="C229" s="259"/>
      <c r="D229" s="78">
        <f>'3 жастағы балалар К'!U116</f>
        <v>0</v>
      </c>
      <c r="E229" s="259"/>
      <c r="F229" s="78">
        <f>'3 жастағы балалар Ш'!U116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К'!V116</f>
        <v>1</v>
      </c>
      <c r="E230" s="259"/>
      <c r="F230" s="78">
        <f>'3 жастағы балалар Ш'!V116</f>
        <v>1</v>
      </c>
      <c r="G230" s="259"/>
    </row>
    <row r="231" spans="2:7" ht="15.75" customHeight="1">
      <c r="B231" s="259"/>
      <c r="C231" s="259"/>
      <c r="D231" s="78">
        <f>'3 жастағы балалар К'!W116</f>
        <v>0</v>
      </c>
      <c r="E231" s="259"/>
      <c r="F231" s="78">
        <f>'3 жастағы балалар Ш'!W116</f>
        <v>0</v>
      </c>
      <c r="G231" s="259"/>
    </row>
    <row r="232" spans="2:7" ht="15.75" customHeight="1">
      <c r="B232" s="260"/>
      <c r="C232" s="259"/>
      <c r="D232" s="78">
        <f>'3 жастағы балалар К'!X116</f>
        <v>0</v>
      </c>
      <c r="E232" s="259"/>
      <c r="F232" s="78">
        <f>'3 жастағы балалар Ш'!X116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К'!Y116</f>
        <v>1</v>
      </c>
      <c r="E233" s="259"/>
      <c r="F233" s="78">
        <f>'3 жастағы балалар Ш'!Y116</f>
        <v>1</v>
      </c>
      <c r="G233" s="259"/>
    </row>
    <row r="234" spans="2:7" ht="15.75" customHeight="1">
      <c r="B234" s="259"/>
      <c r="C234" s="259"/>
      <c r="D234" s="78">
        <f>'3 жастағы балалар К'!Z116</f>
        <v>0</v>
      </c>
      <c r="E234" s="259"/>
      <c r="F234" s="78">
        <f>'3 жастағы балалар Ш'!Z116</f>
        <v>0</v>
      </c>
      <c r="G234" s="259"/>
    </row>
    <row r="235" spans="2:7" ht="15.75" customHeight="1">
      <c r="B235" s="260"/>
      <c r="C235" s="259"/>
      <c r="D235" s="78">
        <f>'3 жастағы балалар К'!AA116</f>
        <v>0</v>
      </c>
      <c r="E235" s="259"/>
      <c r="F235" s="78">
        <f>'3 жастағы балалар Ш'!AA116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К'!AB116</f>
        <v>1</v>
      </c>
      <c r="E236" s="259"/>
      <c r="F236" s="78">
        <f>'3 жастағы балалар Ш'!AB116</f>
        <v>1</v>
      </c>
      <c r="G236" s="259"/>
    </row>
    <row r="237" spans="2:7" ht="15.75" customHeight="1">
      <c r="B237" s="259"/>
      <c r="C237" s="259"/>
      <c r="D237" s="78">
        <f>'3 жастағы балалар К'!AC116</f>
        <v>0</v>
      </c>
      <c r="E237" s="259"/>
      <c r="F237" s="78">
        <f>'3 жастағы балалар Ш'!AC116</f>
        <v>0</v>
      </c>
      <c r="G237" s="259"/>
    </row>
    <row r="238" spans="2:7" ht="15.75" customHeight="1">
      <c r="B238" s="260"/>
      <c r="C238" s="259"/>
      <c r="D238" s="78">
        <f>'3 жастағы балалар К'!AD116</f>
        <v>0</v>
      </c>
      <c r="E238" s="259"/>
      <c r="F238" s="78">
        <f>'3 жастағы балалар Ш'!AD116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К'!AE116</f>
        <v>1</v>
      </c>
      <c r="E239" s="259"/>
      <c r="F239" s="78">
        <f>'3 жастағы балалар Ш'!AE116</f>
        <v>1</v>
      </c>
      <c r="G239" s="259"/>
    </row>
    <row r="240" spans="2:7" ht="15.75" customHeight="1">
      <c r="B240" s="259"/>
      <c r="C240" s="259"/>
      <c r="D240" s="78">
        <f>'3 жастағы балалар К'!AF116</f>
        <v>0</v>
      </c>
      <c r="E240" s="259"/>
      <c r="F240" s="78">
        <f>'3 жастағы балалар Ш'!AF116</f>
        <v>0</v>
      </c>
      <c r="G240" s="259"/>
    </row>
    <row r="241" spans="2:7" ht="15.75" customHeight="1">
      <c r="B241" s="260"/>
      <c r="C241" s="259"/>
      <c r="D241" s="78">
        <f>'3 жастағы балалар К'!AG116</f>
        <v>0</v>
      </c>
      <c r="E241" s="259"/>
      <c r="F241" s="78" t="str">
        <f>'3 жастағы балалар Ш'!AG116</f>
        <v xml:space="preserve"> </v>
      </c>
      <c r="G241" s="259"/>
    </row>
    <row r="242" spans="2:7" ht="15.75" customHeight="1">
      <c r="B242" s="268">
        <v>11</v>
      </c>
      <c r="C242" s="259"/>
      <c r="D242" s="78">
        <f>'3 жастағы балалар К'!AH116</f>
        <v>1</v>
      </c>
      <c r="E242" s="259"/>
      <c r="F242" s="78">
        <f>'3 жастағы балалар Ш'!AH116</f>
        <v>1</v>
      </c>
      <c r="G242" s="259"/>
    </row>
    <row r="243" spans="2:7" ht="15.75" customHeight="1">
      <c r="B243" s="259"/>
      <c r="C243" s="259"/>
      <c r="D243" s="78">
        <f>'3 жастағы балалар К'!AI116</f>
        <v>0</v>
      </c>
      <c r="E243" s="259"/>
      <c r="F243" s="78">
        <f>'3 жастағы балалар Ш'!AI116</f>
        <v>0</v>
      </c>
      <c r="G243" s="259"/>
    </row>
    <row r="244" spans="2:7" ht="15.75" customHeight="1">
      <c r="B244" s="260"/>
      <c r="C244" s="259"/>
      <c r="D244" s="78">
        <f>'3 жастағы балалар К'!AJ116</f>
        <v>0</v>
      </c>
      <c r="E244" s="259"/>
      <c r="F244" s="78">
        <f>'3 жастағы балалар Ш'!AJ116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К'!AK116</f>
        <v>1</v>
      </c>
      <c r="E245" s="259"/>
      <c r="F245" s="78">
        <f>'3 жастағы балалар Ш'!AK116</f>
        <v>1</v>
      </c>
      <c r="G245" s="259"/>
    </row>
    <row r="246" spans="2:7" ht="15.75" customHeight="1">
      <c r="B246" s="259"/>
      <c r="C246" s="259"/>
      <c r="D246" s="78">
        <f>'3 жастағы балалар К'!AL116</f>
        <v>0</v>
      </c>
      <c r="E246" s="259"/>
      <c r="F246" s="78">
        <f>'3 жастағы балалар Ш'!AL116</f>
        <v>0</v>
      </c>
      <c r="G246" s="259"/>
    </row>
    <row r="247" spans="2:7" ht="15.75" customHeight="1">
      <c r="B247" s="260"/>
      <c r="C247" s="259"/>
      <c r="D247" s="78">
        <f>'3 жастағы балалар К'!AM116</f>
        <v>0</v>
      </c>
      <c r="E247" s="259"/>
      <c r="F247" s="78">
        <f>'3 жастағы балалар Ш'!AM116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К'!AN116</f>
        <v>1</v>
      </c>
      <c r="E248" s="259"/>
      <c r="F248" s="78">
        <f>'3 жастағы балалар Ш'!AN116</f>
        <v>1</v>
      </c>
      <c r="G248" s="259"/>
    </row>
    <row r="249" spans="2:7" ht="15.75" customHeight="1">
      <c r="B249" s="259"/>
      <c r="C249" s="259"/>
      <c r="D249" s="78">
        <f>'3 жастағы балалар К'!AO116</f>
        <v>0</v>
      </c>
      <c r="E249" s="259"/>
      <c r="F249" s="78">
        <f>'3 жастағы балалар Ш'!AO116</f>
        <v>0</v>
      </c>
      <c r="G249" s="259"/>
    </row>
    <row r="250" spans="2:7" ht="15.75" customHeight="1">
      <c r="B250" s="260"/>
      <c r="C250" s="259"/>
      <c r="D250" s="78">
        <f>'3 жастағы балалар К'!AP116</f>
        <v>0</v>
      </c>
      <c r="E250" s="259"/>
      <c r="F250" s="78">
        <f>'3 жастағы балалар Ш'!AP116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К'!AQ116</f>
        <v>1</v>
      </c>
      <c r="E251" s="259"/>
      <c r="F251" s="78">
        <f>'3 жастағы балалар Ш'!AQ116</f>
        <v>1</v>
      </c>
      <c r="G251" s="259"/>
    </row>
    <row r="252" spans="2:7" ht="15.75" customHeight="1">
      <c r="B252" s="259"/>
      <c r="C252" s="259"/>
      <c r="D252" s="78">
        <f>'3 жастағы балалар К'!AR116</f>
        <v>0</v>
      </c>
      <c r="E252" s="259"/>
      <c r="F252" s="78">
        <f>'3 жастағы балалар Ш'!AR116</f>
        <v>0</v>
      </c>
      <c r="G252" s="259"/>
    </row>
    <row r="253" spans="2:7" ht="15.75" customHeight="1">
      <c r="B253" s="260"/>
      <c r="C253" s="259"/>
      <c r="D253" s="78">
        <f>'3 жастағы балалар К'!AS116</f>
        <v>0</v>
      </c>
      <c r="E253" s="259"/>
      <c r="F253" s="78">
        <f>'3 жастағы балалар Ш'!AS116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К'!AT116</f>
        <v>1</v>
      </c>
      <c r="E254" s="259"/>
      <c r="F254" s="78">
        <f>'3 жастағы балалар Ш'!AT116</f>
        <v>1</v>
      </c>
      <c r="G254" s="259"/>
    </row>
    <row r="255" spans="2:7" ht="15.75" customHeight="1">
      <c r="B255" s="259"/>
      <c r="C255" s="259"/>
      <c r="D255" s="78">
        <f>'3 жастағы балалар К'!AU116</f>
        <v>0</v>
      </c>
      <c r="E255" s="259"/>
      <c r="F255" s="78">
        <f>'3 жастағы балалар Ш'!AU116</f>
        <v>0</v>
      </c>
      <c r="G255" s="259"/>
    </row>
    <row r="256" spans="2:7" ht="15.75" customHeight="1">
      <c r="B256" s="260"/>
      <c r="C256" s="259"/>
      <c r="D256" s="78">
        <f>'3 жастағы балалар К'!AV116</f>
        <v>0</v>
      </c>
      <c r="E256" s="259"/>
      <c r="F256" s="78">
        <f>'3 жастағы балалар Ш'!AV116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Ш'!AW116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Ш'!AX116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Ш'!AY116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Ш'!AZ116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Ш'!BA116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Ш'!BB116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Ш'!BC116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Ш'!BD116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Ш'!BE116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Ш'!BF116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Ш'!BG116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Ш'!BH116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Ш'!BI116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Ш'!BJ116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Ш'!BK116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Ш'!BL116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Ш'!BM116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Ш'!BN116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Ш'!BO116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Ш'!BP116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Ш'!BQ116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Ш'!BR116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Ш'!BS116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Ш'!BT116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Ш'!BU116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Ш'!BV116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Ш'!BW116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Ш'!BX116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Ш'!BY116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Ш'!BZ116</f>
        <v>0</v>
      </c>
      <c r="G286" s="260"/>
    </row>
    <row r="287" spans="2:7" ht="15.75" customHeight="1">
      <c r="B287" s="255">
        <f>СВОД3!V11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8.25" customHeight="1">
      <c r="B4" s="329" t="s">
        <v>514</v>
      </c>
      <c r="C4" s="266"/>
      <c r="D4" s="248" t="s">
        <v>527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Ф'!A12</f>
        <v>0</v>
      </c>
      <c r="E5" s="247"/>
      <c r="F5" s="247"/>
      <c r="G5" s="242"/>
      <c r="H5" s="242"/>
    </row>
    <row r="6" spans="2:12" ht="84.7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6.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Ф'!E12</f>
        <v>0</v>
      </c>
      <c r="D69" s="78">
        <f>'3 жастағы балалар К'!D12</f>
        <v>0</v>
      </c>
      <c r="E69" s="78">
        <f>'3 жастағы балалар Т'!D12</f>
        <v>0</v>
      </c>
      <c r="F69" s="78">
        <f>'3 жастағы балалар Ш'!D12</f>
        <v>0</v>
      </c>
      <c r="G69" s="78">
        <f>'3 жастағы балалар Ә'!D12</f>
        <v>0</v>
      </c>
    </row>
    <row r="70" spans="2:7" ht="15.75" customHeight="1">
      <c r="B70" s="259"/>
      <c r="C70" s="78">
        <f>'3 жастағы балалар Ф'!F12</f>
        <v>1</v>
      </c>
      <c r="D70" s="78">
        <f>'3 жастағы балалар К'!E12</f>
        <v>0</v>
      </c>
      <c r="E70" s="78">
        <f>'3 жастағы балалар Т'!E12</f>
        <v>0</v>
      </c>
      <c r="F70" s="78">
        <f>'3 жастағы балалар Ш'!E12</f>
        <v>0</v>
      </c>
      <c r="G70" s="78">
        <f>'3 жастағы балалар Ә'!E12</f>
        <v>1</v>
      </c>
    </row>
    <row r="71" spans="2:7" ht="15.75" customHeight="1">
      <c r="B71" s="260"/>
      <c r="C71" s="78">
        <f>'3 жастағы балалар Ф'!G12</f>
        <v>0</v>
      </c>
      <c r="D71" s="78">
        <f>'3 жастағы балалар К'!F12</f>
        <v>1</v>
      </c>
      <c r="E71" s="78">
        <f>'3 жастағы балалар Т'!F12</f>
        <v>1</v>
      </c>
      <c r="F71" s="78">
        <f>'3 жастағы балалар Ш'!F12</f>
        <v>1</v>
      </c>
      <c r="G71" s="78">
        <f>'3 жастағы балалар Ә'!F12</f>
        <v>0</v>
      </c>
    </row>
    <row r="72" spans="2:7" ht="15.75" customHeight="1">
      <c r="B72" s="268">
        <v>2</v>
      </c>
      <c r="C72" s="78">
        <f>'3 жастағы балалар Ф'!H12</f>
        <v>0</v>
      </c>
      <c r="D72" s="78">
        <f>'3 жастағы балалар К'!G12</f>
        <v>0</v>
      </c>
      <c r="E72" s="78">
        <f>'3 жастағы балалар Т'!G12</f>
        <v>0</v>
      </c>
      <c r="F72" s="78">
        <f>'3 жастағы балалар Ш'!G12</f>
        <v>0</v>
      </c>
      <c r="G72" s="78">
        <f>'3 жастағы балалар Ә'!G12</f>
        <v>0</v>
      </c>
    </row>
    <row r="73" spans="2:7" ht="15.75" customHeight="1">
      <c r="B73" s="259"/>
      <c r="C73" s="78">
        <f>'3 жастағы балалар Ф'!I12</f>
        <v>1</v>
      </c>
      <c r="D73" s="78">
        <f>'3 жастағы балалар К'!H12</f>
        <v>0</v>
      </c>
      <c r="E73" s="78">
        <f>'3 жастағы балалар Т'!H12</f>
        <v>0</v>
      </c>
      <c r="F73" s="78">
        <f>'3 жастағы балалар Ш'!H12</f>
        <v>0</v>
      </c>
      <c r="G73" s="78">
        <f>'3 жастағы балалар Ә'!H12</f>
        <v>1</v>
      </c>
    </row>
    <row r="74" spans="2:7" ht="15.75" customHeight="1">
      <c r="B74" s="260"/>
      <c r="C74" s="78">
        <f>'3 жастағы балалар Ф'!J12</f>
        <v>0</v>
      </c>
      <c r="D74" s="78">
        <f>'3 жастағы балалар К'!I12</f>
        <v>1</v>
      </c>
      <c r="E74" s="78">
        <f>'3 жастағы балалар Т'!I12</f>
        <v>1</v>
      </c>
      <c r="F74" s="78">
        <f>'3 жастағы балалар Ш'!I12</f>
        <v>1</v>
      </c>
      <c r="G74" s="78">
        <f>'3 жастағы балалар Ә'!I12</f>
        <v>0</v>
      </c>
    </row>
    <row r="75" spans="2:7" ht="15.75" customHeight="1">
      <c r="B75" s="268">
        <v>3</v>
      </c>
      <c r="C75" s="78">
        <f>'3 жастағы балалар Ф'!K12</f>
        <v>0</v>
      </c>
      <c r="D75" s="78">
        <f>'3 жастағы балалар К'!J12</f>
        <v>0</v>
      </c>
      <c r="E75" s="78">
        <f>'3 жастағы балалар Т'!J12</f>
        <v>0</v>
      </c>
      <c r="F75" s="78">
        <f>'3 жастағы балалар Ш'!J12</f>
        <v>0</v>
      </c>
      <c r="G75" s="78">
        <f>'3 жастағы балалар Ә'!J12</f>
        <v>0</v>
      </c>
    </row>
    <row r="76" spans="2:7" ht="15.75" customHeight="1">
      <c r="B76" s="259"/>
      <c r="C76" s="78">
        <f>'3 жастағы балалар Ф'!L12</f>
        <v>1</v>
      </c>
      <c r="D76" s="78">
        <f>'3 жастағы балалар К'!K12</f>
        <v>0</v>
      </c>
      <c r="E76" s="78">
        <f>'3 жастағы балалар Т'!K12</f>
        <v>0</v>
      </c>
      <c r="F76" s="78">
        <f>'3 жастағы балалар Ш'!K12</f>
        <v>1</v>
      </c>
      <c r="G76" s="78">
        <f>'3 жастағы балалар Ә'!K12</f>
        <v>1</v>
      </c>
    </row>
    <row r="77" spans="2:7" ht="15.75" customHeight="1">
      <c r="B77" s="260"/>
      <c r="C77" s="78">
        <f>'3 жастағы балалар Ф'!M12</f>
        <v>0</v>
      </c>
      <c r="D77" s="78">
        <f>'3 жастағы балалар К'!L12</f>
        <v>1</v>
      </c>
      <c r="E77" s="78">
        <f>'3 жастағы балалар Т'!L12</f>
        <v>1</v>
      </c>
      <c r="F77" s="78">
        <f>'3 жастағы балалар Ш'!L12</f>
        <v>0</v>
      </c>
      <c r="G77" s="78">
        <f>'3 жастағы балалар Ә'!L12</f>
        <v>0</v>
      </c>
    </row>
    <row r="78" spans="2:7" ht="15.75" customHeight="1">
      <c r="B78" s="268">
        <v>4</v>
      </c>
      <c r="C78" s="78">
        <f>'3 жастағы балалар Ф'!N12</f>
        <v>0</v>
      </c>
      <c r="D78" s="78">
        <f>'3 жастағы балалар К'!M12</f>
        <v>0</v>
      </c>
      <c r="E78" s="78">
        <f>'3 жастағы балалар Т'!M12</f>
        <v>0</v>
      </c>
      <c r="F78" s="78">
        <f>'3 жастағы балалар Ш'!M12</f>
        <v>0</v>
      </c>
      <c r="G78" s="78">
        <f>'3 жастағы балалар Ә'!M12</f>
        <v>0</v>
      </c>
    </row>
    <row r="79" spans="2:7" ht="15.75" customHeight="1">
      <c r="B79" s="259"/>
      <c r="C79" s="78">
        <f>'3 жастағы балалар Ф'!O12</f>
        <v>1</v>
      </c>
      <c r="D79" s="78">
        <f>'3 жастағы балалар К'!N12</f>
        <v>0</v>
      </c>
      <c r="E79" s="78">
        <f>'3 жастағы балалар Т'!N12</f>
        <v>0</v>
      </c>
      <c r="F79" s="78">
        <f>'3 жастағы балалар Ш'!N12</f>
        <v>0</v>
      </c>
      <c r="G79" s="78">
        <f>'3 жастағы балалар Ә'!N12</f>
        <v>1</v>
      </c>
    </row>
    <row r="80" spans="2:7" ht="15.75" customHeight="1">
      <c r="B80" s="260"/>
      <c r="C80" s="78">
        <f>'3 жастағы балалар Ф'!P12</f>
        <v>0</v>
      </c>
      <c r="D80" s="78">
        <f>'3 жастағы балалар К'!O12</f>
        <v>1</v>
      </c>
      <c r="E80" s="78">
        <f>'3 жастағы балалар Т'!O12</f>
        <v>1</v>
      </c>
      <c r="F80" s="78">
        <f>'3 жастағы балалар Ш'!O12</f>
        <v>1</v>
      </c>
      <c r="G80" s="78">
        <f>'3 жастағы балалар Ә'!O12</f>
        <v>0</v>
      </c>
    </row>
    <row r="81" spans="2:7" ht="15.75" customHeight="1">
      <c r="B81" s="268">
        <v>5</v>
      </c>
      <c r="C81" s="335"/>
      <c r="D81" s="78">
        <f>'3 жастағы балалар К'!P12</f>
        <v>0</v>
      </c>
      <c r="E81" s="335"/>
      <c r="F81" s="78">
        <f>'3 жастағы балалар Ш'!P12</f>
        <v>0</v>
      </c>
      <c r="G81" s="335"/>
    </row>
    <row r="82" spans="2:7" ht="15.75" customHeight="1">
      <c r="B82" s="259"/>
      <c r="C82" s="259"/>
      <c r="D82" s="78">
        <f>'3 жастағы балалар К'!Q12</f>
        <v>0</v>
      </c>
      <c r="E82" s="259"/>
      <c r="F82" s="78">
        <f>'3 жастағы балалар Ш'!Q12</f>
        <v>0</v>
      </c>
      <c r="G82" s="259"/>
    </row>
    <row r="83" spans="2:7" ht="15.75" customHeight="1">
      <c r="B83" s="260"/>
      <c r="C83" s="259"/>
      <c r="D83" s="78">
        <f>'3 жастағы балалар К'!R12</f>
        <v>1</v>
      </c>
      <c r="E83" s="259"/>
      <c r="F83" s="78">
        <f>'3 жастағы балалар Ш'!R12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К'!S12</f>
        <v>0</v>
      </c>
      <c r="E84" s="259"/>
      <c r="F84" s="78">
        <f>'3 жастағы балалар Ш'!S12</f>
        <v>0</v>
      </c>
      <c r="G84" s="259"/>
    </row>
    <row r="85" spans="2:7" ht="15.75" customHeight="1">
      <c r="B85" s="259"/>
      <c r="C85" s="259"/>
      <c r="D85" s="78">
        <f>'3 жастағы балалар К'!T12</f>
        <v>0</v>
      </c>
      <c r="E85" s="259"/>
      <c r="F85" s="78">
        <f>'3 жастағы балалар Ш'!T12</f>
        <v>0</v>
      </c>
      <c r="G85" s="259"/>
    </row>
    <row r="86" spans="2:7" ht="15.75" customHeight="1">
      <c r="B86" s="260"/>
      <c r="C86" s="259"/>
      <c r="D86" s="78">
        <f>'3 жастағы балалар К'!U12</f>
        <v>1</v>
      </c>
      <c r="E86" s="259"/>
      <c r="F86" s="78">
        <f>'3 жастағы балалар Ш'!U12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К'!V12</f>
        <v>0</v>
      </c>
      <c r="E87" s="259"/>
      <c r="F87" s="78">
        <f>'3 жастағы балалар Ш'!V12</f>
        <v>0</v>
      </c>
      <c r="G87" s="259"/>
    </row>
    <row r="88" spans="2:7" ht="15.75" customHeight="1">
      <c r="B88" s="259"/>
      <c r="C88" s="259"/>
      <c r="D88" s="78">
        <f>'3 жастағы балалар К'!W12</f>
        <v>0</v>
      </c>
      <c r="E88" s="259"/>
      <c r="F88" s="78">
        <f>'3 жастағы балалар Ш'!W12</f>
        <v>0</v>
      </c>
      <c r="G88" s="259"/>
    </row>
    <row r="89" spans="2:7" ht="15.75" customHeight="1">
      <c r="B89" s="260"/>
      <c r="C89" s="259"/>
      <c r="D89" s="78">
        <f>'3 жастағы балалар К'!X12</f>
        <v>1</v>
      </c>
      <c r="E89" s="259"/>
      <c r="F89" s="78">
        <f>'3 жастағы балалар Ш'!X12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К'!Y12</f>
        <v>0</v>
      </c>
      <c r="E90" s="259"/>
      <c r="F90" s="78">
        <f>'3 жастағы балалар Ш'!Y12</f>
        <v>0</v>
      </c>
      <c r="G90" s="259"/>
    </row>
    <row r="91" spans="2:7" ht="15.75" customHeight="1">
      <c r="B91" s="259"/>
      <c r="C91" s="259"/>
      <c r="D91" s="78">
        <f>'3 жастағы балалар К'!Z12</f>
        <v>0</v>
      </c>
      <c r="E91" s="259"/>
      <c r="F91" s="78">
        <f>'3 жастағы балалар Ш'!Z12</f>
        <v>0</v>
      </c>
      <c r="G91" s="259"/>
    </row>
    <row r="92" spans="2:7" ht="15.75" customHeight="1">
      <c r="B92" s="260"/>
      <c r="C92" s="259"/>
      <c r="D92" s="78">
        <f>'3 жастағы балалар К'!AA12</f>
        <v>1</v>
      </c>
      <c r="E92" s="259"/>
      <c r="F92" s="78">
        <f>'3 жастағы балалар Ш'!AA12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Ш'!AB12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Ш'!AC12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Ш'!AD12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Ш'!AE12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Ш'!AF12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Ш'!AG12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Ш'!AH12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Ш'!AI12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Ш'!AJ12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Ш'!AK12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Ш'!AL12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Ш'!AM12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Ш'!AN12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Ш'!AO12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Ш'!AP12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Ш'!AQ12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Ш'!AR12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Ш'!AS12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Ш'!AT12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Ш'!AU12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Ш'!AV12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Ш'!AW12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Ш'!AX12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Ш'!AY12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Ш'!AZ12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Ш'!BA12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Ш'!BB12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Ш'!BC12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Ш'!BD12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Ш'!BE12</f>
        <v>1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Ш'!BF12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Ш'!BG12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Ш'!BH12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Ш'!BI12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Ш'!BJ12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Ш'!BK12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Ф'!E58</f>
        <v>1</v>
      </c>
      <c r="D133" s="78">
        <f>'3 жастағы балалар К'!D58</f>
        <v>1</v>
      </c>
      <c r="E133" s="78">
        <f>'3 жастағы балалар Т'!D58</f>
        <v>0</v>
      </c>
      <c r="F133" s="78">
        <f>'3 жастағы балалар Ш'!D58</f>
        <v>0</v>
      </c>
      <c r="G133" s="78">
        <f>'3 жастағы балалар Ә'!D58</f>
        <v>1</v>
      </c>
    </row>
    <row r="134" spans="2:7" ht="15.75" customHeight="1">
      <c r="B134" s="259"/>
      <c r="C134" s="78">
        <f>'3 жастағы балалар Ф'!F58</f>
        <v>0</v>
      </c>
      <c r="D134" s="78">
        <f>'3 жастағы балалар К'!E58</f>
        <v>0</v>
      </c>
      <c r="E134" s="78">
        <f>'3 жастағы балалар Т'!E58</f>
        <v>1</v>
      </c>
      <c r="F134" s="78">
        <f>'3 жастағы балалар Ш'!E58</f>
        <v>1</v>
      </c>
      <c r="G134" s="78">
        <f>'3 жастағы балалар Ә'!E58</f>
        <v>0</v>
      </c>
    </row>
    <row r="135" spans="2:7" ht="15.75" customHeight="1">
      <c r="B135" s="260"/>
      <c r="C135" s="78">
        <f>'3 жастағы балалар Ф'!G58</f>
        <v>0</v>
      </c>
      <c r="D135" s="78">
        <f>'3 жастағы балалар К'!F58</f>
        <v>0</v>
      </c>
      <c r="E135" s="78">
        <f>'3 жастағы балалар Т'!F58</f>
        <v>0</v>
      </c>
      <c r="F135" s="78">
        <f>'3 жастағы балалар Ш'!F58</f>
        <v>0</v>
      </c>
      <c r="G135" s="78">
        <f>'3 жастағы балалар Ә'!F58</f>
        <v>0</v>
      </c>
    </row>
    <row r="136" spans="2:7" ht="15.75" customHeight="1">
      <c r="B136" s="268">
        <v>2</v>
      </c>
      <c r="C136" s="78">
        <f>'3 жастағы балалар Ф'!H58</f>
        <v>1</v>
      </c>
      <c r="D136" s="78">
        <f>'3 жастағы балалар К'!G58</f>
        <v>1</v>
      </c>
      <c r="E136" s="78">
        <f>'3 жастағы балалар Т'!G58</f>
        <v>0</v>
      </c>
      <c r="F136" s="78">
        <f>'3 жастағы балалар Ш'!G58</f>
        <v>1</v>
      </c>
      <c r="G136" s="78">
        <f>'3 жастағы балалар Ә'!G58</f>
        <v>1</v>
      </c>
    </row>
    <row r="137" spans="2:7" ht="15.75" customHeight="1">
      <c r="B137" s="259"/>
      <c r="C137" s="78">
        <f>'3 жастағы балалар Ф'!I58</f>
        <v>0</v>
      </c>
      <c r="D137" s="78">
        <f>'3 жастағы балалар К'!H58</f>
        <v>0</v>
      </c>
      <c r="E137" s="78">
        <f>'3 жастағы балалар Т'!H58</f>
        <v>1</v>
      </c>
      <c r="F137" s="78">
        <f>'3 жастағы балалар Ш'!H58</f>
        <v>0</v>
      </c>
      <c r="G137" s="78">
        <f>'3 жастағы балалар Ә'!H58</f>
        <v>0</v>
      </c>
    </row>
    <row r="138" spans="2:7" ht="15.75" customHeight="1">
      <c r="B138" s="260"/>
      <c r="C138" s="78">
        <f>'3 жастағы балалар Ф'!J58</f>
        <v>0</v>
      </c>
      <c r="D138" s="78">
        <f>'3 жастағы балалар К'!I58</f>
        <v>0</v>
      </c>
      <c r="E138" s="78">
        <f>'3 жастағы балалар Т'!I58</f>
        <v>0</v>
      </c>
      <c r="F138" s="78">
        <f>'3 жастағы балалар Ш'!I58</f>
        <v>0</v>
      </c>
      <c r="G138" s="78">
        <f>'3 жастағы балалар Ә'!I58</f>
        <v>0</v>
      </c>
    </row>
    <row r="139" spans="2:7" ht="15.75" customHeight="1">
      <c r="B139" s="268">
        <v>3</v>
      </c>
      <c r="C139" s="78">
        <f>'3 жастағы балалар Ф'!K58</f>
        <v>0</v>
      </c>
      <c r="D139" s="78">
        <f>'3 жастағы балалар К'!J58</f>
        <v>1</v>
      </c>
      <c r="E139" s="78">
        <f>'3 жастағы балалар Т'!J58</f>
        <v>0</v>
      </c>
      <c r="F139" s="78">
        <f>'3 жастағы балалар Ш'!J58</f>
        <v>1</v>
      </c>
      <c r="G139" s="78">
        <f>'3 жастағы балалар Ә'!J58</f>
        <v>1</v>
      </c>
    </row>
    <row r="140" spans="2:7" ht="15.75" customHeight="1">
      <c r="B140" s="259"/>
      <c r="C140" s="78">
        <f>'3 жастағы балалар Ф'!L58</f>
        <v>1</v>
      </c>
      <c r="D140" s="78">
        <f>'3 жастағы балалар К'!K58</f>
        <v>0</v>
      </c>
      <c r="E140" s="78">
        <f>'3 жастағы балалар Т'!K58</f>
        <v>1</v>
      </c>
      <c r="F140" s="78">
        <f>'3 жастағы балалар Ш'!K58</f>
        <v>0</v>
      </c>
      <c r="G140" s="78">
        <f>'3 жастағы балалар Ә'!K58</f>
        <v>0</v>
      </c>
    </row>
    <row r="141" spans="2:7" ht="15.75" customHeight="1">
      <c r="B141" s="260"/>
      <c r="C141" s="78">
        <f>'3 жастағы балалар Ф'!M58</f>
        <v>0</v>
      </c>
      <c r="D141" s="78">
        <f>'3 жастағы балалар К'!L58</f>
        <v>0</v>
      </c>
      <c r="E141" s="78">
        <f>'3 жастағы балалар Т'!L58</f>
        <v>0</v>
      </c>
      <c r="F141" s="78">
        <f>'3 жастағы балалар Ш'!L58</f>
        <v>0</v>
      </c>
      <c r="G141" s="78">
        <f>'3 жастағы балалар Ә'!L58</f>
        <v>0</v>
      </c>
    </row>
    <row r="142" spans="2:7" ht="15.75" customHeight="1">
      <c r="B142" s="268">
        <v>4</v>
      </c>
      <c r="C142" s="78">
        <f>'3 жастағы балалар Ф'!N58</f>
        <v>0</v>
      </c>
      <c r="D142" s="78">
        <f>'3 жастағы балалар К'!M58</f>
        <v>1</v>
      </c>
      <c r="E142" s="78">
        <f>'3 жастағы балалар Т'!M58</f>
        <v>0</v>
      </c>
      <c r="F142" s="78">
        <f>'3 жастағы балалар Ш'!M58</f>
        <v>1</v>
      </c>
      <c r="G142" s="78">
        <f>'3 жастағы балалар Ә'!M58</f>
        <v>1</v>
      </c>
    </row>
    <row r="143" spans="2:7" ht="15.75" customHeight="1">
      <c r="B143" s="259"/>
      <c r="C143" s="78">
        <f>'3 жастағы балалар Ф'!O58</f>
        <v>1</v>
      </c>
      <c r="D143" s="78">
        <f>'3 жастағы балалар К'!N58</f>
        <v>0</v>
      </c>
      <c r="E143" s="78">
        <f>'3 жастағы балалар Т'!N58</f>
        <v>1</v>
      </c>
      <c r="F143" s="78">
        <f>'3 жастағы балалар Ш'!N58</f>
        <v>0</v>
      </c>
      <c r="G143" s="78">
        <f>'3 жастағы балалар Ә'!N58</f>
        <v>0</v>
      </c>
    </row>
    <row r="144" spans="2:7" ht="15.75" customHeight="1">
      <c r="B144" s="260"/>
      <c r="C144" s="78">
        <f>'3 жастағы балалар Ф'!P58</f>
        <v>0</v>
      </c>
      <c r="D144" s="78">
        <f>'3 жастағы балалар К'!O58</f>
        <v>0</v>
      </c>
      <c r="E144" s="78">
        <f>'3 жастағы балалар Т'!O58</f>
        <v>0</v>
      </c>
      <c r="F144" s="78">
        <f>'3 жастағы балалар Ш'!O58</f>
        <v>0</v>
      </c>
      <c r="G144" s="78">
        <f>'3 жастағы балалар Ә'!O58</f>
        <v>0</v>
      </c>
    </row>
    <row r="145" spans="2:7" ht="15.75" customHeight="1">
      <c r="B145" s="268">
        <v>5</v>
      </c>
      <c r="C145" s="78">
        <f>'3 жастағы балалар Ф'!Q58</f>
        <v>0</v>
      </c>
      <c r="D145" s="78">
        <f>'3 жастағы балалар К'!P58</f>
        <v>1</v>
      </c>
      <c r="E145" s="78">
        <f>'3 жастағы балалар Т'!P58</f>
        <v>0</v>
      </c>
      <c r="F145" s="78">
        <f>'3 жастағы балалар Ш'!P58</f>
        <v>0</v>
      </c>
      <c r="G145" s="78">
        <f>'3 жастағы балалар Ә'!P58</f>
        <v>1</v>
      </c>
    </row>
    <row r="146" spans="2:7" ht="15.75" customHeight="1">
      <c r="B146" s="259"/>
      <c r="C146" s="78">
        <f>'3 жастағы балалар Ф'!R58</f>
        <v>1</v>
      </c>
      <c r="D146" s="78">
        <f>'3 жастағы балалар К'!Q58</f>
        <v>0</v>
      </c>
      <c r="E146" s="78">
        <f>'3 жастағы балалар Т'!Q58</f>
        <v>1</v>
      </c>
      <c r="F146" s="78">
        <f>'3 жастағы балалар Ш'!Q58</f>
        <v>1</v>
      </c>
      <c r="G146" s="78">
        <f>'3 жастағы балалар Ә'!Q58</f>
        <v>0</v>
      </c>
    </row>
    <row r="147" spans="2:7" ht="15.75" customHeight="1">
      <c r="B147" s="260"/>
      <c r="C147" s="78">
        <f>'3 жастағы балалар Ф'!S58</f>
        <v>0</v>
      </c>
      <c r="D147" s="78">
        <f>'3 жастағы балалар К'!R58</f>
        <v>0</v>
      </c>
      <c r="E147" s="78">
        <f>'3 жастағы балалар Т'!R58</f>
        <v>0</v>
      </c>
      <c r="F147" s="78">
        <f>'3 жастағы балалар Ш'!R58</f>
        <v>0</v>
      </c>
      <c r="G147" s="78">
        <f>'3 жастағы балалар Ә'!R58</f>
        <v>0</v>
      </c>
    </row>
    <row r="148" spans="2:7" ht="15.75" customHeight="1">
      <c r="B148" s="268">
        <v>6</v>
      </c>
      <c r="C148" s="335"/>
      <c r="D148" s="78">
        <f>'3 жастағы балалар К'!S58</f>
        <v>1</v>
      </c>
      <c r="E148" s="335"/>
      <c r="F148" s="78">
        <f>'3 жастағы балалар Ш'!S58</f>
        <v>0</v>
      </c>
      <c r="G148" s="335"/>
    </row>
    <row r="149" spans="2:7" ht="15.75" customHeight="1">
      <c r="B149" s="259"/>
      <c r="C149" s="259"/>
      <c r="D149" s="78">
        <f>'3 жастағы балалар К'!T58</f>
        <v>0</v>
      </c>
      <c r="E149" s="259"/>
      <c r="F149" s="78">
        <f>'3 жастағы балалар Ш'!T58</f>
        <v>1</v>
      </c>
      <c r="G149" s="259"/>
    </row>
    <row r="150" spans="2:7" ht="15.75" customHeight="1">
      <c r="B150" s="260"/>
      <c r="C150" s="259"/>
      <c r="D150" s="78">
        <f>'3 жастағы балалар К'!U58</f>
        <v>0</v>
      </c>
      <c r="E150" s="259"/>
      <c r="F150" s="78">
        <f>'3 жастағы балалар Ш'!U58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К'!V58</f>
        <v>1</v>
      </c>
      <c r="E151" s="259"/>
      <c r="F151" s="78">
        <f>'3 жастағы балалар Ш'!V58</f>
        <v>1</v>
      </c>
      <c r="G151" s="259"/>
    </row>
    <row r="152" spans="2:7" ht="15.75" customHeight="1">
      <c r="B152" s="259"/>
      <c r="C152" s="259"/>
      <c r="D152" s="78">
        <f>'3 жастағы балалар К'!W58</f>
        <v>0</v>
      </c>
      <c r="E152" s="259"/>
      <c r="F152" s="78">
        <f>'3 жастағы балалар Ш'!W58</f>
        <v>0</v>
      </c>
      <c r="G152" s="259"/>
    </row>
    <row r="153" spans="2:7" ht="15.75" customHeight="1">
      <c r="B153" s="260"/>
      <c r="C153" s="259"/>
      <c r="D153" s="78">
        <f>'3 жастағы балалар К'!X58</f>
        <v>0</v>
      </c>
      <c r="E153" s="259"/>
      <c r="F153" s="78">
        <f>'3 жастағы балалар Ш'!X58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К'!Y58</f>
        <v>1</v>
      </c>
      <c r="E154" s="259"/>
      <c r="F154" s="78">
        <f>'3 жастағы балалар Ш'!Y58</f>
        <v>0</v>
      </c>
      <c r="G154" s="259"/>
    </row>
    <row r="155" spans="2:7" ht="15.75" customHeight="1">
      <c r="B155" s="259"/>
      <c r="C155" s="259"/>
      <c r="D155" s="78">
        <f>'3 жастағы балалар К'!Z58</f>
        <v>0</v>
      </c>
      <c r="E155" s="259"/>
      <c r="F155" s="78">
        <f>'3 жастағы балалар Ш'!Z58</f>
        <v>1</v>
      </c>
      <c r="G155" s="259"/>
    </row>
    <row r="156" spans="2:7" ht="15.75" customHeight="1">
      <c r="B156" s="260"/>
      <c r="C156" s="259"/>
      <c r="D156" s="78">
        <f>'3 жастағы балалар К'!AA58</f>
        <v>0</v>
      </c>
      <c r="E156" s="259"/>
      <c r="F156" s="78">
        <f>'3 жастағы балалар Ш'!AA58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К'!AB58</f>
        <v>1</v>
      </c>
      <c r="E157" s="259"/>
      <c r="F157" s="78">
        <f>'3 жастағы балалар Ш'!AB58</f>
        <v>0</v>
      </c>
      <c r="G157" s="259"/>
    </row>
    <row r="158" spans="2:7" ht="15.75" customHeight="1">
      <c r="B158" s="259"/>
      <c r="C158" s="259"/>
      <c r="D158" s="78">
        <f>'3 жастағы балалар К'!AC58</f>
        <v>0</v>
      </c>
      <c r="E158" s="259"/>
      <c r="F158" s="78">
        <f>'3 жастағы балалар Ш'!AC58</f>
        <v>1</v>
      </c>
      <c r="G158" s="259"/>
    </row>
    <row r="159" spans="2:7" ht="15.75" customHeight="1">
      <c r="B159" s="260"/>
      <c r="C159" s="259"/>
      <c r="D159" s="78">
        <f>'3 жастағы балалар К'!AD58</f>
        <v>0</v>
      </c>
      <c r="E159" s="259"/>
      <c r="F159" s="78">
        <f>'3 жастағы балалар Ш'!AD58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К'!AE58</f>
        <v>1</v>
      </c>
      <c r="E160" s="259"/>
      <c r="F160" s="78">
        <f>'3 жастағы балалар Ш'!AE58</f>
        <v>1</v>
      </c>
      <c r="G160" s="259"/>
    </row>
    <row r="161" spans="2:7" ht="15.75" customHeight="1">
      <c r="B161" s="259"/>
      <c r="C161" s="259"/>
      <c r="D161" s="78">
        <f>'3 жастағы балалар К'!AF58</f>
        <v>0</v>
      </c>
      <c r="E161" s="259"/>
      <c r="F161" s="78">
        <f>'3 жастағы балалар Ш'!AF58</f>
        <v>0</v>
      </c>
      <c r="G161" s="259"/>
    </row>
    <row r="162" spans="2:7" ht="15.75" customHeight="1">
      <c r="B162" s="260"/>
      <c r="C162" s="259"/>
      <c r="D162" s="78">
        <f>'3 жастағы балалар К'!AG58</f>
        <v>0</v>
      </c>
      <c r="E162" s="259"/>
      <c r="F162" s="78">
        <f>'3 жастағы балалар Ш'!AG58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К'!AH58</f>
        <v>1</v>
      </c>
      <c r="E163" s="259"/>
      <c r="F163" s="78">
        <f>'3 жастағы балалар Ш'!AH58</f>
        <v>1</v>
      </c>
      <c r="G163" s="259"/>
    </row>
    <row r="164" spans="2:7" ht="15.75" customHeight="1">
      <c r="B164" s="259"/>
      <c r="C164" s="259"/>
      <c r="D164" s="78">
        <f>'3 жастағы балалар К'!AI58</f>
        <v>0</v>
      </c>
      <c r="E164" s="259"/>
      <c r="F164" s="78">
        <f>'3 жастағы балалар Ш'!AI58</f>
        <v>0</v>
      </c>
      <c r="G164" s="259"/>
    </row>
    <row r="165" spans="2:7" ht="15.75" customHeight="1">
      <c r="B165" s="260"/>
      <c r="C165" s="259"/>
      <c r="D165" s="78">
        <f>'3 жастағы балалар К'!AJ58</f>
        <v>0</v>
      </c>
      <c r="E165" s="259"/>
      <c r="F165" s="78">
        <f>'3 жастағы балалар Ш'!AJ58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К'!AK58</f>
        <v>1</v>
      </c>
      <c r="E166" s="259"/>
      <c r="F166" s="78">
        <f>'3 жастағы балалар Ш'!AK58</f>
        <v>0</v>
      </c>
      <c r="G166" s="259"/>
    </row>
    <row r="167" spans="2:7" ht="15.75" customHeight="1">
      <c r="B167" s="259"/>
      <c r="C167" s="259"/>
      <c r="D167" s="78">
        <f>'3 жастағы балалар К'!AL58</f>
        <v>0</v>
      </c>
      <c r="E167" s="259"/>
      <c r="F167" s="78">
        <f>'3 жастағы балалар Ш'!AL58</f>
        <v>1</v>
      </c>
      <c r="G167" s="259"/>
    </row>
    <row r="168" spans="2:7" ht="15.75" customHeight="1">
      <c r="B168" s="260"/>
      <c r="C168" s="259"/>
      <c r="D168" s="78">
        <f>'3 жастағы балалар К'!AM58</f>
        <v>0</v>
      </c>
      <c r="E168" s="259"/>
      <c r="F168" s="78">
        <f>'3 жастағы балалар Ш'!AM58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К'!AN58</f>
        <v>1</v>
      </c>
      <c r="E169" s="259"/>
      <c r="F169" s="78">
        <f>'3 жастағы балалар Ш'!AN58</f>
        <v>1</v>
      </c>
      <c r="G169" s="259"/>
    </row>
    <row r="170" spans="2:7" ht="15.75" customHeight="1">
      <c r="B170" s="259"/>
      <c r="C170" s="259"/>
      <c r="D170" s="78">
        <f>'3 жастағы балалар К'!AO58</f>
        <v>0</v>
      </c>
      <c r="E170" s="259"/>
      <c r="F170" s="78">
        <f>'3 жастағы балалар Ш'!AO58</f>
        <v>0</v>
      </c>
      <c r="G170" s="259"/>
    </row>
    <row r="171" spans="2:7" ht="15.75" customHeight="1">
      <c r="B171" s="260"/>
      <c r="C171" s="259"/>
      <c r="D171" s="78">
        <f>'3 жастағы балалар К'!AP58</f>
        <v>0</v>
      </c>
      <c r="E171" s="259"/>
      <c r="F171" s="78">
        <f>'3 жастағы балалар Ш'!AP58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К'!AQ58</f>
        <v>1</v>
      </c>
      <c r="E172" s="259"/>
      <c r="F172" s="78">
        <f>'3 жастағы балалар Ш'!AQ58</f>
        <v>1</v>
      </c>
      <c r="G172" s="259"/>
    </row>
    <row r="173" spans="2:7" ht="15.75" customHeight="1">
      <c r="B173" s="259"/>
      <c r="C173" s="259"/>
      <c r="D173" s="78">
        <f>'3 жастағы балалар К'!AR58</f>
        <v>0</v>
      </c>
      <c r="E173" s="259"/>
      <c r="F173" s="78">
        <f>'3 жастағы балалар Ш'!AR58</f>
        <v>0</v>
      </c>
      <c r="G173" s="259"/>
    </row>
    <row r="174" spans="2:7" ht="15.75" customHeight="1">
      <c r="B174" s="260"/>
      <c r="C174" s="259"/>
      <c r="D174" s="78">
        <f>'3 жастағы балалар К'!AS58</f>
        <v>0</v>
      </c>
      <c r="E174" s="259"/>
      <c r="F174" s="78">
        <f>'3 жастағы балалар Ш'!AS58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К'!AT58</f>
        <v>1</v>
      </c>
      <c r="E175" s="259"/>
      <c r="F175" s="78">
        <f>'3 жастағы балалар Ш'!AT58</f>
        <v>1</v>
      </c>
      <c r="G175" s="259"/>
    </row>
    <row r="176" spans="2:7" ht="15.75" customHeight="1">
      <c r="B176" s="259"/>
      <c r="C176" s="259"/>
      <c r="D176" s="78">
        <f>'3 жастағы балалар К'!AU58</f>
        <v>0</v>
      </c>
      <c r="E176" s="259"/>
      <c r="F176" s="78">
        <f>'3 жастағы балалар Ш'!AU58</f>
        <v>0</v>
      </c>
      <c r="G176" s="259"/>
    </row>
    <row r="177" spans="2:7" ht="15.75" customHeight="1">
      <c r="B177" s="260"/>
      <c r="C177" s="259"/>
      <c r="D177" s="78">
        <f>'3 жастағы балалар К'!AV58</f>
        <v>0</v>
      </c>
      <c r="E177" s="259"/>
      <c r="F177" s="78">
        <f>'3 жастағы балалар Ш'!AV58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Ш'!AW58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Ш'!AX58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Ш'!AY58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Ш'!AZ58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Ш'!BA58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Ш'!BB58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Ш'!BC58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Ш'!BD58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Ш'!BE58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Ш'!BF58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Ш'!BG58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Ш'!BH58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Ш'!BI58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Ш'!BJ58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Ш'!BK58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Ш'!BL58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Ш'!BM58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Ш'!BN58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Ш'!BO58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Ш'!BP58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Ш'!BQ58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Ш'!BR58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Ш'!BS58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Ш'!BT58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Ш'!BU58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Ш'!BV58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Ш'!BW58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Ш'!BX58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Ш'!BY58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Ш'!BZ58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1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Ф'!E117</f>
        <v>1</v>
      </c>
      <c r="D212" s="78">
        <f>'3 жастағы балалар К'!D117</f>
        <v>1</v>
      </c>
      <c r="E212" s="78">
        <f>'3 жастағы балалар Т'!D117</f>
        <v>1</v>
      </c>
      <c r="F212" s="78">
        <f>'3 жастағы балалар Ш'!D117</f>
        <v>1</v>
      </c>
      <c r="G212" s="78">
        <f>'3 жастағы балалар Ә'!D117</f>
        <v>1</v>
      </c>
    </row>
    <row r="213" spans="2:7" ht="15.75" customHeight="1">
      <c r="B213" s="259"/>
      <c r="C213" s="78">
        <f>'3 жастағы балалар Ф'!F117</f>
        <v>0</v>
      </c>
      <c r="D213" s="78">
        <f>'3 жастағы балалар К'!E117</f>
        <v>0</v>
      </c>
      <c r="E213" s="78">
        <f>'3 жастағы балалар Т'!E117</f>
        <v>0</v>
      </c>
      <c r="F213" s="78">
        <f>'3 жастағы балалар Ш'!E117</f>
        <v>0</v>
      </c>
      <c r="G213" s="78">
        <f>'3 жастағы балалар Ә'!E117</f>
        <v>0</v>
      </c>
    </row>
    <row r="214" spans="2:7" ht="15.75" customHeight="1">
      <c r="B214" s="260"/>
      <c r="C214" s="78">
        <f>'3 жастағы балалар Ф'!G117</f>
        <v>0</v>
      </c>
      <c r="D214" s="78">
        <f>'3 жастағы балалар К'!F117</f>
        <v>0</v>
      </c>
      <c r="E214" s="78">
        <f>'3 жастағы балалар Т'!F117</f>
        <v>0</v>
      </c>
      <c r="F214" s="78">
        <f>'3 жастағы балалар Ш'!F117</f>
        <v>0</v>
      </c>
      <c r="G214" s="78">
        <f>'3 жастағы балалар Ә'!F117</f>
        <v>0</v>
      </c>
    </row>
    <row r="215" spans="2:7" ht="15.75" customHeight="1">
      <c r="B215" s="268">
        <v>2</v>
      </c>
      <c r="C215" s="78">
        <f>'3 жастағы балалар Ф'!H117</f>
        <v>0</v>
      </c>
      <c r="D215" s="78">
        <f>'3 жастағы балалар К'!G117</f>
        <v>1</v>
      </c>
      <c r="E215" s="78">
        <f>'3 жастағы балалар Т'!G117</f>
        <v>1</v>
      </c>
      <c r="F215" s="78">
        <f>'3 жастағы балалар Ш'!G117</f>
        <v>1</v>
      </c>
      <c r="G215" s="78">
        <f>'3 жастағы балалар Ә'!G117</f>
        <v>1</v>
      </c>
    </row>
    <row r="216" spans="2:7" ht="15.75" customHeight="1">
      <c r="B216" s="259"/>
      <c r="C216" s="78">
        <f>'3 жастағы балалар Ф'!I117</f>
        <v>0</v>
      </c>
      <c r="D216" s="78">
        <f>'3 жастағы балалар К'!H117</f>
        <v>0</v>
      </c>
      <c r="E216" s="78">
        <f>'3 жастағы балалар Т'!H117</f>
        <v>0</v>
      </c>
      <c r="F216" s="78">
        <f>'3 жастағы балалар Ш'!H117</f>
        <v>0</v>
      </c>
      <c r="G216" s="78">
        <f>'3 жастағы балалар Ә'!H117</f>
        <v>0</v>
      </c>
    </row>
    <row r="217" spans="2:7" ht="15.75" customHeight="1">
      <c r="B217" s="260"/>
      <c r="C217" s="78">
        <f>'3 жастағы балалар Ф'!J117</f>
        <v>0</v>
      </c>
      <c r="D217" s="78">
        <f>'3 жастағы балалар К'!I117</f>
        <v>0</v>
      </c>
      <c r="E217" s="78">
        <f>'3 жастағы балалар Т'!I117</f>
        <v>0</v>
      </c>
      <c r="F217" s="78">
        <f>'3 жастағы балалар Ш'!I117</f>
        <v>0</v>
      </c>
      <c r="G217" s="78">
        <f>'3 жастағы балалар Ә'!I117</f>
        <v>0</v>
      </c>
    </row>
    <row r="218" spans="2:7" ht="15.75" customHeight="1">
      <c r="B218" s="268">
        <v>3</v>
      </c>
      <c r="C218" s="78">
        <f>'3 жастағы балалар Ф'!K117</f>
        <v>0</v>
      </c>
      <c r="D218" s="78">
        <f>'3 жастағы балалар К'!J117</f>
        <v>1</v>
      </c>
      <c r="E218" s="78">
        <f>'3 жастағы балалар Т'!J117</f>
        <v>1</v>
      </c>
      <c r="F218" s="78">
        <f>'3 жастағы балалар Ш'!J117</f>
        <v>1</v>
      </c>
      <c r="G218" s="78">
        <f>'3 жастағы балалар Ә'!J117</f>
        <v>1</v>
      </c>
    </row>
    <row r="219" spans="2:7" ht="15.75" customHeight="1">
      <c r="B219" s="259"/>
      <c r="C219" s="78">
        <f>'3 жастағы балалар Ф'!L117</f>
        <v>1</v>
      </c>
      <c r="D219" s="78">
        <f>'3 жастағы балалар К'!K117</f>
        <v>0</v>
      </c>
      <c r="E219" s="78">
        <f>'3 жастағы балалар Т'!K117</f>
        <v>0</v>
      </c>
      <c r="F219" s="78">
        <f>'3 жастағы балалар Ш'!K117</f>
        <v>0</v>
      </c>
      <c r="G219" s="78">
        <f>'3 жастағы балалар Ә'!K117</f>
        <v>0</v>
      </c>
    </row>
    <row r="220" spans="2:7" ht="15.75" customHeight="1">
      <c r="B220" s="260"/>
      <c r="C220" s="78">
        <f>'3 жастағы балалар Ф'!M117</f>
        <v>0</v>
      </c>
      <c r="D220" s="78">
        <f>'3 жастағы балалар К'!L117</f>
        <v>0</v>
      </c>
      <c r="E220" s="78">
        <f>'3 жастағы балалар Т'!L117</f>
        <v>0</v>
      </c>
      <c r="F220" s="78">
        <f>'3 жастағы балалар Ш'!L117</f>
        <v>0</v>
      </c>
      <c r="G220" s="78">
        <f>'3 жастағы балалар Ә'!L117</f>
        <v>0</v>
      </c>
    </row>
    <row r="221" spans="2:7" ht="15.75" customHeight="1">
      <c r="B221" s="268">
        <v>4</v>
      </c>
      <c r="C221" s="78">
        <f>'3 жастағы балалар Ф'!N117</f>
        <v>1</v>
      </c>
      <c r="D221" s="78">
        <f>'3 жастағы балалар К'!M117</f>
        <v>1</v>
      </c>
      <c r="E221" s="78">
        <f>'3 жастағы балалар Т'!M117</f>
        <v>1</v>
      </c>
      <c r="F221" s="78">
        <f>'3 жастағы балалар Ш'!M117</f>
        <v>1</v>
      </c>
      <c r="G221" s="78">
        <f>'3 жастағы балалар Ә'!M117</f>
        <v>1</v>
      </c>
    </row>
    <row r="222" spans="2:7" ht="15.75" customHeight="1">
      <c r="B222" s="259"/>
      <c r="C222" s="78">
        <f>'3 жастағы балалар Ф'!O117</f>
        <v>0</v>
      </c>
      <c r="D222" s="78">
        <f>'3 жастағы балалар К'!N117</f>
        <v>0</v>
      </c>
      <c r="E222" s="78">
        <f>'3 жастағы балалар Т'!N117</f>
        <v>0</v>
      </c>
      <c r="F222" s="78">
        <f>'3 жастағы балалар Ш'!N117</f>
        <v>0</v>
      </c>
      <c r="G222" s="78">
        <f>'3 жастағы балалар Ә'!N117</f>
        <v>0</v>
      </c>
    </row>
    <row r="223" spans="2:7" ht="15.75" customHeight="1">
      <c r="B223" s="260"/>
      <c r="C223" s="78">
        <f>'3 жастағы балалар Ф'!P117</f>
        <v>0</v>
      </c>
      <c r="D223" s="78">
        <f>'3 жастағы балалар К'!O117</f>
        <v>0</v>
      </c>
      <c r="E223" s="78">
        <f>'3 жастағы балалар Т'!O117</f>
        <v>0</v>
      </c>
      <c r="F223" s="78">
        <f>'3 жастағы балалар Ш'!O117</f>
        <v>0</v>
      </c>
      <c r="G223" s="78">
        <f>'3 жастағы балалар Ә'!O117</f>
        <v>0</v>
      </c>
    </row>
    <row r="224" spans="2:7" ht="15.75" customHeight="1">
      <c r="B224" s="268">
        <v>5</v>
      </c>
      <c r="C224" s="78">
        <f>'3 жастағы балалар Ф'!Q117</f>
        <v>1</v>
      </c>
      <c r="D224" s="78">
        <f>'3 жастағы балалар К'!P117</f>
        <v>1</v>
      </c>
      <c r="E224" s="78">
        <f>'3 жастағы балалар Т'!P117</f>
        <v>1</v>
      </c>
      <c r="F224" s="78">
        <f>'3 жастағы балалар Ш'!P117</f>
        <v>1</v>
      </c>
      <c r="G224" s="78">
        <f>'3 жастағы балалар Ә'!P117</f>
        <v>1</v>
      </c>
    </row>
    <row r="225" spans="2:7" ht="15.75" customHeight="1">
      <c r="B225" s="259"/>
      <c r="C225" s="78">
        <f>'3 жастағы балалар Ф'!R117</f>
        <v>0</v>
      </c>
      <c r="D225" s="78">
        <f>'3 жастағы балалар К'!Q117</f>
        <v>0</v>
      </c>
      <c r="E225" s="78">
        <f>'3 жастағы балалар Т'!Q117</f>
        <v>0</v>
      </c>
      <c r="F225" s="78">
        <f>'3 жастағы балалар Ш'!Q117</f>
        <v>0</v>
      </c>
      <c r="G225" s="78">
        <f>'3 жастағы балалар Ә'!Q117</f>
        <v>0</v>
      </c>
    </row>
    <row r="226" spans="2:7" ht="15.75" customHeight="1">
      <c r="B226" s="260"/>
      <c r="C226" s="78">
        <f>'3 жастағы балалар Ф'!S117</f>
        <v>0</v>
      </c>
      <c r="D226" s="78">
        <f>'3 жастағы балалар К'!R117</f>
        <v>0</v>
      </c>
      <c r="E226" s="78">
        <f>'3 жастағы балалар Т'!R117</f>
        <v>0</v>
      </c>
      <c r="F226" s="78">
        <f>'3 жастағы балалар Ш'!R117</f>
        <v>0</v>
      </c>
      <c r="G226" s="78">
        <f>'3 жастағы балалар Ә'!R117</f>
        <v>0</v>
      </c>
    </row>
    <row r="227" spans="2:7" ht="15.75" customHeight="1">
      <c r="B227" s="268">
        <v>6</v>
      </c>
      <c r="C227" s="335"/>
      <c r="D227" s="78">
        <f>'3 жастағы балалар К'!S117</f>
        <v>1</v>
      </c>
      <c r="E227" s="335"/>
      <c r="F227" s="78">
        <f>'3 жастағы балалар Ш'!S117</f>
        <v>1</v>
      </c>
      <c r="G227" s="335"/>
    </row>
    <row r="228" spans="2:7" ht="15.75" customHeight="1">
      <c r="B228" s="259"/>
      <c r="C228" s="259"/>
      <c r="D228" s="78">
        <f>'3 жастағы балалар К'!T117</f>
        <v>0</v>
      </c>
      <c r="E228" s="259"/>
      <c r="F228" s="78">
        <f>'3 жастағы балалар Ш'!T117</f>
        <v>0</v>
      </c>
      <c r="G228" s="259"/>
    </row>
    <row r="229" spans="2:7" ht="15.75" customHeight="1">
      <c r="B229" s="260"/>
      <c r="C229" s="259"/>
      <c r="D229" s="78">
        <f>'3 жастағы балалар К'!U117</f>
        <v>0</v>
      </c>
      <c r="E229" s="259"/>
      <c r="F229" s="78">
        <f>'3 жастағы балалар Ш'!U117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К'!V117</f>
        <v>1</v>
      </c>
      <c r="E230" s="259"/>
      <c r="F230" s="78">
        <f>'3 жастағы балалар Ш'!V117</f>
        <v>1</v>
      </c>
      <c r="G230" s="259"/>
    </row>
    <row r="231" spans="2:7" ht="15.75" customHeight="1">
      <c r="B231" s="259"/>
      <c r="C231" s="259"/>
      <c r="D231" s="78">
        <f>'3 жастағы балалар К'!W117</f>
        <v>0</v>
      </c>
      <c r="E231" s="259"/>
      <c r="F231" s="78">
        <f>'3 жастағы балалар Ш'!W117</f>
        <v>0</v>
      </c>
      <c r="G231" s="259"/>
    </row>
    <row r="232" spans="2:7" ht="15.75" customHeight="1">
      <c r="B232" s="260"/>
      <c r="C232" s="259"/>
      <c r="D232" s="78">
        <f>'3 жастағы балалар К'!X117</f>
        <v>0</v>
      </c>
      <c r="E232" s="259"/>
      <c r="F232" s="78">
        <f>'3 жастағы балалар Ш'!X117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К'!Y117</f>
        <v>1</v>
      </c>
      <c r="E233" s="259"/>
      <c r="F233" s="78">
        <f>'3 жастағы балалар Ш'!Y117</f>
        <v>1</v>
      </c>
      <c r="G233" s="259"/>
    </row>
    <row r="234" spans="2:7" ht="15.75" customHeight="1">
      <c r="B234" s="259"/>
      <c r="C234" s="259"/>
      <c r="D234" s="78">
        <f>'3 жастағы балалар К'!Z117</f>
        <v>0</v>
      </c>
      <c r="E234" s="259"/>
      <c r="F234" s="78">
        <f>'3 жастағы балалар Ш'!Z117</f>
        <v>0</v>
      </c>
      <c r="G234" s="259"/>
    </row>
    <row r="235" spans="2:7" ht="15.75" customHeight="1">
      <c r="B235" s="260"/>
      <c r="C235" s="259"/>
      <c r="D235" s="78">
        <f>'3 жастағы балалар К'!AA117</f>
        <v>0</v>
      </c>
      <c r="E235" s="259"/>
      <c r="F235" s="78">
        <f>'3 жастағы балалар Ш'!AA117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К'!AB117</f>
        <v>1</v>
      </c>
      <c r="E236" s="259"/>
      <c r="F236" s="78">
        <f>'3 жастағы балалар Ш'!AB117</f>
        <v>1</v>
      </c>
      <c r="G236" s="259"/>
    </row>
    <row r="237" spans="2:7" ht="15.75" customHeight="1">
      <c r="B237" s="259"/>
      <c r="C237" s="259"/>
      <c r="D237" s="78">
        <f>'3 жастағы балалар К'!AC117</f>
        <v>0</v>
      </c>
      <c r="E237" s="259"/>
      <c r="F237" s="78">
        <f>'3 жастағы балалар Ш'!AC117</f>
        <v>0</v>
      </c>
      <c r="G237" s="259"/>
    </row>
    <row r="238" spans="2:7" ht="15.75" customHeight="1">
      <c r="B238" s="260"/>
      <c r="C238" s="259"/>
      <c r="D238" s="78">
        <f>'3 жастағы балалар К'!AD117</f>
        <v>0</v>
      </c>
      <c r="E238" s="259"/>
      <c r="F238" s="78">
        <f>'3 жастағы балалар Ш'!AD117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К'!AE117</f>
        <v>1</v>
      </c>
      <c r="E239" s="259"/>
      <c r="F239" s="78">
        <f>'3 жастағы балалар Ш'!AE117</f>
        <v>1</v>
      </c>
      <c r="G239" s="259"/>
    </row>
    <row r="240" spans="2:7" ht="15.75" customHeight="1">
      <c r="B240" s="259"/>
      <c r="C240" s="259"/>
      <c r="D240" s="78">
        <f>'3 жастағы балалар К'!AF117</f>
        <v>0</v>
      </c>
      <c r="E240" s="259"/>
      <c r="F240" s="78">
        <f>'3 жастағы балалар Ш'!AF117</f>
        <v>0</v>
      </c>
      <c r="G240" s="259"/>
    </row>
    <row r="241" spans="2:7" ht="15.75" customHeight="1">
      <c r="B241" s="260"/>
      <c r="C241" s="259"/>
      <c r="D241" s="78">
        <f>'3 жастағы балалар К'!AG117</f>
        <v>0</v>
      </c>
      <c r="E241" s="259"/>
      <c r="F241" s="78" t="str">
        <f>'3 жастағы балалар Ш'!AG117</f>
        <v xml:space="preserve"> </v>
      </c>
      <c r="G241" s="259"/>
    </row>
    <row r="242" spans="2:7" ht="15.75" customHeight="1">
      <c r="B242" s="268">
        <v>11</v>
      </c>
      <c r="C242" s="259"/>
      <c r="D242" s="78">
        <f>'3 жастағы балалар К'!AH117</f>
        <v>1</v>
      </c>
      <c r="E242" s="259"/>
      <c r="F242" s="78">
        <f>'3 жастағы балалар Ш'!AH117</f>
        <v>1</v>
      </c>
      <c r="G242" s="259"/>
    </row>
    <row r="243" spans="2:7" ht="15.75" customHeight="1">
      <c r="B243" s="259"/>
      <c r="C243" s="259"/>
      <c r="D243" s="78">
        <f>'3 жастағы балалар К'!AI117</f>
        <v>0</v>
      </c>
      <c r="E243" s="259"/>
      <c r="F243" s="78">
        <f>'3 жастағы балалар Ш'!AI117</f>
        <v>0</v>
      </c>
      <c r="G243" s="259"/>
    </row>
    <row r="244" spans="2:7" ht="15.75" customHeight="1">
      <c r="B244" s="260"/>
      <c r="C244" s="259"/>
      <c r="D244" s="78">
        <f>'3 жастағы балалар К'!AJ117</f>
        <v>0</v>
      </c>
      <c r="E244" s="259"/>
      <c r="F244" s="78">
        <f>'3 жастағы балалар Ш'!AJ117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К'!AK117</f>
        <v>1</v>
      </c>
      <c r="E245" s="259"/>
      <c r="F245" s="78">
        <f>'3 жастағы балалар Ш'!AK117</f>
        <v>1</v>
      </c>
      <c r="G245" s="259"/>
    </row>
    <row r="246" spans="2:7" ht="15.75" customHeight="1">
      <c r="B246" s="259"/>
      <c r="C246" s="259"/>
      <c r="D246" s="78">
        <f>'3 жастағы балалар К'!AL117</f>
        <v>0</v>
      </c>
      <c r="E246" s="259"/>
      <c r="F246" s="78">
        <f>'3 жастағы балалар Ш'!AL117</f>
        <v>0</v>
      </c>
      <c r="G246" s="259"/>
    </row>
    <row r="247" spans="2:7" ht="15.75" customHeight="1">
      <c r="B247" s="260"/>
      <c r="C247" s="259"/>
      <c r="D247" s="78">
        <f>'3 жастағы балалар К'!AM117</f>
        <v>0</v>
      </c>
      <c r="E247" s="259"/>
      <c r="F247" s="78">
        <f>'3 жастағы балалар Ш'!AM117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К'!AN117</f>
        <v>1</v>
      </c>
      <c r="E248" s="259"/>
      <c r="F248" s="78">
        <f>'3 жастағы балалар Ш'!AN117</f>
        <v>1</v>
      </c>
      <c r="G248" s="259"/>
    </row>
    <row r="249" spans="2:7" ht="15.75" customHeight="1">
      <c r="B249" s="259"/>
      <c r="C249" s="259"/>
      <c r="D249" s="78">
        <f>'3 жастағы балалар К'!AO117</f>
        <v>0</v>
      </c>
      <c r="E249" s="259"/>
      <c r="F249" s="78">
        <f>'3 жастағы балалар Ш'!AO117</f>
        <v>0</v>
      </c>
      <c r="G249" s="259"/>
    </row>
    <row r="250" spans="2:7" ht="15.75" customHeight="1">
      <c r="B250" s="260"/>
      <c r="C250" s="259"/>
      <c r="D250" s="78">
        <f>'3 жастағы балалар К'!AP117</f>
        <v>0</v>
      </c>
      <c r="E250" s="259"/>
      <c r="F250" s="78">
        <f>'3 жастағы балалар Ш'!AP117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К'!AQ117</f>
        <v>1</v>
      </c>
      <c r="E251" s="259"/>
      <c r="F251" s="78">
        <f>'3 жастағы балалар Ш'!AQ117</f>
        <v>1</v>
      </c>
      <c r="G251" s="259"/>
    </row>
    <row r="252" spans="2:7" ht="15.75" customHeight="1">
      <c r="B252" s="259"/>
      <c r="C252" s="259"/>
      <c r="D252" s="78">
        <f>'3 жастағы балалар К'!AR117</f>
        <v>0</v>
      </c>
      <c r="E252" s="259"/>
      <c r="F252" s="78">
        <f>'3 жастағы балалар Ш'!AR117</f>
        <v>0</v>
      </c>
      <c r="G252" s="259"/>
    </row>
    <row r="253" spans="2:7" ht="15.75" customHeight="1">
      <c r="B253" s="260"/>
      <c r="C253" s="259"/>
      <c r="D253" s="78">
        <f>'3 жастағы балалар К'!AS117</f>
        <v>0</v>
      </c>
      <c r="E253" s="259"/>
      <c r="F253" s="78">
        <f>'3 жастағы балалар Ш'!AS117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К'!AT117</f>
        <v>1</v>
      </c>
      <c r="E254" s="259"/>
      <c r="F254" s="78">
        <f>'3 жастағы балалар Ш'!AT117</f>
        <v>1</v>
      </c>
      <c r="G254" s="259"/>
    </row>
    <row r="255" spans="2:7" ht="15.75" customHeight="1">
      <c r="B255" s="259"/>
      <c r="C255" s="259"/>
      <c r="D255" s="78">
        <f>'3 жастағы балалар К'!AU117</f>
        <v>0</v>
      </c>
      <c r="E255" s="259"/>
      <c r="F255" s="78">
        <f>'3 жастағы балалар Ш'!AU117</f>
        <v>0</v>
      </c>
      <c r="G255" s="259"/>
    </row>
    <row r="256" spans="2:7" ht="15.75" customHeight="1">
      <c r="B256" s="260"/>
      <c r="C256" s="259"/>
      <c r="D256" s="78">
        <f>'3 жастағы балалар К'!AV117</f>
        <v>0</v>
      </c>
      <c r="E256" s="259"/>
      <c r="F256" s="78">
        <f>'3 жастағы балалар Ш'!AV117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Ш'!AW117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Ш'!AX117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Ш'!AY117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Ш'!AZ117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Ш'!BA117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Ш'!BB117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Ш'!BC117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Ш'!BD117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Ш'!BE117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Ш'!BF117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Ш'!BG117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Ш'!BH117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Ш'!BI117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Ш'!BJ117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Ш'!BK117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Ш'!BL117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Ш'!BM117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Ш'!BN117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Ш'!BO117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Ш'!BP117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Ш'!BQ117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Ш'!BR117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Ш'!BS117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Ш'!BT117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Ш'!BU117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Ш'!BV117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Ш'!BW117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Ш'!BX117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Ш'!BY117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Ш'!BZ117</f>
        <v>0</v>
      </c>
      <c r="G286" s="260"/>
    </row>
    <row r="287" spans="2:7" ht="15.75" customHeight="1">
      <c r="B287" s="255">
        <f>СВОД3!V12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6.75" customHeight="1">
      <c r="B4" s="329" t="s">
        <v>514</v>
      </c>
      <c r="C4" s="266"/>
      <c r="D4" s="245" t="str">
        <f>'3 жастағы балалар Ф'!D13</f>
        <v xml:space="preserve">Даниярқызы Айша 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Ф'!A13</f>
        <v>0</v>
      </c>
      <c r="E5" s="247"/>
      <c r="F5" s="247"/>
      <c r="G5" s="242"/>
      <c r="H5" s="242"/>
    </row>
    <row r="6" spans="2:12" ht="77.2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Ф'!E13</f>
        <v>1</v>
      </c>
      <c r="D69" s="78">
        <f>'3 жастағы балалар К'!D13</f>
        <v>0</v>
      </c>
      <c r="E69" s="78">
        <f>'3 жастағы балалар Т'!D13</f>
        <v>0</v>
      </c>
      <c r="F69" s="78">
        <f>'3 жастағы балалар Ш'!D13</f>
        <v>0</v>
      </c>
      <c r="G69" s="78">
        <f>'3 жастағы балалар Ә'!D13</f>
        <v>0</v>
      </c>
    </row>
    <row r="70" spans="2:7" ht="15.75" customHeight="1">
      <c r="B70" s="259"/>
      <c r="C70" s="78">
        <f>'3 жастағы балалар Ф'!F13</f>
        <v>0</v>
      </c>
      <c r="D70" s="78">
        <f>'3 жастағы балалар К'!E13</f>
        <v>0</v>
      </c>
      <c r="E70" s="78">
        <f>'3 жастағы балалар Т'!E13</f>
        <v>0</v>
      </c>
      <c r="F70" s="78">
        <f>'3 жастағы балалар Ш'!E13</f>
        <v>0</v>
      </c>
      <c r="G70" s="78">
        <f>'3 жастағы балалар Ә'!E13</f>
        <v>1</v>
      </c>
    </row>
    <row r="71" spans="2:7" ht="15.75" customHeight="1">
      <c r="B71" s="260"/>
      <c r="C71" s="78">
        <f>'3 жастағы балалар Ф'!G13</f>
        <v>0</v>
      </c>
      <c r="D71" s="78">
        <f>'3 жастағы балалар К'!F13</f>
        <v>1</v>
      </c>
      <c r="E71" s="78">
        <f>'3 жастағы балалар Т'!F13</f>
        <v>1</v>
      </c>
      <c r="F71" s="78">
        <f>'3 жастағы балалар Ш'!F13</f>
        <v>1</v>
      </c>
      <c r="G71" s="78">
        <f>'3 жастағы балалар Ә'!F13</f>
        <v>0</v>
      </c>
    </row>
    <row r="72" spans="2:7" ht="15.75" customHeight="1">
      <c r="B72" s="268">
        <v>2</v>
      </c>
      <c r="C72" s="78">
        <f>'3 жастағы балалар Ф'!H13</f>
        <v>1</v>
      </c>
      <c r="D72" s="78">
        <f>'3 жастағы балалар К'!G13</f>
        <v>0</v>
      </c>
      <c r="E72" s="78">
        <f>'3 жастағы балалар Т'!G13</f>
        <v>0</v>
      </c>
      <c r="F72" s="78">
        <f>'3 жастағы балалар Ш'!G13</f>
        <v>0</v>
      </c>
      <c r="G72" s="78">
        <f>'3 жастағы балалар Ә'!G13</f>
        <v>0</v>
      </c>
    </row>
    <row r="73" spans="2:7" ht="15.75" customHeight="1">
      <c r="B73" s="259"/>
      <c r="C73" s="78">
        <f>'3 жастағы балалар Ф'!I13</f>
        <v>0</v>
      </c>
      <c r="D73" s="78">
        <f>'3 жастағы балалар К'!H13</f>
        <v>0</v>
      </c>
      <c r="E73" s="78">
        <f>'3 жастағы балалар Т'!H13</f>
        <v>0</v>
      </c>
      <c r="F73" s="78">
        <f>'3 жастағы балалар Ш'!H13</f>
        <v>0</v>
      </c>
      <c r="G73" s="78">
        <f>'3 жастағы балалар Ә'!H13</f>
        <v>1</v>
      </c>
    </row>
    <row r="74" spans="2:7" ht="15.75" customHeight="1">
      <c r="B74" s="260"/>
      <c r="C74" s="78">
        <f>'3 жастағы балалар Ф'!J13</f>
        <v>0</v>
      </c>
      <c r="D74" s="78">
        <f>'3 жастағы балалар К'!I13</f>
        <v>1</v>
      </c>
      <c r="E74" s="78">
        <f>'3 жастағы балалар Т'!I13</f>
        <v>1</v>
      </c>
      <c r="F74" s="78">
        <f>'3 жастағы балалар Ш'!I13</f>
        <v>1</v>
      </c>
      <c r="G74" s="78">
        <f>'3 жастағы балалар Ә'!I13</f>
        <v>0</v>
      </c>
    </row>
    <row r="75" spans="2:7" ht="15.75" customHeight="1">
      <c r="B75" s="268">
        <v>3</v>
      </c>
      <c r="C75" s="78">
        <f>'3 жастағы балалар Ф'!K13</f>
        <v>1</v>
      </c>
      <c r="D75" s="78">
        <f>'3 жастағы балалар К'!J13</f>
        <v>0</v>
      </c>
      <c r="E75" s="78">
        <f>'3 жастағы балалар Т'!J13</f>
        <v>0</v>
      </c>
      <c r="F75" s="78">
        <f>'3 жастағы балалар Ш'!J13</f>
        <v>0</v>
      </c>
      <c r="G75" s="78">
        <f>'3 жастағы балалар Ә'!J13</f>
        <v>0</v>
      </c>
    </row>
    <row r="76" spans="2:7" ht="15.75" customHeight="1">
      <c r="B76" s="259"/>
      <c r="C76" s="78">
        <f>'3 жастағы балалар Ф'!L13</f>
        <v>0</v>
      </c>
      <c r="D76" s="78">
        <f>'3 жастағы балалар К'!K13</f>
        <v>0</v>
      </c>
      <c r="E76" s="78">
        <f>'3 жастағы балалар Т'!K13</f>
        <v>0</v>
      </c>
      <c r="F76" s="78">
        <f>'3 жастағы балалар Ш'!K13</f>
        <v>1</v>
      </c>
      <c r="G76" s="78">
        <f>'3 жастағы балалар Ә'!K13</f>
        <v>1</v>
      </c>
    </row>
    <row r="77" spans="2:7" ht="15.75" customHeight="1">
      <c r="B77" s="260"/>
      <c r="C77" s="78">
        <f>'3 жастағы балалар Ф'!M13</f>
        <v>0</v>
      </c>
      <c r="D77" s="78">
        <f>'3 жастағы балалар К'!L13</f>
        <v>1</v>
      </c>
      <c r="E77" s="78">
        <f>'3 жастағы балалар Т'!L13</f>
        <v>1</v>
      </c>
      <c r="F77" s="78">
        <f>'3 жастағы балалар Ш'!L13</f>
        <v>0</v>
      </c>
      <c r="G77" s="78">
        <f>'3 жастағы балалар Ә'!L13</f>
        <v>0</v>
      </c>
    </row>
    <row r="78" spans="2:7" ht="15.75" customHeight="1">
      <c r="B78" s="268">
        <v>4</v>
      </c>
      <c r="C78" s="78">
        <f>'3 жастағы балалар Ф'!N13</f>
        <v>1</v>
      </c>
      <c r="D78" s="78">
        <f>'3 жастағы балалар К'!M13</f>
        <v>0</v>
      </c>
      <c r="E78" s="78">
        <f>'3 жастағы балалар Т'!M13</f>
        <v>0</v>
      </c>
      <c r="F78" s="78">
        <f>'3 жастағы балалар Ш'!M13</f>
        <v>0</v>
      </c>
      <c r="G78" s="78">
        <f>'3 жастағы балалар Ә'!M13</f>
        <v>0</v>
      </c>
    </row>
    <row r="79" spans="2:7" ht="15.75" customHeight="1">
      <c r="B79" s="259"/>
      <c r="C79" s="78">
        <f>'3 жастағы балалар Ф'!O13</f>
        <v>0</v>
      </c>
      <c r="D79" s="78">
        <f>'3 жастағы балалар К'!N13</f>
        <v>0</v>
      </c>
      <c r="E79" s="78">
        <f>'3 жастағы балалар Т'!N13</f>
        <v>0</v>
      </c>
      <c r="F79" s="78">
        <f>'3 жастағы балалар Ш'!N13</f>
        <v>0</v>
      </c>
      <c r="G79" s="78">
        <f>'3 жастағы балалар Ә'!N13</f>
        <v>1</v>
      </c>
    </row>
    <row r="80" spans="2:7" ht="15.75" customHeight="1">
      <c r="B80" s="260"/>
      <c r="C80" s="78">
        <f>'3 жастағы балалар Ф'!P13</f>
        <v>0</v>
      </c>
      <c r="D80" s="78">
        <f>'3 жастағы балалар К'!O13</f>
        <v>1</v>
      </c>
      <c r="E80" s="78">
        <f>'3 жастағы балалар Т'!O13</f>
        <v>1</v>
      </c>
      <c r="F80" s="78">
        <f>'3 жастағы балалар Ш'!O13</f>
        <v>1</v>
      </c>
      <c r="G80" s="78">
        <f>'3 жастағы балалар Ә'!O13</f>
        <v>0</v>
      </c>
    </row>
    <row r="81" spans="2:7" ht="15.75" customHeight="1">
      <c r="B81" s="268">
        <v>5</v>
      </c>
      <c r="C81" s="335"/>
      <c r="D81" s="78">
        <f>'3 жастағы балалар К'!P13</f>
        <v>0</v>
      </c>
      <c r="E81" s="335"/>
      <c r="F81" s="78">
        <f>'3 жастағы балалар Ш'!P13</f>
        <v>0</v>
      </c>
      <c r="G81" s="335"/>
    </row>
    <row r="82" spans="2:7" ht="15.75" customHeight="1">
      <c r="B82" s="259"/>
      <c r="C82" s="259"/>
      <c r="D82" s="78">
        <f>'3 жастағы балалар К'!Q13</f>
        <v>0</v>
      </c>
      <c r="E82" s="259"/>
      <c r="F82" s="78">
        <f>'3 жастағы балалар Ш'!Q13</f>
        <v>0</v>
      </c>
      <c r="G82" s="259"/>
    </row>
    <row r="83" spans="2:7" ht="15.75" customHeight="1">
      <c r="B83" s="260"/>
      <c r="C83" s="259"/>
      <c r="D83" s="78">
        <f>'3 жастағы балалар К'!R13</f>
        <v>1</v>
      </c>
      <c r="E83" s="259"/>
      <c r="F83" s="78">
        <f>'3 жастағы балалар Ш'!R13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К'!S13</f>
        <v>0</v>
      </c>
      <c r="E84" s="259"/>
      <c r="F84" s="78">
        <f>'3 жастағы балалар Ш'!S13</f>
        <v>0</v>
      </c>
      <c r="G84" s="259"/>
    </row>
    <row r="85" spans="2:7" ht="15.75" customHeight="1">
      <c r="B85" s="259"/>
      <c r="C85" s="259"/>
      <c r="D85" s="78">
        <f>'3 жастағы балалар К'!T13</f>
        <v>0</v>
      </c>
      <c r="E85" s="259"/>
      <c r="F85" s="78">
        <f>'3 жастағы балалар Ш'!T13</f>
        <v>0</v>
      </c>
      <c r="G85" s="259"/>
    </row>
    <row r="86" spans="2:7" ht="15.75" customHeight="1">
      <c r="B86" s="260"/>
      <c r="C86" s="259"/>
      <c r="D86" s="78">
        <f>'3 жастағы балалар К'!U13</f>
        <v>1</v>
      </c>
      <c r="E86" s="259"/>
      <c r="F86" s="78">
        <f>'3 жастағы балалар Ш'!U13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К'!V13</f>
        <v>0</v>
      </c>
      <c r="E87" s="259"/>
      <c r="F87" s="78">
        <f>'3 жастағы балалар Ш'!V13</f>
        <v>0</v>
      </c>
      <c r="G87" s="259"/>
    </row>
    <row r="88" spans="2:7" ht="15.75" customHeight="1">
      <c r="B88" s="259"/>
      <c r="C88" s="259"/>
      <c r="D88" s="78">
        <f>'3 жастағы балалар К'!W13</f>
        <v>0</v>
      </c>
      <c r="E88" s="259"/>
      <c r="F88" s="78">
        <f>'3 жастағы балалар Ш'!W13</f>
        <v>0</v>
      </c>
      <c r="G88" s="259"/>
    </row>
    <row r="89" spans="2:7" ht="15.75" customHeight="1">
      <c r="B89" s="260"/>
      <c r="C89" s="259"/>
      <c r="D89" s="78">
        <f>'3 жастағы балалар К'!X13</f>
        <v>1</v>
      </c>
      <c r="E89" s="259"/>
      <c r="F89" s="78">
        <f>'3 жастағы балалар Ш'!X13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К'!Y13</f>
        <v>0</v>
      </c>
      <c r="E90" s="259"/>
      <c r="F90" s="78">
        <f>'3 жастағы балалар Ш'!Y13</f>
        <v>0</v>
      </c>
      <c r="G90" s="259"/>
    </row>
    <row r="91" spans="2:7" ht="15.75" customHeight="1">
      <c r="B91" s="259"/>
      <c r="C91" s="259"/>
      <c r="D91" s="78">
        <f>'3 жастағы балалар К'!Z13</f>
        <v>0</v>
      </c>
      <c r="E91" s="259"/>
      <c r="F91" s="78">
        <f>'3 жастағы балалар Ш'!Z13</f>
        <v>0</v>
      </c>
      <c r="G91" s="259"/>
    </row>
    <row r="92" spans="2:7" ht="15.75" customHeight="1">
      <c r="B92" s="260"/>
      <c r="C92" s="259"/>
      <c r="D92" s="78">
        <f>'3 жастағы балалар К'!AA13</f>
        <v>1</v>
      </c>
      <c r="E92" s="259"/>
      <c r="F92" s="78">
        <f>'3 жастағы балалар Ш'!AA13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Ш'!AB13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Ш'!AC13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Ш'!AD13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Ш'!AE13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Ш'!AF13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Ш'!AG13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Ш'!AH13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Ш'!AI13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Ш'!AJ13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Ш'!AK13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Ш'!AL13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Ш'!AM13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Ш'!AN13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Ш'!AO13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Ш'!AP13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Ш'!AQ13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Ш'!AR13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Ш'!AS13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Ш'!AT13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Ш'!AU13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Ш'!AV13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Ш'!AW13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Ш'!AX13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Ш'!AY13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Ш'!AZ13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Ш'!BA13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Ш'!BB13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Ш'!BC13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Ш'!BD13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Ш'!BE13</f>
        <v>1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Ш'!BF13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Ш'!BG13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Ш'!BH13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Ш'!BI13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Ш'!BJ13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Ш'!BK13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Ф'!E59</f>
        <v>1</v>
      </c>
      <c r="D133" s="78">
        <f>'3 жастағы балалар К'!D59</f>
        <v>1</v>
      </c>
      <c r="E133" s="78">
        <f>'3 жастағы балалар Т'!D59</f>
        <v>0</v>
      </c>
      <c r="F133" s="78">
        <f>'3 жастағы балалар Ш'!D59</f>
        <v>1</v>
      </c>
      <c r="G133" s="78">
        <f>'3 жастағы балалар Ә'!D59</f>
        <v>1</v>
      </c>
    </row>
    <row r="134" spans="2:7" ht="15.75" customHeight="1">
      <c r="B134" s="259"/>
      <c r="C134" s="78">
        <f>'3 жастағы балалар Ф'!F59</f>
        <v>0</v>
      </c>
      <c r="D134" s="78">
        <f>'3 жастағы балалар К'!E59</f>
        <v>0</v>
      </c>
      <c r="E134" s="78">
        <f>'3 жастағы балалар Т'!E59</f>
        <v>1</v>
      </c>
      <c r="F134" s="78">
        <f>'3 жастағы балалар Ш'!E59</f>
        <v>0</v>
      </c>
      <c r="G134" s="78">
        <f>'3 жастағы балалар Ә'!E59</f>
        <v>0</v>
      </c>
    </row>
    <row r="135" spans="2:7" ht="15.75" customHeight="1">
      <c r="B135" s="260"/>
      <c r="C135" s="78">
        <f>'3 жастағы балалар Ф'!G59</f>
        <v>0</v>
      </c>
      <c r="D135" s="78">
        <f>'3 жастағы балалар К'!F59</f>
        <v>0</v>
      </c>
      <c r="E135" s="78">
        <f>'3 жастағы балалар Т'!F59</f>
        <v>0</v>
      </c>
      <c r="F135" s="78">
        <f>'3 жастағы балалар Ш'!F59</f>
        <v>0</v>
      </c>
      <c r="G135" s="78">
        <f>'3 жастағы балалар Ә'!F59</f>
        <v>0</v>
      </c>
    </row>
    <row r="136" spans="2:7" ht="15.75" customHeight="1">
      <c r="B136" s="268">
        <v>2</v>
      </c>
      <c r="C136" s="78">
        <f>'3 жастағы балалар Ф'!H59</f>
        <v>1</v>
      </c>
      <c r="D136" s="78">
        <f>'3 жастағы балалар К'!G59</f>
        <v>1</v>
      </c>
      <c r="E136" s="78">
        <f>'3 жастағы балалар Т'!G59</f>
        <v>0</v>
      </c>
      <c r="F136" s="78">
        <f>'3 жастағы балалар Ш'!G59</f>
        <v>1</v>
      </c>
      <c r="G136" s="78">
        <f>'3 жастағы балалар Ә'!G59</f>
        <v>1</v>
      </c>
    </row>
    <row r="137" spans="2:7" ht="15.75" customHeight="1">
      <c r="B137" s="259"/>
      <c r="C137" s="78">
        <f>'3 жастағы балалар Ф'!I59</f>
        <v>0</v>
      </c>
      <c r="D137" s="78">
        <f>'3 жастағы балалар К'!H59</f>
        <v>0</v>
      </c>
      <c r="E137" s="78">
        <f>'3 жастағы балалар Т'!H59</f>
        <v>1</v>
      </c>
      <c r="F137" s="78">
        <f>'3 жастағы балалар Ш'!H59</f>
        <v>0</v>
      </c>
      <c r="G137" s="78">
        <f>'3 жастағы балалар Ә'!H59</f>
        <v>0</v>
      </c>
    </row>
    <row r="138" spans="2:7" ht="15.75" customHeight="1">
      <c r="B138" s="260"/>
      <c r="C138" s="78">
        <f>'3 жастағы балалар Ф'!J59</f>
        <v>0</v>
      </c>
      <c r="D138" s="78">
        <f>'3 жастағы балалар К'!I59</f>
        <v>0</v>
      </c>
      <c r="E138" s="78">
        <f>'3 жастағы балалар Т'!I59</f>
        <v>0</v>
      </c>
      <c r="F138" s="78">
        <f>'3 жастағы балалар Ш'!I59</f>
        <v>0</v>
      </c>
      <c r="G138" s="78">
        <f>'3 жастағы балалар Ә'!I59</f>
        <v>0</v>
      </c>
    </row>
    <row r="139" spans="2:7" ht="15.75" customHeight="1">
      <c r="B139" s="268">
        <v>3</v>
      </c>
      <c r="C139" s="78">
        <f>'3 жастағы балалар Ф'!K59</f>
        <v>1</v>
      </c>
      <c r="D139" s="78">
        <f>'3 жастағы балалар К'!J59</f>
        <v>1</v>
      </c>
      <c r="E139" s="78">
        <f>'3 жастағы балалар Т'!J59</f>
        <v>0</v>
      </c>
      <c r="F139" s="78">
        <f>'3 жастағы балалар Ш'!J59</f>
        <v>1</v>
      </c>
      <c r="G139" s="78">
        <f>'3 жастағы балалар Ә'!J59</f>
        <v>1</v>
      </c>
    </row>
    <row r="140" spans="2:7" ht="15.75" customHeight="1">
      <c r="B140" s="259"/>
      <c r="C140" s="78">
        <f>'3 жастағы балалар Ф'!L59</f>
        <v>0</v>
      </c>
      <c r="D140" s="78">
        <f>'3 жастағы балалар К'!K59</f>
        <v>0</v>
      </c>
      <c r="E140" s="78">
        <f>'3 жастағы балалар Т'!K59</f>
        <v>1</v>
      </c>
      <c r="F140" s="78">
        <f>'3 жастағы балалар Ш'!K59</f>
        <v>0</v>
      </c>
      <c r="G140" s="78">
        <f>'3 жастағы балалар Ә'!K59</f>
        <v>0</v>
      </c>
    </row>
    <row r="141" spans="2:7" ht="15.75" customHeight="1">
      <c r="B141" s="260"/>
      <c r="C141" s="78">
        <f>'3 жастағы балалар Ф'!M59</f>
        <v>0</v>
      </c>
      <c r="D141" s="78">
        <f>'3 жастағы балалар К'!L59</f>
        <v>0</v>
      </c>
      <c r="E141" s="78">
        <f>'3 жастағы балалар Т'!L59</f>
        <v>0</v>
      </c>
      <c r="F141" s="78">
        <f>'3 жастағы балалар Ш'!L59</f>
        <v>0</v>
      </c>
      <c r="G141" s="78">
        <f>'3 жастағы балалар Ә'!L59</f>
        <v>0</v>
      </c>
    </row>
    <row r="142" spans="2:7" ht="15.75" customHeight="1">
      <c r="B142" s="268">
        <v>4</v>
      </c>
      <c r="C142" s="78">
        <f>'3 жастағы балалар Ф'!N59</f>
        <v>1</v>
      </c>
      <c r="D142" s="78">
        <f>'3 жастағы балалар К'!M59</f>
        <v>1</v>
      </c>
      <c r="E142" s="78">
        <f>'3 жастағы балалар Т'!M59</f>
        <v>0</v>
      </c>
      <c r="F142" s="78">
        <f>'3 жастағы балалар Ш'!M59</f>
        <v>1</v>
      </c>
      <c r="G142" s="78">
        <f>'3 жастағы балалар Ә'!M59</f>
        <v>1</v>
      </c>
    </row>
    <row r="143" spans="2:7" ht="15.75" customHeight="1">
      <c r="B143" s="259"/>
      <c r="C143" s="78">
        <f>'3 жастағы балалар Ф'!O59</f>
        <v>0</v>
      </c>
      <c r="D143" s="78">
        <f>'3 жастағы балалар К'!N59</f>
        <v>0</v>
      </c>
      <c r="E143" s="78">
        <f>'3 жастағы балалар Т'!N59</f>
        <v>1</v>
      </c>
      <c r="F143" s="78">
        <f>'3 жастағы балалар Ш'!N59</f>
        <v>0</v>
      </c>
      <c r="G143" s="78">
        <f>'3 жастағы балалар Ә'!N59</f>
        <v>0</v>
      </c>
    </row>
    <row r="144" spans="2:7" ht="15.75" customHeight="1">
      <c r="B144" s="260"/>
      <c r="C144" s="78">
        <f>'3 жастағы балалар Ф'!P59</f>
        <v>0</v>
      </c>
      <c r="D144" s="78">
        <f>'3 жастағы балалар К'!O59</f>
        <v>0</v>
      </c>
      <c r="E144" s="78">
        <f>'3 жастағы балалар Т'!O59</f>
        <v>0</v>
      </c>
      <c r="F144" s="78">
        <f>'3 жастағы балалар Ш'!O59</f>
        <v>0</v>
      </c>
      <c r="G144" s="78">
        <f>'3 жастағы балалар Ә'!O59</f>
        <v>0</v>
      </c>
    </row>
    <row r="145" spans="2:7" ht="15.75" customHeight="1">
      <c r="B145" s="268">
        <v>5</v>
      </c>
      <c r="C145" s="78">
        <f>'3 жастағы балалар Ф'!Q59</f>
        <v>0</v>
      </c>
      <c r="D145" s="78">
        <f>'3 жастағы балалар К'!P59</f>
        <v>1</v>
      </c>
      <c r="E145" s="78">
        <f>'3 жастағы балалар Т'!P59</f>
        <v>0</v>
      </c>
      <c r="F145" s="78">
        <f>'3 жастағы балалар Ш'!P59</f>
        <v>1</v>
      </c>
      <c r="G145" s="78">
        <f>'3 жастағы балалар Ә'!P59</f>
        <v>1</v>
      </c>
    </row>
    <row r="146" spans="2:7" ht="15.75" customHeight="1">
      <c r="B146" s="259"/>
      <c r="C146" s="78">
        <f>'3 жастағы балалар Ф'!R59</f>
        <v>0</v>
      </c>
      <c r="D146" s="78">
        <f>'3 жастағы балалар К'!Q59</f>
        <v>0</v>
      </c>
      <c r="E146" s="78">
        <f>'3 жастағы балалар Т'!Q59</f>
        <v>1</v>
      </c>
      <c r="F146" s="78">
        <f>'3 жастағы балалар Ш'!Q59</f>
        <v>0</v>
      </c>
      <c r="G146" s="78">
        <f>'3 жастағы балалар Ә'!Q59</f>
        <v>0</v>
      </c>
    </row>
    <row r="147" spans="2:7" ht="15.75" customHeight="1">
      <c r="B147" s="260"/>
      <c r="C147" s="78">
        <f>'3 жастағы балалар Ф'!S59</f>
        <v>1</v>
      </c>
      <c r="D147" s="78">
        <f>'3 жастағы балалар К'!R59</f>
        <v>0</v>
      </c>
      <c r="E147" s="78">
        <f>'3 жастағы балалар Т'!R59</f>
        <v>0</v>
      </c>
      <c r="F147" s="78">
        <f>'3 жастағы балалар Ш'!R59</f>
        <v>0</v>
      </c>
      <c r="G147" s="78">
        <f>'3 жастағы балалар Ә'!R59</f>
        <v>0</v>
      </c>
    </row>
    <row r="148" spans="2:7" ht="15.75" customHeight="1">
      <c r="B148" s="268">
        <v>6</v>
      </c>
      <c r="C148" s="335"/>
      <c r="D148" s="78">
        <f>'3 жастағы балалар К'!S59</f>
        <v>1</v>
      </c>
      <c r="E148" s="335"/>
      <c r="F148" s="78">
        <f>'3 жастағы балалар Ш'!S59</f>
        <v>1</v>
      </c>
      <c r="G148" s="335"/>
    </row>
    <row r="149" spans="2:7" ht="15.75" customHeight="1">
      <c r="B149" s="259"/>
      <c r="C149" s="259"/>
      <c r="D149" s="78">
        <f>'3 жастағы балалар К'!T59</f>
        <v>0</v>
      </c>
      <c r="E149" s="259"/>
      <c r="F149" s="78">
        <f>'3 жастағы балалар Ш'!T59</f>
        <v>0</v>
      </c>
      <c r="G149" s="259"/>
    </row>
    <row r="150" spans="2:7" ht="15.75" customHeight="1">
      <c r="B150" s="260"/>
      <c r="C150" s="259"/>
      <c r="D150" s="78">
        <f>'3 жастағы балалар К'!U59</f>
        <v>0</v>
      </c>
      <c r="E150" s="259"/>
      <c r="F150" s="78">
        <f>'3 жастағы балалар Ш'!U59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К'!V59</f>
        <v>1</v>
      </c>
      <c r="E151" s="259"/>
      <c r="F151" s="78">
        <f>'3 жастағы балалар Ш'!V59</f>
        <v>1</v>
      </c>
      <c r="G151" s="259"/>
    </row>
    <row r="152" spans="2:7" ht="15.75" customHeight="1">
      <c r="B152" s="259"/>
      <c r="C152" s="259"/>
      <c r="D152" s="78">
        <f>'3 жастағы балалар К'!W59</f>
        <v>0</v>
      </c>
      <c r="E152" s="259"/>
      <c r="F152" s="78">
        <f>'3 жастағы балалар Ш'!W59</f>
        <v>0</v>
      </c>
      <c r="G152" s="259"/>
    </row>
    <row r="153" spans="2:7" ht="15.75" customHeight="1">
      <c r="B153" s="260"/>
      <c r="C153" s="259"/>
      <c r="D153" s="78">
        <f>'3 жастағы балалар К'!X59</f>
        <v>0</v>
      </c>
      <c r="E153" s="259"/>
      <c r="F153" s="78">
        <f>'3 жастағы балалар Ш'!X59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К'!Y59</f>
        <v>1</v>
      </c>
      <c r="E154" s="259"/>
      <c r="F154" s="78">
        <f>'3 жастағы балалар Ш'!Y59</f>
        <v>1</v>
      </c>
      <c r="G154" s="259"/>
    </row>
    <row r="155" spans="2:7" ht="15.75" customHeight="1">
      <c r="B155" s="259"/>
      <c r="C155" s="259"/>
      <c r="D155" s="78">
        <f>'3 жастағы балалар К'!Z59</f>
        <v>0</v>
      </c>
      <c r="E155" s="259"/>
      <c r="F155" s="78">
        <f>'3 жастағы балалар Ш'!Z59</f>
        <v>0</v>
      </c>
      <c r="G155" s="259"/>
    </row>
    <row r="156" spans="2:7" ht="15.75" customHeight="1">
      <c r="B156" s="260"/>
      <c r="C156" s="259"/>
      <c r="D156" s="78">
        <f>'3 жастағы балалар К'!AA59</f>
        <v>0</v>
      </c>
      <c r="E156" s="259"/>
      <c r="F156" s="78">
        <f>'3 жастағы балалар Ш'!AA59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К'!AB59</f>
        <v>1</v>
      </c>
      <c r="E157" s="259"/>
      <c r="F157" s="78">
        <f>'3 жастағы балалар Ш'!AB59</f>
        <v>1</v>
      </c>
      <c r="G157" s="259"/>
    </row>
    <row r="158" spans="2:7" ht="15.75" customHeight="1">
      <c r="B158" s="259"/>
      <c r="C158" s="259"/>
      <c r="D158" s="78">
        <f>'3 жастағы балалар К'!AC59</f>
        <v>0</v>
      </c>
      <c r="E158" s="259"/>
      <c r="F158" s="78">
        <f>'3 жастағы балалар Ш'!AC59</f>
        <v>0</v>
      </c>
      <c r="G158" s="259"/>
    </row>
    <row r="159" spans="2:7" ht="15.75" customHeight="1">
      <c r="B159" s="260"/>
      <c r="C159" s="259"/>
      <c r="D159" s="78">
        <f>'3 жастағы балалар К'!AD59</f>
        <v>0</v>
      </c>
      <c r="E159" s="259"/>
      <c r="F159" s="78">
        <f>'3 жастағы балалар Ш'!AD59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К'!AE59</f>
        <v>0</v>
      </c>
      <c r="E160" s="259"/>
      <c r="F160" s="78">
        <f>'3 жастағы балалар Ш'!AE59</f>
        <v>1</v>
      </c>
      <c r="G160" s="259"/>
    </row>
    <row r="161" spans="2:7" ht="15.75" customHeight="1">
      <c r="B161" s="259"/>
      <c r="C161" s="259"/>
      <c r="D161" s="78">
        <f>'3 жастағы балалар К'!AF59</f>
        <v>0</v>
      </c>
      <c r="E161" s="259"/>
      <c r="F161" s="78">
        <f>'3 жастағы балалар Ш'!AF59</f>
        <v>0</v>
      </c>
      <c r="G161" s="259"/>
    </row>
    <row r="162" spans="2:7" ht="15.75" customHeight="1">
      <c r="B162" s="260"/>
      <c r="C162" s="259"/>
      <c r="D162" s="78">
        <f>'3 жастағы балалар К'!AG59</f>
        <v>0</v>
      </c>
      <c r="E162" s="259"/>
      <c r="F162" s="78">
        <f>'3 жастағы балалар Ш'!AG59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К'!AH59</f>
        <v>1</v>
      </c>
      <c r="E163" s="259"/>
      <c r="F163" s="78">
        <f>'3 жастағы балалар Ш'!AH59</f>
        <v>1</v>
      </c>
      <c r="G163" s="259"/>
    </row>
    <row r="164" spans="2:7" ht="15.75" customHeight="1">
      <c r="B164" s="259"/>
      <c r="C164" s="259"/>
      <c r="D164" s="78">
        <f>'3 жастағы балалар К'!AI59</f>
        <v>0</v>
      </c>
      <c r="E164" s="259"/>
      <c r="F164" s="78">
        <f>'3 жастағы балалар Ш'!AI59</f>
        <v>0</v>
      </c>
      <c r="G164" s="259"/>
    </row>
    <row r="165" spans="2:7" ht="15.75" customHeight="1">
      <c r="B165" s="260"/>
      <c r="C165" s="259"/>
      <c r="D165" s="78">
        <f>'3 жастағы балалар К'!AJ59</f>
        <v>0</v>
      </c>
      <c r="E165" s="259"/>
      <c r="F165" s="78">
        <f>'3 жастағы балалар Ш'!AJ59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К'!AK59</f>
        <v>1</v>
      </c>
      <c r="E166" s="259"/>
      <c r="F166" s="78">
        <f>'3 жастағы балалар Ш'!AK59</f>
        <v>1</v>
      </c>
      <c r="G166" s="259"/>
    </row>
    <row r="167" spans="2:7" ht="15.75" customHeight="1">
      <c r="B167" s="259"/>
      <c r="C167" s="259"/>
      <c r="D167" s="78">
        <f>'3 жастағы балалар К'!AL59</f>
        <v>0</v>
      </c>
      <c r="E167" s="259"/>
      <c r="F167" s="78">
        <f>'3 жастағы балалар Ш'!AL59</f>
        <v>0</v>
      </c>
      <c r="G167" s="259"/>
    </row>
    <row r="168" spans="2:7" ht="15.75" customHeight="1">
      <c r="B168" s="260"/>
      <c r="C168" s="259"/>
      <c r="D168" s="78">
        <f>'3 жастағы балалар К'!AM59</f>
        <v>0</v>
      </c>
      <c r="E168" s="259"/>
      <c r="F168" s="78">
        <f>'3 жастағы балалар Ш'!AM59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К'!AN59</f>
        <v>1</v>
      </c>
      <c r="E169" s="259"/>
      <c r="F169" s="78">
        <f>'3 жастағы балалар Ш'!AN59</f>
        <v>1</v>
      </c>
      <c r="G169" s="259"/>
    </row>
    <row r="170" spans="2:7" ht="15.75" customHeight="1">
      <c r="B170" s="259"/>
      <c r="C170" s="259"/>
      <c r="D170" s="78">
        <f>'3 жастағы балалар К'!AO59</f>
        <v>0</v>
      </c>
      <c r="E170" s="259"/>
      <c r="F170" s="78">
        <f>'3 жастағы балалар Ш'!AO59</f>
        <v>0</v>
      </c>
      <c r="G170" s="259"/>
    </row>
    <row r="171" spans="2:7" ht="15.75" customHeight="1">
      <c r="B171" s="260"/>
      <c r="C171" s="259"/>
      <c r="D171" s="78">
        <f>'3 жастағы балалар К'!AP59</f>
        <v>0</v>
      </c>
      <c r="E171" s="259"/>
      <c r="F171" s="78">
        <f>'3 жастағы балалар Ш'!AP59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К'!AQ59</f>
        <v>1</v>
      </c>
      <c r="E172" s="259"/>
      <c r="F172" s="78">
        <f>'3 жастағы балалар Ш'!AQ59</f>
        <v>1</v>
      </c>
      <c r="G172" s="259"/>
    </row>
    <row r="173" spans="2:7" ht="15.75" customHeight="1">
      <c r="B173" s="259"/>
      <c r="C173" s="259"/>
      <c r="D173" s="78">
        <f>'3 жастағы балалар К'!AR59</f>
        <v>0</v>
      </c>
      <c r="E173" s="259"/>
      <c r="F173" s="78">
        <f>'3 жастағы балалар Ш'!AR59</f>
        <v>0</v>
      </c>
      <c r="G173" s="259"/>
    </row>
    <row r="174" spans="2:7" ht="15.75" customHeight="1">
      <c r="B174" s="260"/>
      <c r="C174" s="259"/>
      <c r="D174" s="78">
        <f>'3 жастағы балалар К'!AS59</f>
        <v>0</v>
      </c>
      <c r="E174" s="259"/>
      <c r="F174" s="78">
        <f>'3 жастағы балалар Ш'!AS59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К'!AT59</f>
        <v>1</v>
      </c>
      <c r="E175" s="259"/>
      <c r="F175" s="78">
        <f>'3 жастағы балалар Ш'!AT59</f>
        <v>1</v>
      </c>
      <c r="G175" s="259"/>
    </row>
    <row r="176" spans="2:7" ht="15.75" customHeight="1">
      <c r="B176" s="259"/>
      <c r="C176" s="259"/>
      <c r="D176" s="78">
        <f>'3 жастағы балалар К'!AU59</f>
        <v>0</v>
      </c>
      <c r="E176" s="259"/>
      <c r="F176" s="78">
        <f>'3 жастағы балалар Ш'!AU59</f>
        <v>0</v>
      </c>
      <c r="G176" s="259"/>
    </row>
    <row r="177" spans="2:7" ht="15.75" customHeight="1">
      <c r="B177" s="260"/>
      <c r="C177" s="259"/>
      <c r="D177" s="78">
        <f>'3 жастағы балалар К'!AV59</f>
        <v>0</v>
      </c>
      <c r="E177" s="259"/>
      <c r="F177" s="78">
        <f>'3 жастағы балалар Ш'!AV59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Ш'!AW59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Ш'!AX59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Ш'!AY59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Ш'!AZ59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Ш'!BA59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Ш'!BB59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Ш'!BC59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Ш'!BD59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Ш'!BE59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Ш'!BF59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Ш'!BG59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Ш'!BH59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Ш'!BI59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Ш'!BJ59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Ш'!BK59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Ш'!BL59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Ш'!BM59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Ш'!BN59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Ш'!BO59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Ш'!BP59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Ш'!BQ59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Ш'!BR59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Ш'!BS59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Ш'!BT59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Ш'!BU59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Ш'!BV59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Ш'!BW59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Ш'!BX59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Ш'!BY59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Ш'!BZ59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62.2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Ф'!E118</f>
        <v>1</v>
      </c>
      <c r="D212" s="78">
        <f>'3 жастағы балалар К'!D118</f>
        <v>1</v>
      </c>
      <c r="E212" s="78">
        <f>'3 жастағы балалар Т'!D118</f>
        <v>1</v>
      </c>
      <c r="F212" s="78">
        <f>'3 жастағы балалар Ш'!D118</f>
        <v>1</v>
      </c>
      <c r="G212" s="78">
        <f>'3 жастағы балалар Ә'!D118</f>
        <v>1</v>
      </c>
    </row>
    <row r="213" spans="2:7" ht="15.75" customHeight="1">
      <c r="B213" s="259"/>
      <c r="C213" s="78">
        <f>'3 жастағы балалар Ф'!F118</f>
        <v>0</v>
      </c>
      <c r="D213" s="78" t="str">
        <f>'3 жастағы балалар К'!E118</f>
        <v xml:space="preserve"> </v>
      </c>
      <c r="E213" s="78">
        <f>'3 жастағы балалар Т'!E118</f>
        <v>0</v>
      </c>
      <c r="F213" s="78">
        <f>'3 жастағы балалар Ш'!E118</f>
        <v>0</v>
      </c>
      <c r="G213" s="78">
        <f>'3 жастағы балалар Ә'!E118</f>
        <v>0</v>
      </c>
    </row>
    <row r="214" spans="2:7" ht="15.75" customHeight="1">
      <c r="B214" s="260"/>
      <c r="C214" s="78">
        <f>'3 жастағы балалар Ф'!G118</f>
        <v>0</v>
      </c>
      <c r="D214" s="78">
        <f>'3 жастағы балалар К'!F118</f>
        <v>0</v>
      </c>
      <c r="E214" s="78">
        <f>'3 жастағы балалар Т'!F118</f>
        <v>0</v>
      </c>
      <c r="F214" s="78">
        <f>'3 жастағы балалар Ш'!F118</f>
        <v>0</v>
      </c>
      <c r="G214" s="78">
        <f>'3 жастағы балалар Ә'!F118</f>
        <v>0</v>
      </c>
    </row>
    <row r="215" spans="2:7" ht="15.75" customHeight="1">
      <c r="B215" s="268">
        <v>2</v>
      </c>
      <c r="C215" s="78">
        <f>'3 жастағы балалар Ф'!H118</f>
        <v>1</v>
      </c>
      <c r="D215" s="78">
        <f>'3 жастағы балалар К'!G118</f>
        <v>1</v>
      </c>
      <c r="E215" s="78">
        <f>'3 жастағы балалар Т'!G118</f>
        <v>0</v>
      </c>
      <c r="F215" s="78">
        <f>'3 жастағы балалар Ш'!G118</f>
        <v>1</v>
      </c>
      <c r="G215" s="78">
        <f>'3 жастағы балалар Ә'!G118</f>
        <v>1</v>
      </c>
    </row>
    <row r="216" spans="2:7" ht="15.75" customHeight="1">
      <c r="B216" s="259"/>
      <c r="C216" s="78">
        <f>'3 жастағы балалар Ф'!I118</f>
        <v>0</v>
      </c>
      <c r="D216" s="78" t="str">
        <f>'3 жастағы балалар К'!H118</f>
        <v xml:space="preserve"> </v>
      </c>
      <c r="E216" s="78">
        <f>'3 жастағы балалар Т'!H118</f>
        <v>1</v>
      </c>
      <c r="F216" s="78">
        <f>'3 жастағы балалар Ш'!H118</f>
        <v>0</v>
      </c>
      <c r="G216" s="78">
        <f>'3 жастағы балалар Ә'!H118</f>
        <v>0</v>
      </c>
    </row>
    <row r="217" spans="2:7" ht="15.75" customHeight="1">
      <c r="B217" s="260"/>
      <c r="C217" s="78">
        <f>'3 жастағы балалар Ф'!J118</f>
        <v>0</v>
      </c>
      <c r="D217" s="78">
        <f>'3 жастағы балалар К'!I118</f>
        <v>0</v>
      </c>
      <c r="E217" s="78">
        <f>'3 жастағы балалар Т'!I118</f>
        <v>0</v>
      </c>
      <c r="F217" s="78">
        <f>'3 жастағы балалар Ш'!I118</f>
        <v>0</v>
      </c>
      <c r="G217" s="78">
        <f>'3 жастағы балалар Ә'!I118</f>
        <v>0</v>
      </c>
    </row>
    <row r="218" spans="2:7" ht="15.75" customHeight="1">
      <c r="B218" s="268">
        <v>3</v>
      </c>
      <c r="C218" s="78">
        <f>'3 жастағы балалар Ф'!K118</f>
        <v>1</v>
      </c>
      <c r="D218" s="78">
        <f>'3 жастағы балалар К'!J118</f>
        <v>1</v>
      </c>
      <c r="E218" s="78">
        <f>'3 жастағы балалар Т'!J118</f>
        <v>0</v>
      </c>
      <c r="F218" s="78">
        <f>'3 жастағы балалар Ш'!J118</f>
        <v>1</v>
      </c>
      <c r="G218" s="78">
        <f>'3 жастағы балалар Ә'!J118</f>
        <v>1</v>
      </c>
    </row>
    <row r="219" spans="2:7" ht="15.75" customHeight="1">
      <c r="B219" s="259"/>
      <c r="C219" s="78">
        <f>'3 жастағы балалар Ф'!L118</f>
        <v>0</v>
      </c>
      <c r="D219" s="78" t="str">
        <f>'3 жастағы балалар К'!K118</f>
        <v xml:space="preserve"> </v>
      </c>
      <c r="E219" s="78">
        <f>'3 жастағы балалар Т'!K118</f>
        <v>1</v>
      </c>
      <c r="F219" s="78">
        <f>'3 жастағы балалар Ш'!K118</f>
        <v>0</v>
      </c>
      <c r="G219" s="78">
        <f>'3 жастағы балалар Ә'!K118</f>
        <v>0</v>
      </c>
    </row>
    <row r="220" spans="2:7" ht="15.75" customHeight="1">
      <c r="B220" s="260"/>
      <c r="C220" s="78">
        <f>'3 жастағы балалар Ф'!M118</f>
        <v>0</v>
      </c>
      <c r="D220" s="78">
        <f>'3 жастағы балалар К'!L118</f>
        <v>0</v>
      </c>
      <c r="E220" s="78">
        <f>'3 жастағы балалар Т'!L118</f>
        <v>0</v>
      </c>
      <c r="F220" s="78">
        <f>'3 жастағы балалар Ш'!L118</f>
        <v>0</v>
      </c>
      <c r="G220" s="78">
        <f>'3 жастағы балалар Ә'!L118</f>
        <v>0</v>
      </c>
    </row>
    <row r="221" spans="2:7" ht="15.75" customHeight="1">
      <c r="B221" s="268">
        <v>4</v>
      </c>
      <c r="C221" s="78">
        <f>'3 жастағы балалар Ф'!N118</f>
        <v>1</v>
      </c>
      <c r="D221" s="78">
        <f>'3 жастағы балалар К'!M118</f>
        <v>1</v>
      </c>
      <c r="E221" s="78">
        <f>'3 жастағы балалар Т'!M118</f>
        <v>0</v>
      </c>
      <c r="F221" s="78">
        <f>'3 жастағы балалар Ш'!M118</f>
        <v>1</v>
      </c>
      <c r="G221" s="78">
        <f>'3 жастағы балалар Ә'!M118</f>
        <v>1</v>
      </c>
    </row>
    <row r="222" spans="2:7" ht="15.75" customHeight="1">
      <c r="B222" s="259"/>
      <c r="C222" s="78">
        <f>'3 жастағы балалар Ф'!O118</f>
        <v>0</v>
      </c>
      <c r="D222" s="78" t="str">
        <f>'3 жастағы балалар К'!N118</f>
        <v xml:space="preserve"> </v>
      </c>
      <c r="E222" s="78">
        <f>'3 жастағы балалар Т'!N118</f>
        <v>1</v>
      </c>
      <c r="F222" s="78">
        <f>'3 жастағы балалар Ш'!N118</f>
        <v>0</v>
      </c>
      <c r="G222" s="78">
        <f>'3 жастағы балалар Ә'!N118</f>
        <v>0</v>
      </c>
    </row>
    <row r="223" spans="2:7" ht="15.75" customHeight="1">
      <c r="B223" s="260"/>
      <c r="C223" s="78">
        <f>'3 жастағы балалар Ф'!P118</f>
        <v>0</v>
      </c>
      <c r="D223" s="78">
        <f>'3 жастағы балалар К'!O118</f>
        <v>0</v>
      </c>
      <c r="E223" s="78">
        <f>'3 жастағы балалар Т'!O118</f>
        <v>0</v>
      </c>
      <c r="F223" s="78">
        <f>'3 жастағы балалар Ш'!O118</f>
        <v>0</v>
      </c>
      <c r="G223" s="78">
        <f>'3 жастағы балалар Ә'!O118</f>
        <v>0</v>
      </c>
    </row>
    <row r="224" spans="2:7" ht="15.75" customHeight="1">
      <c r="B224" s="268">
        <v>5</v>
      </c>
      <c r="C224" s="78">
        <f>'3 жастағы балалар Ф'!Q118</f>
        <v>1</v>
      </c>
      <c r="D224" s="78">
        <f>'3 жастағы балалар К'!P118</f>
        <v>1</v>
      </c>
      <c r="E224" s="78">
        <f>'3 жастағы балалар Т'!P118</f>
        <v>0</v>
      </c>
      <c r="F224" s="78">
        <f>'3 жастағы балалар Ш'!P118</f>
        <v>1</v>
      </c>
      <c r="G224" s="78">
        <f>'3 жастағы балалар Ә'!P118</f>
        <v>1</v>
      </c>
    </row>
    <row r="225" spans="2:7" ht="15.75" customHeight="1">
      <c r="B225" s="259"/>
      <c r="C225" s="78">
        <f>'3 жастағы балалар Ф'!R118</f>
        <v>0</v>
      </c>
      <c r="D225" s="78">
        <f>'3 жастағы балалар К'!Q118</f>
        <v>0</v>
      </c>
      <c r="E225" s="78">
        <f>'3 жастағы балалар Т'!Q118</f>
        <v>1</v>
      </c>
      <c r="F225" s="78">
        <f>'3 жастағы балалар Ш'!Q118</f>
        <v>0</v>
      </c>
      <c r="G225" s="78">
        <f>'3 жастағы балалар Ә'!Q118</f>
        <v>0</v>
      </c>
    </row>
    <row r="226" spans="2:7" ht="15.75" customHeight="1">
      <c r="B226" s="260"/>
      <c r="C226" s="78">
        <f>'3 жастағы балалар Ф'!S118</f>
        <v>0</v>
      </c>
      <c r="D226" s="78">
        <f>'3 жастағы балалар К'!R118</f>
        <v>0</v>
      </c>
      <c r="E226" s="78">
        <f>'3 жастағы балалар Т'!R118</f>
        <v>0</v>
      </c>
      <c r="F226" s="78">
        <f>'3 жастағы балалар Ш'!R118</f>
        <v>0</v>
      </c>
      <c r="G226" s="78">
        <f>'3 жастағы балалар Ә'!R118</f>
        <v>0</v>
      </c>
    </row>
    <row r="227" spans="2:7" ht="15.75" customHeight="1">
      <c r="B227" s="268">
        <v>6</v>
      </c>
      <c r="C227" s="335"/>
      <c r="D227" s="78">
        <f>'3 жастағы балалар К'!S118</f>
        <v>1</v>
      </c>
      <c r="E227" s="335"/>
      <c r="F227" s="78">
        <f>'3 жастағы балалар Ш'!S118</f>
        <v>1</v>
      </c>
      <c r="G227" s="335"/>
    </row>
    <row r="228" spans="2:7" ht="15.75" customHeight="1">
      <c r="B228" s="259"/>
      <c r="C228" s="259"/>
      <c r="D228" s="78">
        <f>'3 жастағы балалар К'!T118</f>
        <v>0</v>
      </c>
      <c r="E228" s="259"/>
      <c r="F228" s="78">
        <f>'3 жастағы балалар Ш'!T118</f>
        <v>0</v>
      </c>
      <c r="G228" s="259"/>
    </row>
    <row r="229" spans="2:7" ht="15.75" customHeight="1">
      <c r="B229" s="260"/>
      <c r="C229" s="259"/>
      <c r="D229" s="78">
        <f>'3 жастағы балалар К'!U118</f>
        <v>0</v>
      </c>
      <c r="E229" s="259"/>
      <c r="F229" s="78">
        <f>'3 жастағы балалар Ш'!U118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К'!V118</f>
        <v>1</v>
      </c>
      <c r="E230" s="259"/>
      <c r="F230" s="78">
        <f>'3 жастағы балалар Ш'!V118</f>
        <v>1</v>
      </c>
      <c r="G230" s="259"/>
    </row>
    <row r="231" spans="2:7" ht="15.75" customHeight="1">
      <c r="B231" s="259"/>
      <c r="C231" s="259"/>
      <c r="D231" s="78">
        <f>'3 жастағы балалар К'!W118</f>
        <v>0</v>
      </c>
      <c r="E231" s="259"/>
      <c r="F231" s="78">
        <f>'3 жастағы балалар Ш'!W118</f>
        <v>0</v>
      </c>
      <c r="G231" s="259"/>
    </row>
    <row r="232" spans="2:7" ht="15.75" customHeight="1">
      <c r="B232" s="260"/>
      <c r="C232" s="259"/>
      <c r="D232" s="78">
        <f>'3 жастағы балалар К'!X118</f>
        <v>0</v>
      </c>
      <c r="E232" s="259"/>
      <c r="F232" s="78">
        <f>'3 жастағы балалар Ш'!X118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К'!Y118</f>
        <v>1</v>
      </c>
      <c r="E233" s="259"/>
      <c r="F233" s="78">
        <f>'3 жастағы балалар Ш'!Y118</f>
        <v>1</v>
      </c>
      <c r="G233" s="259"/>
    </row>
    <row r="234" spans="2:7" ht="15.75" customHeight="1">
      <c r="B234" s="259"/>
      <c r="C234" s="259"/>
      <c r="D234" s="78">
        <f>'3 жастағы балалар К'!Z118</f>
        <v>0</v>
      </c>
      <c r="E234" s="259"/>
      <c r="F234" s="78">
        <f>'3 жастағы балалар Ш'!Z118</f>
        <v>0</v>
      </c>
      <c r="G234" s="259"/>
    </row>
    <row r="235" spans="2:7" ht="15.75" customHeight="1">
      <c r="B235" s="260"/>
      <c r="C235" s="259"/>
      <c r="D235" s="78">
        <f>'3 жастағы балалар К'!AA118</f>
        <v>0</v>
      </c>
      <c r="E235" s="259"/>
      <c r="F235" s="78">
        <f>'3 жастағы балалар Ш'!AA118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К'!AB118</f>
        <v>1</v>
      </c>
      <c r="E236" s="259"/>
      <c r="F236" s="78">
        <f>'3 жастағы балалар Ш'!AB118</f>
        <v>1</v>
      </c>
      <c r="G236" s="259"/>
    </row>
    <row r="237" spans="2:7" ht="15.75" customHeight="1">
      <c r="B237" s="259"/>
      <c r="C237" s="259"/>
      <c r="D237" s="78">
        <f>'3 жастағы балалар К'!AC118</f>
        <v>0</v>
      </c>
      <c r="E237" s="259"/>
      <c r="F237" s="78">
        <f>'3 жастағы балалар Ш'!AC118</f>
        <v>0</v>
      </c>
      <c r="G237" s="259"/>
    </row>
    <row r="238" spans="2:7" ht="15.75" customHeight="1">
      <c r="B238" s="260"/>
      <c r="C238" s="259"/>
      <c r="D238" s="78">
        <f>'3 жастағы балалар К'!AD118</f>
        <v>0</v>
      </c>
      <c r="E238" s="259"/>
      <c r="F238" s="78">
        <f>'3 жастағы балалар Ш'!AD118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К'!AE118</f>
        <v>1</v>
      </c>
      <c r="E239" s="259"/>
      <c r="F239" s="78">
        <f>'3 жастағы балалар Ш'!AE118</f>
        <v>1</v>
      </c>
      <c r="G239" s="259"/>
    </row>
    <row r="240" spans="2:7" ht="15.75" customHeight="1">
      <c r="B240" s="259"/>
      <c r="C240" s="259"/>
      <c r="D240" s="78">
        <f>'3 жастағы балалар К'!AF118</f>
        <v>0</v>
      </c>
      <c r="E240" s="259"/>
      <c r="F240" s="78">
        <f>'3 жастағы балалар Ш'!AF118</f>
        <v>0</v>
      </c>
      <c r="G240" s="259"/>
    </row>
    <row r="241" spans="2:7" ht="15.75" customHeight="1">
      <c r="B241" s="260"/>
      <c r="C241" s="259"/>
      <c r="D241" s="78">
        <f>'3 жастағы балалар К'!AG118</f>
        <v>0</v>
      </c>
      <c r="E241" s="259"/>
      <c r="F241" s="78">
        <f>'3 жастағы балалар Ш'!AG118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К'!AH118</f>
        <v>1</v>
      </c>
      <c r="E242" s="259"/>
      <c r="F242" s="78">
        <f>'3 жастағы балалар Ш'!AH118</f>
        <v>1</v>
      </c>
      <c r="G242" s="259"/>
    </row>
    <row r="243" spans="2:7" ht="15.75" customHeight="1">
      <c r="B243" s="259"/>
      <c r="C243" s="259"/>
      <c r="D243" s="78">
        <f>'3 жастағы балалар К'!AI118</f>
        <v>0</v>
      </c>
      <c r="E243" s="259"/>
      <c r="F243" s="78">
        <f>'3 жастағы балалар Ш'!AI118</f>
        <v>0</v>
      </c>
      <c r="G243" s="259"/>
    </row>
    <row r="244" spans="2:7" ht="15.75" customHeight="1">
      <c r="B244" s="260"/>
      <c r="C244" s="259"/>
      <c r="D244" s="78">
        <f>'3 жастағы балалар К'!AJ118</f>
        <v>0</v>
      </c>
      <c r="E244" s="259"/>
      <c r="F244" s="78">
        <f>'3 жастағы балалар Ш'!AJ118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К'!AK118</f>
        <v>1</v>
      </c>
      <c r="E245" s="259"/>
      <c r="F245" s="78">
        <f>'3 жастағы балалар Ш'!AK118</f>
        <v>1</v>
      </c>
      <c r="G245" s="259"/>
    </row>
    <row r="246" spans="2:7" ht="15.75" customHeight="1">
      <c r="B246" s="259"/>
      <c r="C246" s="259"/>
      <c r="D246" s="78">
        <f>'3 жастағы балалар К'!AL118</f>
        <v>0</v>
      </c>
      <c r="E246" s="259"/>
      <c r="F246" s="78">
        <f>'3 жастағы балалар Ш'!AL118</f>
        <v>0</v>
      </c>
      <c r="G246" s="259"/>
    </row>
    <row r="247" spans="2:7" ht="15.75" customHeight="1">
      <c r="B247" s="260"/>
      <c r="C247" s="259"/>
      <c r="D247" s="78">
        <f>'3 жастағы балалар К'!AM118</f>
        <v>0</v>
      </c>
      <c r="E247" s="259"/>
      <c r="F247" s="78">
        <f>'3 жастағы балалар Ш'!AM118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К'!AN118</f>
        <v>1</v>
      </c>
      <c r="E248" s="259"/>
      <c r="F248" s="78">
        <f>'3 жастағы балалар Ш'!AN118</f>
        <v>1</v>
      </c>
      <c r="G248" s="259"/>
    </row>
    <row r="249" spans="2:7" ht="15.75" customHeight="1">
      <c r="B249" s="259"/>
      <c r="C249" s="259"/>
      <c r="D249" s="78">
        <f>'3 жастағы балалар К'!AO118</f>
        <v>0</v>
      </c>
      <c r="E249" s="259"/>
      <c r="F249" s="78">
        <f>'3 жастағы балалар Ш'!AO118</f>
        <v>0</v>
      </c>
      <c r="G249" s="259"/>
    </row>
    <row r="250" spans="2:7" ht="15.75" customHeight="1">
      <c r="B250" s="260"/>
      <c r="C250" s="259"/>
      <c r="D250" s="78">
        <f>'3 жастағы балалар К'!AP118</f>
        <v>0</v>
      </c>
      <c r="E250" s="259"/>
      <c r="F250" s="78">
        <f>'3 жастағы балалар Ш'!AP118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К'!AQ118</f>
        <v>1</v>
      </c>
      <c r="E251" s="259"/>
      <c r="F251" s="78">
        <f>'3 жастағы балалар Ш'!AQ118</f>
        <v>0</v>
      </c>
      <c r="G251" s="259"/>
    </row>
    <row r="252" spans="2:7" ht="15.75" customHeight="1">
      <c r="B252" s="259"/>
      <c r="C252" s="259"/>
      <c r="D252" s="78">
        <f>'3 жастағы балалар К'!AR118</f>
        <v>0</v>
      </c>
      <c r="E252" s="259"/>
      <c r="F252" s="78">
        <f>'3 жастағы балалар Ш'!AR118</f>
        <v>0</v>
      </c>
      <c r="G252" s="259"/>
    </row>
    <row r="253" spans="2:7" ht="15.75" customHeight="1">
      <c r="B253" s="260"/>
      <c r="C253" s="259"/>
      <c r="D253" s="78">
        <f>'3 жастағы балалар К'!AS118</f>
        <v>0</v>
      </c>
      <c r="E253" s="259"/>
      <c r="F253" s="78">
        <f>'3 жастағы балалар Ш'!AS118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К'!AT118</f>
        <v>1</v>
      </c>
      <c r="E254" s="259"/>
      <c r="F254" s="78">
        <f>'3 жастағы балалар Ш'!AT118</f>
        <v>1</v>
      </c>
      <c r="G254" s="259"/>
    </row>
    <row r="255" spans="2:7" ht="15.75" customHeight="1">
      <c r="B255" s="259"/>
      <c r="C255" s="259"/>
      <c r="D255" s="78">
        <f>'3 жастағы балалар К'!AU118</f>
        <v>0</v>
      </c>
      <c r="E255" s="259"/>
      <c r="F255" s="78">
        <f>'3 жастағы балалар Ш'!AU118</f>
        <v>0</v>
      </c>
      <c r="G255" s="259"/>
    </row>
    <row r="256" spans="2:7" ht="15.75" customHeight="1">
      <c r="B256" s="260"/>
      <c r="C256" s="259"/>
      <c r="D256" s="78">
        <f>'3 жастағы балалар К'!AV118</f>
        <v>0</v>
      </c>
      <c r="E256" s="259"/>
      <c r="F256" s="78">
        <f>'3 жастағы балалар Ш'!AV118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Ш'!AW118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Ш'!AX118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Ш'!AY118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Ш'!AZ118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Ш'!BA118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Ш'!BB118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Ш'!BC118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Ш'!BD118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Ш'!BE118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Ш'!BF118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Ш'!BG118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Ш'!BH118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Ш'!BI118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Ш'!BJ118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Ш'!BK118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Ш'!BL118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Ш'!BM118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Ш'!BN118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Ш'!BO118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Ш'!BP118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Ш'!BQ118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Ш'!BR118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Ш'!BS118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Ш'!BT118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Ш'!BU118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Ш'!BV118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Ш'!BW118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Ш'!BX118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Ш'!BY118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Ш'!BZ118</f>
        <v>0</v>
      </c>
      <c r="G286" s="260"/>
    </row>
    <row r="287" spans="2:7" ht="15.75" customHeight="1">
      <c r="B287" s="255">
        <f>СВОД3!V13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8.25" customHeight="1">
      <c r="B4" s="329" t="s">
        <v>514</v>
      </c>
      <c r="C4" s="266"/>
      <c r="D4" s="245" t="str">
        <f>'3 жастағы балалар Ф'!D14</f>
        <v>Арғынғазы Елхан Алмасұлы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Ф'!A14</f>
        <v>0</v>
      </c>
      <c r="E5" s="247"/>
      <c r="F5" s="247"/>
      <c r="G5" s="242"/>
      <c r="H5" s="242"/>
    </row>
    <row r="6" spans="2:12" ht="77.2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2.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Ф'!E14</f>
        <v>0</v>
      </c>
      <c r="D69" s="78">
        <f>'3 жастағы балалар К'!D14</f>
        <v>0</v>
      </c>
      <c r="E69" s="78">
        <f>'3 жастағы балалар Т'!D14</f>
        <v>0</v>
      </c>
      <c r="F69" s="78">
        <f>'3 жастағы балалар Ш'!D14</f>
        <v>0</v>
      </c>
      <c r="G69" s="78">
        <f>'3 жастағы балалар Ә'!D14</f>
        <v>0</v>
      </c>
    </row>
    <row r="70" spans="2:7" ht="15.75" customHeight="1">
      <c r="B70" s="259"/>
      <c r="C70" s="78">
        <f>'3 жастағы балалар Ф'!F14</f>
        <v>1</v>
      </c>
      <c r="D70" s="78">
        <f>'3 жастағы балалар К'!E14</f>
        <v>0</v>
      </c>
      <c r="E70" s="78">
        <f>'3 жастағы балалар Т'!E14</f>
        <v>0</v>
      </c>
      <c r="F70" s="78">
        <f>'3 жастағы балалар Ш'!E14</f>
        <v>0</v>
      </c>
      <c r="G70" s="78">
        <f>'3 жастағы балалар Ә'!E14</f>
        <v>1</v>
      </c>
    </row>
    <row r="71" spans="2:7" ht="15.75" customHeight="1">
      <c r="B71" s="260"/>
      <c r="C71" s="78">
        <f>'3 жастағы балалар Ф'!G14</f>
        <v>0</v>
      </c>
      <c r="D71" s="78">
        <f>'3 жастағы балалар К'!F14</f>
        <v>1</v>
      </c>
      <c r="E71" s="78">
        <f>'3 жастағы балалар Т'!F14</f>
        <v>1</v>
      </c>
      <c r="F71" s="78">
        <f>'3 жастағы балалар Ш'!F14</f>
        <v>1</v>
      </c>
      <c r="G71" s="78">
        <f>'3 жастағы балалар Ә'!F14</f>
        <v>0</v>
      </c>
    </row>
    <row r="72" spans="2:7" ht="15.75" customHeight="1">
      <c r="B72" s="268">
        <v>2</v>
      </c>
      <c r="C72" s="78">
        <f>'3 жастағы балалар Ф'!H14</f>
        <v>0</v>
      </c>
      <c r="D72" s="78">
        <f>'3 жастағы балалар К'!G14</f>
        <v>0</v>
      </c>
      <c r="E72" s="78">
        <f>'3 жастағы балалар Т'!G14</f>
        <v>0</v>
      </c>
      <c r="F72" s="78">
        <f>'3 жастағы балалар Ш'!G14</f>
        <v>0</v>
      </c>
      <c r="G72" s="78">
        <f>'3 жастағы балалар Ә'!G14</f>
        <v>0</v>
      </c>
    </row>
    <row r="73" spans="2:7" ht="15.75" customHeight="1">
      <c r="B73" s="259"/>
      <c r="C73" s="78">
        <f>'3 жастағы балалар Ф'!I14</f>
        <v>1</v>
      </c>
      <c r="D73" s="78">
        <f>'3 жастағы балалар К'!H14</f>
        <v>0</v>
      </c>
      <c r="E73" s="78">
        <f>'3 жастағы балалар Т'!H14</f>
        <v>0</v>
      </c>
      <c r="F73" s="78">
        <f>'3 жастағы балалар Ш'!H14</f>
        <v>0</v>
      </c>
      <c r="G73" s="78">
        <f>'3 жастағы балалар Ә'!H14</f>
        <v>1</v>
      </c>
    </row>
    <row r="74" spans="2:7" ht="15.75" customHeight="1">
      <c r="B74" s="260"/>
      <c r="C74" s="78">
        <f>'3 жастағы балалар Ф'!J14</f>
        <v>0</v>
      </c>
      <c r="D74" s="78">
        <f>'3 жастағы балалар К'!I14</f>
        <v>1</v>
      </c>
      <c r="E74" s="78">
        <f>'3 жастағы балалар Т'!I14</f>
        <v>1</v>
      </c>
      <c r="F74" s="78">
        <f>'3 жастағы балалар Ш'!I14</f>
        <v>1</v>
      </c>
      <c r="G74" s="78">
        <f>'3 жастағы балалар Ә'!I14</f>
        <v>0</v>
      </c>
    </row>
    <row r="75" spans="2:7" ht="15.75" customHeight="1">
      <c r="B75" s="268">
        <v>3</v>
      </c>
      <c r="C75" s="78">
        <f>'3 жастағы балалар Ф'!K14</f>
        <v>0</v>
      </c>
      <c r="D75" s="78">
        <f>'3 жастағы балалар К'!J14</f>
        <v>0</v>
      </c>
      <c r="E75" s="78">
        <f>'3 жастағы балалар Т'!J14</f>
        <v>0</v>
      </c>
      <c r="F75" s="78">
        <f>'3 жастағы балалар Ш'!J14</f>
        <v>0</v>
      </c>
      <c r="G75" s="78">
        <f>'3 жастағы балалар Ә'!J14</f>
        <v>0</v>
      </c>
    </row>
    <row r="76" spans="2:7" ht="15.75" customHeight="1">
      <c r="B76" s="259"/>
      <c r="C76" s="78">
        <f>'3 жастағы балалар Ф'!L14</f>
        <v>1</v>
      </c>
      <c r="D76" s="78">
        <f>'3 жастағы балалар К'!K14</f>
        <v>0</v>
      </c>
      <c r="E76" s="78">
        <f>'3 жастағы балалар Т'!K14</f>
        <v>0</v>
      </c>
      <c r="F76" s="78">
        <f>'3 жастағы балалар Ш'!K14</f>
        <v>1</v>
      </c>
      <c r="G76" s="78">
        <f>'3 жастағы балалар Ә'!K14</f>
        <v>1</v>
      </c>
    </row>
    <row r="77" spans="2:7" ht="15.75" customHeight="1">
      <c r="B77" s="260"/>
      <c r="C77" s="78">
        <f>'3 жастағы балалар Ф'!M14</f>
        <v>0</v>
      </c>
      <c r="D77" s="78">
        <f>'3 жастағы балалар К'!L14</f>
        <v>1</v>
      </c>
      <c r="E77" s="78">
        <f>'3 жастағы балалар Т'!L14</f>
        <v>1</v>
      </c>
      <c r="F77" s="78">
        <f>'3 жастағы балалар Ш'!L14</f>
        <v>0</v>
      </c>
      <c r="G77" s="78">
        <f>'3 жастағы балалар Ә'!L14</f>
        <v>0</v>
      </c>
    </row>
    <row r="78" spans="2:7" ht="15.75" customHeight="1">
      <c r="B78" s="268">
        <v>4</v>
      </c>
      <c r="C78" s="78">
        <f>'3 жастағы балалар Ф'!N14</f>
        <v>0</v>
      </c>
      <c r="D78" s="78">
        <f>'3 жастағы балалар К'!M14</f>
        <v>0</v>
      </c>
      <c r="E78" s="78">
        <f>'3 жастағы балалар Т'!M14</f>
        <v>0</v>
      </c>
      <c r="F78" s="78">
        <f>'3 жастағы балалар Ш'!M14</f>
        <v>0</v>
      </c>
      <c r="G78" s="78">
        <f>'3 жастағы балалар Ә'!M14</f>
        <v>0</v>
      </c>
    </row>
    <row r="79" spans="2:7" ht="15.75" customHeight="1">
      <c r="B79" s="259"/>
      <c r="C79" s="78">
        <f>'3 жастағы балалар Ф'!O14</f>
        <v>1</v>
      </c>
      <c r="D79" s="78">
        <f>'3 жастағы балалар К'!N14</f>
        <v>0</v>
      </c>
      <c r="E79" s="78">
        <f>'3 жастағы балалар Т'!N14</f>
        <v>0</v>
      </c>
      <c r="F79" s="78">
        <f>'3 жастағы балалар Ш'!N14</f>
        <v>0</v>
      </c>
      <c r="G79" s="78">
        <f>'3 жастағы балалар Ә'!N14</f>
        <v>1</v>
      </c>
    </row>
    <row r="80" spans="2:7" ht="15.75" customHeight="1">
      <c r="B80" s="260"/>
      <c r="C80" s="78">
        <f>'3 жастағы балалар Ф'!P14</f>
        <v>0</v>
      </c>
      <c r="D80" s="78">
        <f>'3 жастағы балалар К'!O14</f>
        <v>1</v>
      </c>
      <c r="E80" s="78">
        <f>'3 жастағы балалар Т'!O14</f>
        <v>1</v>
      </c>
      <c r="F80" s="78">
        <f>'3 жастағы балалар Ш'!O14</f>
        <v>1</v>
      </c>
      <c r="G80" s="78">
        <f>'3 жастағы балалар Ә'!O14</f>
        <v>0</v>
      </c>
    </row>
    <row r="81" spans="2:7" ht="15.75" customHeight="1">
      <c r="B81" s="268">
        <v>5</v>
      </c>
      <c r="C81" s="335"/>
      <c r="D81" s="78">
        <f>'3 жастағы балалар К'!P14</f>
        <v>0</v>
      </c>
      <c r="E81" s="335"/>
      <c r="F81" s="78">
        <f>'3 жастағы балалар Ш'!P14</f>
        <v>0</v>
      </c>
      <c r="G81" s="335"/>
    </row>
    <row r="82" spans="2:7" ht="15.75" customHeight="1">
      <c r="B82" s="259"/>
      <c r="C82" s="259"/>
      <c r="D82" s="78">
        <f>'3 жастағы балалар К'!Q14</f>
        <v>0</v>
      </c>
      <c r="E82" s="259"/>
      <c r="F82" s="78">
        <f>'3 жастағы балалар Ш'!Q14</f>
        <v>0</v>
      </c>
      <c r="G82" s="259"/>
    </row>
    <row r="83" spans="2:7" ht="15.75" customHeight="1">
      <c r="B83" s="260"/>
      <c r="C83" s="259"/>
      <c r="D83" s="78">
        <f>'3 жастағы балалар К'!R14</f>
        <v>1</v>
      </c>
      <c r="E83" s="259"/>
      <c r="F83" s="78">
        <f>'3 жастағы балалар Ш'!R14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К'!S14</f>
        <v>0</v>
      </c>
      <c r="E84" s="259"/>
      <c r="F84" s="78">
        <f>'3 жастағы балалар Ш'!S14</f>
        <v>0</v>
      </c>
      <c r="G84" s="259"/>
    </row>
    <row r="85" spans="2:7" ht="15.75" customHeight="1">
      <c r="B85" s="259"/>
      <c r="C85" s="259"/>
      <c r="D85" s="78">
        <f>'3 жастағы балалар К'!T14</f>
        <v>0</v>
      </c>
      <c r="E85" s="259"/>
      <c r="F85" s="78">
        <f>'3 жастағы балалар Ш'!T14</f>
        <v>0</v>
      </c>
      <c r="G85" s="259"/>
    </row>
    <row r="86" spans="2:7" ht="15.75" customHeight="1">
      <c r="B86" s="260"/>
      <c r="C86" s="259"/>
      <c r="D86" s="78">
        <f>'3 жастағы балалар К'!U14</f>
        <v>1</v>
      </c>
      <c r="E86" s="259"/>
      <c r="F86" s="78">
        <f>'3 жастағы балалар Ш'!U14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К'!V14</f>
        <v>0</v>
      </c>
      <c r="E87" s="259"/>
      <c r="F87" s="78">
        <f>'3 жастағы балалар Ш'!V14</f>
        <v>0</v>
      </c>
      <c r="G87" s="259"/>
    </row>
    <row r="88" spans="2:7" ht="15.75" customHeight="1">
      <c r="B88" s="259"/>
      <c r="C88" s="259"/>
      <c r="D88" s="78">
        <f>'3 жастағы балалар К'!W14</f>
        <v>0</v>
      </c>
      <c r="E88" s="259"/>
      <c r="F88" s="78">
        <f>'3 жастағы балалар Ш'!W14</f>
        <v>0</v>
      </c>
      <c r="G88" s="259"/>
    </row>
    <row r="89" spans="2:7" ht="15.75" customHeight="1">
      <c r="B89" s="260"/>
      <c r="C89" s="259"/>
      <c r="D89" s="78">
        <f>'3 жастағы балалар К'!X14</f>
        <v>1</v>
      </c>
      <c r="E89" s="259"/>
      <c r="F89" s="78">
        <f>'3 жастағы балалар Ш'!X14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К'!Y14</f>
        <v>0</v>
      </c>
      <c r="E90" s="259"/>
      <c r="F90" s="78">
        <f>'3 жастағы балалар Ш'!Y14</f>
        <v>0</v>
      </c>
      <c r="G90" s="259"/>
    </row>
    <row r="91" spans="2:7" ht="15.75" customHeight="1">
      <c r="B91" s="259"/>
      <c r="C91" s="259"/>
      <c r="D91" s="78">
        <f>'3 жастағы балалар К'!Z14</f>
        <v>0</v>
      </c>
      <c r="E91" s="259"/>
      <c r="F91" s="78">
        <f>'3 жастағы балалар Ш'!Z14</f>
        <v>0</v>
      </c>
      <c r="G91" s="259"/>
    </row>
    <row r="92" spans="2:7" ht="15.75" customHeight="1">
      <c r="B92" s="260"/>
      <c r="C92" s="259"/>
      <c r="D92" s="78">
        <f>'3 жастағы балалар К'!AA14</f>
        <v>1</v>
      </c>
      <c r="E92" s="259"/>
      <c r="F92" s="78">
        <f>'3 жастағы балалар Ш'!AA14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Ш'!AB14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Ш'!AC14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Ш'!AD14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Ш'!AE14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Ш'!AF14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Ш'!AG14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Ш'!AH14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Ш'!AI14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Ш'!AJ14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Ш'!AK14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Ш'!AL14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Ш'!AM14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Ш'!AN14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Ш'!AO14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Ш'!AP14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Ш'!AQ14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Ш'!AR14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Ш'!AS14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Ш'!AT14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Ш'!AU14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Ш'!AV14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Ш'!AW14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Ш'!AX14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Ш'!AY14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Ш'!AZ14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Ш'!BA14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Ш'!BB14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Ш'!BC14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Ш'!BD14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Ш'!BE14</f>
        <v>1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Ш'!BF14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Ш'!BG14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Ш'!BH14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Ш'!BI14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Ш'!BJ14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Ш'!BK14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Ф'!E60</f>
        <v>1</v>
      </c>
      <c r="D133" s="78">
        <f>'3 жастағы балалар К'!D60</f>
        <v>1</v>
      </c>
      <c r="E133" s="78">
        <f>'3 жастағы балалар Т'!D60</f>
        <v>0</v>
      </c>
      <c r="F133" s="78">
        <f>'3 жастағы балалар Ш'!D60</f>
        <v>1</v>
      </c>
      <c r="G133" s="78">
        <f>'3 жастағы балалар Ә'!D60</f>
        <v>1</v>
      </c>
    </row>
    <row r="134" spans="2:7" ht="15.75" customHeight="1">
      <c r="B134" s="259"/>
      <c r="C134" s="78">
        <f>'3 жастағы балалар Ф'!F60</f>
        <v>0</v>
      </c>
      <c r="D134" s="78">
        <f>'3 жастағы балалар К'!E60</f>
        <v>0</v>
      </c>
      <c r="E134" s="78">
        <f>'3 жастағы балалар Т'!E60</f>
        <v>1</v>
      </c>
      <c r="F134" s="78">
        <f>'3 жастағы балалар Ш'!E60</f>
        <v>0</v>
      </c>
      <c r="G134" s="78">
        <f>'3 жастағы балалар Ә'!E60</f>
        <v>0</v>
      </c>
    </row>
    <row r="135" spans="2:7" ht="15.75" customHeight="1">
      <c r="B135" s="260"/>
      <c r="C135" s="78">
        <f>'3 жастағы балалар Ф'!G60</f>
        <v>0</v>
      </c>
      <c r="D135" s="78">
        <f>'3 жастағы балалар К'!F60</f>
        <v>0</v>
      </c>
      <c r="E135" s="78">
        <f>'3 жастағы балалар Т'!F60</f>
        <v>0</v>
      </c>
      <c r="F135" s="78">
        <f>'3 жастағы балалар Ш'!F60</f>
        <v>0</v>
      </c>
      <c r="G135" s="78">
        <f>'3 жастағы балалар Ә'!F60</f>
        <v>0</v>
      </c>
    </row>
    <row r="136" spans="2:7" ht="15.75" customHeight="1">
      <c r="B136" s="268">
        <v>2</v>
      </c>
      <c r="C136" s="78">
        <f>'3 жастағы балалар Ф'!H60</f>
        <v>0</v>
      </c>
      <c r="D136" s="78">
        <f>'3 жастағы балалар К'!G60</f>
        <v>1</v>
      </c>
      <c r="E136" s="78">
        <f>'3 жастағы балалар Т'!G60</f>
        <v>0</v>
      </c>
      <c r="F136" s="78">
        <f>'3 жастағы балалар Ш'!G60</f>
        <v>1</v>
      </c>
      <c r="G136" s="78">
        <f>'3 жастағы балалар Ә'!G60</f>
        <v>1</v>
      </c>
    </row>
    <row r="137" spans="2:7" ht="15.75" customHeight="1">
      <c r="B137" s="259"/>
      <c r="C137" s="78">
        <f>'3 жастағы балалар Ф'!I60</f>
        <v>0</v>
      </c>
      <c r="D137" s="78">
        <f>'3 жастағы балалар К'!H60</f>
        <v>0</v>
      </c>
      <c r="E137" s="78">
        <f>'3 жастағы балалар Т'!H60</f>
        <v>1</v>
      </c>
      <c r="F137" s="78">
        <f>'3 жастағы балалар Ш'!H60</f>
        <v>0</v>
      </c>
      <c r="G137" s="78">
        <f>'3 жастағы балалар Ә'!H60</f>
        <v>0</v>
      </c>
    </row>
    <row r="138" spans="2:7" ht="15.75" customHeight="1">
      <c r="B138" s="260"/>
      <c r="C138" s="78">
        <f>'3 жастағы балалар Ф'!J60</f>
        <v>0</v>
      </c>
      <c r="D138" s="78">
        <f>'3 жастағы балалар К'!I60</f>
        <v>0</v>
      </c>
      <c r="E138" s="78">
        <f>'3 жастағы балалар Т'!I60</f>
        <v>0</v>
      </c>
      <c r="F138" s="78">
        <f>'3 жастағы балалар Ш'!I60</f>
        <v>0</v>
      </c>
      <c r="G138" s="78">
        <f>'3 жастағы балалар Ә'!I60</f>
        <v>0</v>
      </c>
    </row>
    <row r="139" spans="2:7" ht="15.75" customHeight="1">
      <c r="B139" s="268">
        <v>3</v>
      </c>
      <c r="C139" s="78">
        <f>'3 жастағы балалар Ф'!K60</f>
        <v>1</v>
      </c>
      <c r="D139" s="78">
        <f>'3 жастағы балалар К'!J60</f>
        <v>1</v>
      </c>
      <c r="E139" s="78">
        <f>'3 жастағы балалар Т'!J60</f>
        <v>0</v>
      </c>
      <c r="F139" s="78">
        <f>'3 жастағы балалар Ш'!J60</f>
        <v>1</v>
      </c>
      <c r="G139" s="78">
        <f>'3 жастағы балалар Ә'!J60</f>
        <v>1</v>
      </c>
    </row>
    <row r="140" spans="2:7" ht="15.75" customHeight="1">
      <c r="B140" s="259"/>
      <c r="C140" s="78">
        <f>'3 жастағы балалар Ф'!L60</f>
        <v>0</v>
      </c>
      <c r="D140" s="78">
        <f>'3 жастағы балалар К'!K60</f>
        <v>0</v>
      </c>
      <c r="E140" s="78">
        <f>'3 жастағы балалар Т'!K60</f>
        <v>1</v>
      </c>
      <c r="F140" s="78">
        <f>'3 жастағы балалар Ш'!K60</f>
        <v>0</v>
      </c>
      <c r="G140" s="78">
        <f>'3 жастағы балалар Ә'!K60</f>
        <v>0</v>
      </c>
    </row>
    <row r="141" spans="2:7" ht="15.75" customHeight="1">
      <c r="B141" s="260"/>
      <c r="C141" s="78">
        <f>'3 жастағы балалар Ф'!M60</f>
        <v>0</v>
      </c>
      <c r="D141" s="78">
        <f>'3 жастағы балалар К'!L60</f>
        <v>0</v>
      </c>
      <c r="E141" s="78">
        <f>'3 жастағы балалар Т'!L60</f>
        <v>0</v>
      </c>
      <c r="F141" s="78">
        <f>'3 жастағы балалар Ш'!L60</f>
        <v>0</v>
      </c>
      <c r="G141" s="78">
        <f>'3 жастағы балалар Ә'!L60</f>
        <v>0</v>
      </c>
    </row>
    <row r="142" spans="2:7" ht="15.75" customHeight="1">
      <c r="B142" s="268">
        <v>4</v>
      </c>
      <c r="C142" s="78">
        <f>'3 жастағы балалар Ф'!N60</f>
        <v>1</v>
      </c>
      <c r="D142" s="78">
        <f>'3 жастағы балалар К'!M60</f>
        <v>1</v>
      </c>
      <c r="E142" s="78">
        <f>'3 жастағы балалар Т'!M60</f>
        <v>0</v>
      </c>
      <c r="F142" s="78">
        <f>'3 жастағы балалар Ш'!M60</f>
        <v>1</v>
      </c>
      <c r="G142" s="78">
        <f>'3 жастағы балалар Ә'!M60</f>
        <v>1</v>
      </c>
    </row>
    <row r="143" spans="2:7" ht="15.75" customHeight="1">
      <c r="B143" s="259"/>
      <c r="C143" s="78">
        <f>'3 жастағы балалар Ф'!O60</f>
        <v>0</v>
      </c>
      <c r="D143" s="78">
        <f>'3 жастағы балалар К'!N60</f>
        <v>1</v>
      </c>
      <c r="E143" s="78">
        <f>'3 жастағы балалар Т'!N60</f>
        <v>1</v>
      </c>
      <c r="F143" s="78">
        <f>'3 жастағы балалар Ш'!N60</f>
        <v>0</v>
      </c>
      <c r="G143" s="78">
        <f>'3 жастағы балалар Ә'!N60</f>
        <v>0</v>
      </c>
    </row>
    <row r="144" spans="2:7" ht="15.75" customHeight="1">
      <c r="B144" s="260"/>
      <c r="C144" s="78">
        <f>'3 жастағы балалар Ф'!P60</f>
        <v>0</v>
      </c>
      <c r="D144" s="78">
        <f>'3 жастағы балалар К'!O60</f>
        <v>0</v>
      </c>
      <c r="E144" s="78">
        <f>'3 жастағы балалар Т'!O60</f>
        <v>0</v>
      </c>
      <c r="F144" s="78">
        <f>'3 жастағы балалар Ш'!O60</f>
        <v>0</v>
      </c>
      <c r="G144" s="78">
        <f>'3 жастағы балалар Ә'!O60</f>
        <v>0</v>
      </c>
    </row>
    <row r="145" spans="2:7" ht="15.75" customHeight="1">
      <c r="B145" s="268">
        <v>5</v>
      </c>
      <c r="C145" s="78">
        <f>'3 жастағы балалар Ф'!Q60</f>
        <v>0</v>
      </c>
      <c r="D145" s="78">
        <f>'3 жастағы балалар К'!P60</f>
        <v>1</v>
      </c>
      <c r="E145" s="78">
        <f>'3 жастағы балалар Т'!P60</f>
        <v>0</v>
      </c>
      <c r="F145" s="78">
        <f>'3 жастағы балалар Ш'!P60</f>
        <v>1</v>
      </c>
      <c r="G145" s="78">
        <f>'3 жастағы балалар Ә'!P60</f>
        <v>1</v>
      </c>
    </row>
    <row r="146" spans="2:7" ht="15.75" customHeight="1">
      <c r="B146" s="259"/>
      <c r="C146" s="78">
        <f>'3 жастағы балалар Ф'!R60</f>
        <v>1</v>
      </c>
      <c r="D146" s="78">
        <f>'3 жастағы балалар К'!Q60</f>
        <v>0</v>
      </c>
      <c r="E146" s="78">
        <f>'3 жастағы балалар Т'!Q60</f>
        <v>1</v>
      </c>
      <c r="F146" s="78">
        <f>'3 жастағы балалар Ш'!Q60</f>
        <v>0</v>
      </c>
      <c r="G146" s="78">
        <f>'3 жастағы балалар Ә'!Q60</f>
        <v>0</v>
      </c>
    </row>
    <row r="147" spans="2:7" ht="15.75" customHeight="1">
      <c r="B147" s="260"/>
      <c r="C147" s="78">
        <f>'3 жастағы балалар Ф'!S60</f>
        <v>0</v>
      </c>
      <c r="D147" s="78">
        <f>'3 жастағы балалар К'!R60</f>
        <v>0</v>
      </c>
      <c r="E147" s="78">
        <f>'3 жастағы балалар Т'!R60</f>
        <v>0</v>
      </c>
      <c r="F147" s="78">
        <f>'3 жастағы балалар Ш'!R60</f>
        <v>0</v>
      </c>
      <c r="G147" s="78">
        <f>'3 жастағы балалар Ә'!R60</f>
        <v>0</v>
      </c>
    </row>
    <row r="148" spans="2:7" ht="15.75" customHeight="1">
      <c r="B148" s="268">
        <v>6</v>
      </c>
      <c r="C148" s="335"/>
      <c r="D148" s="78">
        <f>'3 жастағы балалар К'!S60</f>
        <v>1</v>
      </c>
      <c r="E148" s="335"/>
      <c r="F148" s="78">
        <f>'3 жастағы балалар Ш'!S60</f>
        <v>1</v>
      </c>
      <c r="G148" s="335"/>
    </row>
    <row r="149" spans="2:7" ht="15.75" customHeight="1">
      <c r="B149" s="259"/>
      <c r="C149" s="259"/>
      <c r="D149" s="78">
        <f>'3 жастағы балалар К'!T60</f>
        <v>0</v>
      </c>
      <c r="E149" s="259"/>
      <c r="F149" s="78">
        <f>'3 жастағы балалар Ш'!T60</f>
        <v>0</v>
      </c>
      <c r="G149" s="259"/>
    </row>
    <row r="150" spans="2:7" ht="15.75" customHeight="1">
      <c r="B150" s="260"/>
      <c r="C150" s="259"/>
      <c r="D150" s="78">
        <f>'3 жастағы балалар К'!U60</f>
        <v>0</v>
      </c>
      <c r="E150" s="259"/>
      <c r="F150" s="78">
        <f>'3 жастағы балалар Ш'!U60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К'!V60</f>
        <v>1</v>
      </c>
      <c r="E151" s="259"/>
      <c r="F151" s="78">
        <f>'3 жастағы балалар Ш'!V60</f>
        <v>1</v>
      </c>
      <c r="G151" s="259"/>
    </row>
    <row r="152" spans="2:7" ht="15.75" customHeight="1">
      <c r="B152" s="259"/>
      <c r="C152" s="259"/>
      <c r="D152" s="78">
        <f>'3 жастағы балалар К'!W60</f>
        <v>0</v>
      </c>
      <c r="E152" s="259"/>
      <c r="F152" s="78">
        <f>'3 жастағы балалар Ш'!W60</f>
        <v>0</v>
      </c>
      <c r="G152" s="259"/>
    </row>
    <row r="153" spans="2:7" ht="15.75" customHeight="1">
      <c r="B153" s="260"/>
      <c r="C153" s="259"/>
      <c r="D153" s="78">
        <f>'3 жастағы балалар К'!X60</f>
        <v>0</v>
      </c>
      <c r="E153" s="259"/>
      <c r="F153" s="78">
        <f>'3 жастағы балалар Ш'!X60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К'!Y60</f>
        <v>1</v>
      </c>
      <c r="E154" s="259"/>
      <c r="F154" s="78">
        <f>'3 жастағы балалар Ш'!Y60</f>
        <v>1</v>
      </c>
      <c r="G154" s="259"/>
    </row>
    <row r="155" spans="2:7" ht="15.75" customHeight="1">
      <c r="B155" s="259"/>
      <c r="C155" s="259"/>
      <c r="D155" s="78">
        <f>'3 жастағы балалар К'!Z60</f>
        <v>0</v>
      </c>
      <c r="E155" s="259"/>
      <c r="F155" s="78">
        <f>'3 жастағы балалар Ш'!Z60</f>
        <v>0</v>
      </c>
      <c r="G155" s="259"/>
    </row>
    <row r="156" spans="2:7" ht="15.75" customHeight="1">
      <c r="B156" s="260"/>
      <c r="C156" s="259"/>
      <c r="D156" s="78">
        <f>'3 жастағы балалар К'!AA60</f>
        <v>0</v>
      </c>
      <c r="E156" s="259"/>
      <c r="F156" s="78">
        <f>'3 жастағы балалар Ш'!AA60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К'!AB60</f>
        <v>1</v>
      </c>
      <c r="E157" s="259"/>
      <c r="F157" s="78">
        <f>'3 жастағы балалар Ш'!AB60</f>
        <v>1</v>
      </c>
      <c r="G157" s="259"/>
    </row>
    <row r="158" spans="2:7" ht="15.75" customHeight="1">
      <c r="B158" s="259"/>
      <c r="C158" s="259"/>
      <c r="D158" s="78">
        <f>'3 жастағы балалар К'!AC60</f>
        <v>0</v>
      </c>
      <c r="E158" s="259"/>
      <c r="F158" s="78">
        <f>'3 жастағы балалар Ш'!AC60</f>
        <v>0</v>
      </c>
      <c r="G158" s="259"/>
    </row>
    <row r="159" spans="2:7" ht="15.75" customHeight="1">
      <c r="B159" s="260"/>
      <c r="C159" s="259"/>
      <c r="D159" s="78">
        <f>'3 жастағы балалар К'!AD60</f>
        <v>0</v>
      </c>
      <c r="E159" s="259"/>
      <c r="F159" s="78">
        <f>'3 жастағы балалар Ш'!AD60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К'!AE60</f>
        <v>1</v>
      </c>
      <c r="E160" s="259"/>
      <c r="F160" s="78">
        <f>'3 жастағы балалар Ш'!AE60</f>
        <v>1</v>
      </c>
      <c r="G160" s="259"/>
    </row>
    <row r="161" spans="2:7" ht="15.75" customHeight="1">
      <c r="B161" s="259"/>
      <c r="C161" s="259"/>
      <c r="D161" s="78">
        <f>'3 жастағы балалар К'!AF60</f>
        <v>0</v>
      </c>
      <c r="E161" s="259"/>
      <c r="F161" s="78">
        <f>'3 жастағы балалар Ш'!AF60</f>
        <v>0</v>
      </c>
      <c r="G161" s="259"/>
    </row>
    <row r="162" spans="2:7" ht="15.75" customHeight="1">
      <c r="B162" s="260"/>
      <c r="C162" s="259"/>
      <c r="D162" s="78">
        <f>'3 жастағы балалар К'!AG60</f>
        <v>0</v>
      </c>
      <c r="E162" s="259"/>
      <c r="F162" s="78">
        <f>'3 жастағы балалар Ш'!AG60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К'!AH60</f>
        <v>1</v>
      </c>
      <c r="E163" s="259"/>
      <c r="F163" s="78">
        <f>'3 жастағы балалар Ш'!AH60</f>
        <v>1</v>
      </c>
      <c r="G163" s="259"/>
    </row>
    <row r="164" spans="2:7" ht="15.75" customHeight="1">
      <c r="B164" s="259"/>
      <c r="C164" s="259"/>
      <c r="D164" s="78">
        <f>'3 жастағы балалар К'!AI60</f>
        <v>0</v>
      </c>
      <c r="E164" s="259"/>
      <c r="F164" s="78">
        <f>'3 жастағы балалар Ш'!AI60</f>
        <v>0</v>
      </c>
      <c r="G164" s="259"/>
    </row>
    <row r="165" spans="2:7" ht="15.75" customHeight="1">
      <c r="B165" s="260"/>
      <c r="C165" s="259"/>
      <c r="D165" s="78">
        <f>'3 жастағы балалар К'!AJ60</f>
        <v>0</v>
      </c>
      <c r="E165" s="259"/>
      <c r="F165" s="78">
        <f>'3 жастағы балалар Ш'!AJ60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К'!AK60</f>
        <v>1</v>
      </c>
      <c r="E166" s="259"/>
      <c r="F166" s="78">
        <f>'3 жастағы балалар Ш'!AK60</f>
        <v>1</v>
      </c>
      <c r="G166" s="259"/>
    </row>
    <row r="167" spans="2:7" ht="15.75" customHeight="1">
      <c r="B167" s="259"/>
      <c r="C167" s="259"/>
      <c r="D167" s="78">
        <f>'3 жастағы балалар К'!AL60</f>
        <v>0</v>
      </c>
      <c r="E167" s="259"/>
      <c r="F167" s="78">
        <f>'3 жастағы балалар Ш'!AL60</f>
        <v>0</v>
      </c>
      <c r="G167" s="259"/>
    </row>
    <row r="168" spans="2:7" ht="15.75" customHeight="1">
      <c r="B168" s="260"/>
      <c r="C168" s="259"/>
      <c r="D168" s="78">
        <f>'3 жастағы балалар К'!AM60</f>
        <v>0</v>
      </c>
      <c r="E168" s="259"/>
      <c r="F168" s="78">
        <f>'3 жастағы балалар Ш'!AM60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К'!AN60</f>
        <v>1</v>
      </c>
      <c r="E169" s="259"/>
      <c r="F169" s="78">
        <f>'3 жастағы балалар Ш'!AN60</f>
        <v>1</v>
      </c>
      <c r="G169" s="259"/>
    </row>
    <row r="170" spans="2:7" ht="15.75" customHeight="1">
      <c r="B170" s="259"/>
      <c r="C170" s="259"/>
      <c r="D170" s="78">
        <f>'3 жастағы балалар К'!AO60</f>
        <v>0</v>
      </c>
      <c r="E170" s="259"/>
      <c r="F170" s="78">
        <f>'3 жастағы балалар Ш'!AO60</f>
        <v>0</v>
      </c>
      <c r="G170" s="259"/>
    </row>
    <row r="171" spans="2:7" ht="15.75" customHeight="1">
      <c r="B171" s="260"/>
      <c r="C171" s="259"/>
      <c r="D171" s="78">
        <f>'3 жастағы балалар К'!AP60</f>
        <v>0</v>
      </c>
      <c r="E171" s="259"/>
      <c r="F171" s="78">
        <f>'3 жастағы балалар Ш'!AP60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К'!AQ60</f>
        <v>1</v>
      </c>
      <c r="E172" s="259"/>
      <c r="F172" s="78">
        <f>'3 жастағы балалар Ш'!AQ60</f>
        <v>1</v>
      </c>
      <c r="G172" s="259"/>
    </row>
    <row r="173" spans="2:7" ht="15.75" customHeight="1">
      <c r="B173" s="259"/>
      <c r="C173" s="259"/>
      <c r="D173" s="78">
        <f>'3 жастағы балалар К'!AR60</f>
        <v>0</v>
      </c>
      <c r="E173" s="259"/>
      <c r="F173" s="78">
        <f>'3 жастағы балалар Ш'!AR60</f>
        <v>0</v>
      </c>
      <c r="G173" s="259"/>
    </row>
    <row r="174" spans="2:7" ht="15.75" customHeight="1">
      <c r="B174" s="260"/>
      <c r="C174" s="259"/>
      <c r="D174" s="78">
        <f>'3 жастағы балалар К'!AS60</f>
        <v>0</v>
      </c>
      <c r="E174" s="259"/>
      <c r="F174" s="78">
        <f>'3 жастағы балалар Ш'!AS60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К'!AT60</f>
        <v>1</v>
      </c>
      <c r="E175" s="259"/>
      <c r="F175" s="78">
        <f>'3 жастағы балалар Ш'!AT60</f>
        <v>1</v>
      </c>
      <c r="G175" s="259"/>
    </row>
    <row r="176" spans="2:7" ht="15.75" customHeight="1">
      <c r="B176" s="259"/>
      <c r="C176" s="259"/>
      <c r="D176" s="78">
        <f>'3 жастағы балалар К'!AU60</f>
        <v>0</v>
      </c>
      <c r="E176" s="259"/>
      <c r="F176" s="78">
        <f>'3 жастағы балалар Ш'!AU60</f>
        <v>0</v>
      </c>
      <c r="G176" s="259"/>
    </row>
    <row r="177" spans="2:7" ht="15.75" customHeight="1">
      <c r="B177" s="260"/>
      <c r="C177" s="259"/>
      <c r="D177" s="78">
        <f>'3 жастағы балалар К'!AV60</f>
        <v>0</v>
      </c>
      <c r="E177" s="259"/>
      <c r="F177" s="78">
        <f>'3 жастағы балалар Ш'!AV60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Ш'!AW60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Ш'!AX60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Ш'!AY60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Ш'!AZ60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Ш'!BA60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Ш'!BB60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Ш'!BC60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Ш'!BD60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Ш'!BE60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Ш'!BF60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Ш'!BG60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Ш'!BH60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Ш'!BI60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Ш'!BJ60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Ш'!BK60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Ш'!BL60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Ш'!BM60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Ш'!BN60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Ш'!BO60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Ш'!BP60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Ш'!BQ60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Ш'!BR60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Ш'!BS60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Ш'!BT60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Ш'!BU60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Ш'!BV60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Ш'!BW60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Ш'!BX60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Ш'!BY60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Ш'!BZ60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1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Ф'!E119</f>
        <v>1</v>
      </c>
      <c r="D212" s="78">
        <f>'3 жастағы балалар К'!D119</f>
        <v>1</v>
      </c>
      <c r="E212" s="78">
        <f>'3 жастағы балалар Т'!D119</f>
        <v>1</v>
      </c>
      <c r="F212" s="78">
        <f>'3 жастағы балалар Ш'!D119</f>
        <v>1</v>
      </c>
      <c r="G212" s="78">
        <f>'3 жастағы балалар Ә'!D119</f>
        <v>1</v>
      </c>
    </row>
    <row r="213" spans="2:7" ht="15.75" customHeight="1">
      <c r="B213" s="259"/>
      <c r="C213" s="78">
        <f>'3 жастағы балалар Ф'!F119</f>
        <v>0</v>
      </c>
      <c r="D213" s="78" t="str">
        <f>'3 жастағы балалар К'!E119</f>
        <v xml:space="preserve"> </v>
      </c>
      <c r="E213" s="78">
        <f>'3 жастағы балалар Т'!E119</f>
        <v>0</v>
      </c>
      <c r="F213" s="78">
        <f>'3 жастағы балалар Ш'!E119</f>
        <v>0</v>
      </c>
      <c r="G213" s="78">
        <f>'3 жастағы балалар Ә'!E119</f>
        <v>0</v>
      </c>
    </row>
    <row r="214" spans="2:7" ht="15.75" customHeight="1">
      <c r="B214" s="260"/>
      <c r="C214" s="78">
        <f>'3 жастағы балалар Ф'!G119</f>
        <v>0</v>
      </c>
      <c r="D214" s="78">
        <f>'3 жастағы балалар К'!F119</f>
        <v>0</v>
      </c>
      <c r="E214" s="78">
        <f>'3 жастағы балалар Т'!F119</f>
        <v>0</v>
      </c>
      <c r="F214" s="78">
        <f>'3 жастағы балалар Ш'!F119</f>
        <v>0</v>
      </c>
      <c r="G214" s="78">
        <f>'3 жастағы балалар Ә'!F119</f>
        <v>0</v>
      </c>
    </row>
    <row r="215" spans="2:7" ht="15.75" customHeight="1">
      <c r="B215" s="268">
        <v>2</v>
      </c>
      <c r="C215" s="78">
        <f>'3 жастағы балалар Ф'!H119</f>
        <v>1</v>
      </c>
      <c r="D215" s="78">
        <f>'3 жастағы балалар К'!G119</f>
        <v>1</v>
      </c>
      <c r="E215" s="78">
        <f>'3 жастағы балалар Т'!G119</f>
        <v>1</v>
      </c>
      <c r="F215" s="78">
        <f>'3 жастағы балалар Ш'!G119</f>
        <v>1</v>
      </c>
      <c r="G215" s="78">
        <f>'3 жастағы балалар Ә'!G119</f>
        <v>1</v>
      </c>
    </row>
    <row r="216" spans="2:7" ht="15.75" customHeight="1">
      <c r="B216" s="259"/>
      <c r="C216" s="78">
        <f>'3 жастағы балалар Ф'!I119</f>
        <v>0</v>
      </c>
      <c r="D216" s="78" t="str">
        <f>'3 жастағы балалар К'!H119</f>
        <v xml:space="preserve"> </v>
      </c>
      <c r="E216" s="78">
        <f>'3 жастағы балалар Т'!H119</f>
        <v>0</v>
      </c>
      <c r="F216" s="78">
        <f>'3 жастағы балалар Ш'!H119</f>
        <v>0</v>
      </c>
      <c r="G216" s="78">
        <f>'3 жастағы балалар Ә'!H119</f>
        <v>0</v>
      </c>
    </row>
    <row r="217" spans="2:7" ht="15.75" customHeight="1">
      <c r="B217" s="260"/>
      <c r="C217" s="78">
        <f>'3 жастағы балалар Ф'!J119</f>
        <v>0</v>
      </c>
      <c r="D217" s="78">
        <f>'3 жастағы балалар К'!I119</f>
        <v>0</v>
      </c>
      <c r="E217" s="78">
        <f>'3 жастағы балалар Т'!I119</f>
        <v>0</v>
      </c>
      <c r="F217" s="78">
        <f>'3 жастағы балалар Ш'!I119</f>
        <v>0</v>
      </c>
      <c r="G217" s="78">
        <f>'3 жастағы балалар Ә'!I119</f>
        <v>0</v>
      </c>
    </row>
    <row r="218" spans="2:7" ht="15.75" customHeight="1">
      <c r="B218" s="268">
        <v>3</v>
      </c>
      <c r="C218" s="78">
        <f>'3 жастағы балалар Ф'!K119</f>
        <v>1</v>
      </c>
      <c r="D218" s="78">
        <f>'3 жастағы балалар К'!J119</f>
        <v>1</v>
      </c>
      <c r="E218" s="78">
        <f>'3 жастағы балалар Т'!J119</f>
        <v>1</v>
      </c>
      <c r="F218" s="78">
        <f>'3 жастағы балалар Ш'!J119</f>
        <v>1</v>
      </c>
      <c r="G218" s="78">
        <f>'3 жастағы балалар Ә'!J119</f>
        <v>1</v>
      </c>
    </row>
    <row r="219" spans="2:7" ht="15.75" customHeight="1">
      <c r="B219" s="259"/>
      <c r="C219" s="78">
        <f>'3 жастағы балалар Ф'!L119</f>
        <v>0</v>
      </c>
      <c r="D219" s="78" t="str">
        <f>'3 жастағы балалар К'!K119</f>
        <v xml:space="preserve"> </v>
      </c>
      <c r="E219" s="78">
        <f>'3 жастағы балалар Т'!K119</f>
        <v>0</v>
      </c>
      <c r="F219" s="78">
        <f>'3 жастағы балалар Ш'!K119</f>
        <v>0</v>
      </c>
      <c r="G219" s="78">
        <f>'3 жастағы балалар Ә'!K119</f>
        <v>0</v>
      </c>
    </row>
    <row r="220" spans="2:7" ht="15.75" customHeight="1">
      <c r="B220" s="260"/>
      <c r="C220" s="78">
        <f>'3 жастағы балалар Ф'!M119</f>
        <v>0</v>
      </c>
      <c r="D220" s="78">
        <f>'3 жастағы балалар К'!L119</f>
        <v>0</v>
      </c>
      <c r="E220" s="78">
        <f>'3 жастағы балалар Т'!L119</f>
        <v>0</v>
      </c>
      <c r="F220" s="78">
        <f>'3 жастағы балалар Ш'!L119</f>
        <v>0</v>
      </c>
      <c r="G220" s="78">
        <f>'3 жастағы балалар Ә'!L119</f>
        <v>0</v>
      </c>
    </row>
    <row r="221" spans="2:7" ht="15.75" customHeight="1">
      <c r="B221" s="268">
        <v>4</v>
      </c>
      <c r="C221" s="78">
        <f>'3 жастағы балалар Ф'!N119</f>
        <v>1</v>
      </c>
      <c r="D221" s="78">
        <f>'3 жастағы балалар К'!M119</f>
        <v>1</v>
      </c>
      <c r="E221" s="78">
        <f>'3 жастағы балалар Т'!M119</f>
        <v>1</v>
      </c>
      <c r="F221" s="78">
        <f>'3 жастағы балалар Ш'!M119</f>
        <v>1</v>
      </c>
      <c r="G221" s="78">
        <f>'3 жастағы балалар Ә'!M119</f>
        <v>1</v>
      </c>
    </row>
    <row r="222" spans="2:7" ht="15.75" customHeight="1">
      <c r="B222" s="259"/>
      <c r="C222" s="78">
        <f>'3 жастағы балалар Ф'!O119</f>
        <v>0</v>
      </c>
      <c r="D222" s="78" t="str">
        <f>'3 жастағы балалар К'!N119</f>
        <v xml:space="preserve"> </v>
      </c>
      <c r="E222" s="78">
        <f>'3 жастағы балалар Т'!N119</f>
        <v>0</v>
      </c>
      <c r="F222" s="78">
        <f>'3 жастағы балалар Ш'!N119</f>
        <v>0</v>
      </c>
      <c r="G222" s="78">
        <f>'3 жастағы балалар Ә'!N119</f>
        <v>0</v>
      </c>
    </row>
    <row r="223" spans="2:7" ht="15.75" customHeight="1">
      <c r="B223" s="260"/>
      <c r="C223" s="78">
        <f>'3 жастағы балалар Ф'!P119</f>
        <v>0</v>
      </c>
      <c r="D223" s="78">
        <f>'3 жастағы балалар К'!O119</f>
        <v>0</v>
      </c>
      <c r="E223" s="78">
        <f>'3 жастағы балалар Т'!O119</f>
        <v>0</v>
      </c>
      <c r="F223" s="78">
        <f>'3 жастағы балалар Ш'!O119</f>
        <v>0</v>
      </c>
      <c r="G223" s="78">
        <f>'3 жастағы балалар Ә'!O119</f>
        <v>0</v>
      </c>
    </row>
    <row r="224" spans="2:7" ht="15.75" customHeight="1">
      <c r="B224" s="268">
        <v>5</v>
      </c>
      <c r="C224" s="78">
        <f>'3 жастағы балалар Ф'!Q119</f>
        <v>1</v>
      </c>
      <c r="D224" s="78">
        <f>'3 жастағы балалар К'!P119</f>
        <v>1</v>
      </c>
      <c r="E224" s="78">
        <f>'3 жастағы балалар Т'!P119</f>
        <v>1</v>
      </c>
      <c r="F224" s="78">
        <f>'3 жастағы балалар Ш'!P119</f>
        <v>1</v>
      </c>
      <c r="G224" s="78">
        <f>'3 жастағы балалар Ә'!P119</f>
        <v>1</v>
      </c>
    </row>
    <row r="225" spans="2:7" ht="15.75" customHeight="1">
      <c r="B225" s="259"/>
      <c r="C225" s="78">
        <f>'3 жастағы балалар Ф'!R119</f>
        <v>0</v>
      </c>
      <c r="D225" s="78">
        <f>'3 жастағы балалар К'!Q119</f>
        <v>0</v>
      </c>
      <c r="E225" s="78">
        <f>'3 жастағы балалар Т'!Q119</f>
        <v>0</v>
      </c>
      <c r="F225" s="78">
        <f>'3 жастағы балалар Ш'!Q119</f>
        <v>0</v>
      </c>
      <c r="G225" s="78">
        <f>'3 жастағы балалар Ә'!Q119</f>
        <v>0</v>
      </c>
    </row>
    <row r="226" spans="2:7" ht="15.75" customHeight="1">
      <c r="B226" s="260"/>
      <c r="C226" s="78">
        <f>'3 жастағы балалар Ф'!S119</f>
        <v>0</v>
      </c>
      <c r="D226" s="78">
        <f>'3 жастағы балалар К'!R119</f>
        <v>0</v>
      </c>
      <c r="E226" s="78">
        <f>'3 жастағы балалар Т'!R119</f>
        <v>0</v>
      </c>
      <c r="F226" s="78">
        <f>'3 жастағы балалар Ш'!R119</f>
        <v>0</v>
      </c>
      <c r="G226" s="78">
        <f>'3 жастағы балалар Ә'!R119</f>
        <v>0</v>
      </c>
    </row>
    <row r="227" spans="2:7" ht="15.75" customHeight="1">
      <c r="B227" s="268">
        <v>6</v>
      </c>
      <c r="C227" s="335"/>
      <c r="D227" s="78">
        <f>'3 жастағы балалар К'!S119</f>
        <v>1</v>
      </c>
      <c r="E227" s="335"/>
      <c r="F227" s="78">
        <f>'3 жастағы балалар Ш'!S119</f>
        <v>1</v>
      </c>
      <c r="G227" s="335"/>
    </row>
    <row r="228" spans="2:7" ht="15.75" customHeight="1">
      <c r="B228" s="259"/>
      <c r="C228" s="259"/>
      <c r="D228" s="78">
        <f>'3 жастағы балалар К'!T119</f>
        <v>0</v>
      </c>
      <c r="E228" s="259"/>
      <c r="F228" s="78">
        <f>'3 жастағы балалар Ш'!T119</f>
        <v>0</v>
      </c>
      <c r="G228" s="259"/>
    </row>
    <row r="229" spans="2:7" ht="15.75" customHeight="1">
      <c r="B229" s="260"/>
      <c r="C229" s="259"/>
      <c r="D229" s="78">
        <f>'3 жастағы балалар К'!U119</f>
        <v>0</v>
      </c>
      <c r="E229" s="259"/>
      <c r="F229" s="78">
        <f>'3 жастағы балалар Ш'!U119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К'!V119</f>
        <v>1</v>
      </c>
      <c r="E230" s="259"/>
      <c r="F230" s="78">
        <f>'3 жастағы балалар Ш'!V119</f>
        <v>1</v>
      </c>
      <c r="G230" s="259"/>
    </row>
    <row r="231" spans="2:7" ht="15.75" customHeight="1">
      <c r="B231" s="259"/>
      <c r="C231" s="259"/>
      <c r="D231" s="78">
        <f>'3 жастағы балалар К'!W119</f>
        <v>0</v>
      </c>
      <c r="E231" s="259"/>
      <c r="F231" s="78">
        <f>'3 жастағы балалар Ш'!W119</f>
        <v>0</v>
      </c>
      <c r="G231" s="259"/>
    </row>
    <row r="232" spans="2:7" ht="15.75" customHeight="1">
      <c r="B232" s="260"/>
      <c r="C232" s="259"/>
      <c r="D232" s="78">
        <f>'3 жастағы балалар К'!X119</f>
        <v>0</v>
      </c>
      <c r="E232" s="259"/>
      <c r="F232" s="78">
        <f>'3 жастағы балалар Ш'!X119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К'!Y119</f>
        <v>1</v>
      </c>
      <c r="E233" s="259"/>
      <c r="F233" s="78">
        <f>'3 жастағы балалар Ш'!Y119</f>
        <v>1</v>
      </c>
      <c r="G233" s="259"/>
    </row>
    <row r="234" spans="2:7" ht="15.75" customHeight="1">
      <c r="B234" s="259"/>
      <c r="C234" s="259"/>
      <c r="D234" s="78">
        <f>'3 жастағы балалар К'!Z119</f>
        <v>0</v>
      </c>
      <c r="E234" s="259"/>
      <c r="F234" s="78">
        <f>'3 жастағы балалар Ш'!Z119</f>
        <v>0</v>
      </c>
      <c r="G234" s="259"/>
    </row>
    <row r="235" spans="2:7" ht="15.75" customHeight="1">
      <c r="B235" s="260"/>
      <c r="C235" s="259"/>
      <c r="D235" s="78">
        <f>'3 жастағы балалар К'!AA119</f>
        <v>0</v>
      </c>
      <c r="E235" s="259"/>
      <c r="F235" s="78">
        <f>'3 жастағы балалар Ш'!AA119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К'!AB119</f>
        <v>1</v>
      </c>
      <c r="E236" s="259"/>
      <c r="F236" s="78">
        <f>'3 жастағы балалар Ш'!AB119</f>
        <v>1</v>
      </c>
      <c r="G236" s="259"/>
    </row>
    <row r="237" spans="2:7" ht="15.75" customHeight="1">
      <c r="B237" s="259"/>
      <c r="C237" s="259"/>
      <c r="D237" s="78">
        <f>'3 жастағы балалар К'!AC119</f>
        <v>0</v>
      </c>
      <c r="E237" s="259"/>
      <c r="F237" s="78">
        <f>'3 жастағы балалар Ш'!AC119</f>
        <v>0</v>
      </c>
      <c r="G237" s="259"/>
    </row>
    <row r="238" spans="2:7" ht="15.75" customHeight="1">
      <c r="B238" s="260"/>
      <c r="C238" s="259"/>
      <c r="D238" s="78">
        <f>'3 жастағы балалар К'!AD119</f>
        <v>0</v>
      </c>
      <c r="E238" s="259"/>
      <c r="F238" s="78">
        <f>'3 жастағы балалар Ш'!AD119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К'!AE119</f>
        <v>1</v>
      </c>
      <c r="E239" s="259"/>
      <c r="F239" s="78">
        <f>'3 жастағы балалар Ш'!AE119</f>
        <v>1</v>
      </c>
      <c r="G239" s="259"/>
    </row>
    <row r="240" spans="2:7" ht="15.75" customHeight="1">
      <c r="B240" s="259"/>
      <c r="C240" s="259"/>
      <c r="D240" s="78">
        <f>'3 жастағы балалар К'!AF119</f>
        <v>0</v>
      </c>
      <c r="E240" s="259"/>
      <c r="F240" s="78">
        <f>'3 жастағы балалар Ш'!AF119</f>
        <v>0</v>
      </c>
      <c r="G240" s="259"/>
    </row>
    <row r="241" spans="2:7" ht="15.75" customHeight="1">
      <c r="B241" s="260"/>
      <c r="C241" s="259"/>
      <c r="D241" s="78">
        <f>'3 жастағы балалар К'!AG119</f>
        <v>0</v>
      </c>
      <c r="E241" s="259"/>
      <c r="F241" s="78">
        <f>'3 жастағы балалар Ш'!AG119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К'!AH119</f>
        <v>1</v>
      </c>
      <c r="E242" s="259"/>
      <c r="F242" s="78">
        <f>'3 жастағы балалар Ш'!AH119</f>
        <v>1</v>
      </c>
      <c r="G242" s="259"/>
    </row>
    <row r="243" spans="2:7" ht="15.75" customHeight="1">
      <c r="B243" s="259"/>
      <c r="C243" s="259"/>
      <c r="D243" s="78">
        <f>'3 жастағы балалар К'!AI119</f>
        <v>0</v>
      </c>
      <c r="E243" s="259"/>
      <c r="F243" s="78">
        <f>'3 жастағы балалар Ш'!AI119</f>
        <v>0</v>
      </c>
      <c r="G243" s="259"/>
    </row>
    <row r="244" spans="2:7" ht="15.75" customHeight="1">
      <c r="B244" s="260"/>
      <c r="C244" s="259"/>
      <c r="D244" s="78">
        <f>'3 жастағы балалар К'!AJ119</f>
        <v>0</v>
      </c>
      <c r="E244" s="259"/>
      <c r="F244" s="78">
        <f>'3 жастағы балалар Ш'!AJ119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К'!AK119</f>
        <v>1</v>
      </c>
      <c r="E245" s="259"/>
      <c r="F245" s="78">
        <f>'3 жастағы балалар Ш'!AK119</f>
        <v>1</v>
      </c>
      <c r="G245" s="259"/>
    </row>
    <row r="246" spans="2:7" ht="15.75" customHeight="1">
      <c r="B246" s="259"/>
      <c r="C246" s="259"/>
      <c r="D246" s="78">
        <f>'3 жастағы балалар К'!AL119</f>
        <v>0</v>
      </c>
      <c r="E246" s="259"/>
      <c r="F246" s="78">
        <f>'3 жастағы балалар Ш'!AL119</f>
        <v>0</v>
      </c>
      <c r="G246" s="259"/>
    </row>
    <row r="247" spans="2:7" ht="15.75" customHeight="1">
      <c r="B247" s="260"/>
      <c r="C247" s="259"/>
      <c r="D247" s="78">
        <f>'3 жастағы балалар К'!AM119</f>
        <v>0</v>
      </c>
      <c r="E247" s="259"/>
      <c r="F247" s="78">
        <f>'3 жастағы балалар Ш'!AM119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К'!AN119</f>
        <v>1</v>
      </c>
      <c r="E248" s="259"/>
      <c r="F248" s="78">
        <f>'3 жастағы балалар Ш'!AN119</f>
        <v>1</v>
      </c>
      <c r="G248" s="259"/>
    </row>
    <row r="249" spans="2:7" ht="15.75" customHeight="1">
      <c r="B249" s="259"/>
      <c r="C249" s="259"/>
      <c r="D249" s="78">
        <f>'3 жастағы балалар К'!AO119</f>
        <v>0</v>
      </c>
      <c r="E249" s="259"/>
      <c r="F249" s="78">
        <f>'3 жастағы балалар Ш'!AO119</f>
        <v>0</v>
      </c>
      <c r="G249" s="259"/>
    </row>
    <row r="250" spans="2:7" ht="15.75" customHeight="1">
      <c r="B250" s="260"/>
      <c r="C250" s="259"/>
      <c r="D250" s="78">
        <f>'3 жастағы балалар К'!AP119</f>
        <v>0</v>
      </c>
      <c r="E250" s="259"/>
      <c r="F250" s="78">
        <f>'3 жастағы балалар Ш'!AP119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К'!AQ119</f>
        <v>1</v>
      </c>
      <c r="E251" s="259"/>
      <c r="F251" s="78">
        <f>'3 жастағы балалар Ш'!AQ119</f>
        <v>1</v>
      </c>
      <c r="G251" s="259"/>
    </row>
    <row r="252" spans="2:7" ht="15.75" customHeight="1">
      <c r="B252" s="259"/>
      <c r="C252" s="259"/>
      <c r="D252" s="78">
        <f>'3 жастағы балалар К'!AR119</f>
        <v>0</v>
      </c>
      <c r="E252" s="259"/>
      <c r="F252" s="78">
        <f>'3 жастағы балалар Ш'!AR119</f>
        <v>0</v>
      </c>
      <c r="G252" s="259"/>
    </row>
    <row r="253" spans="2:7" ht="15.75" customHeight="1">
      <c r="B253" s="260"/>
      <c r="C253" s="259"/>
      <c r="D253" s="78">
        <f>'3 жастағы балалар К'!AS119</f>
        <v>0</v>
      </c>
      <c r="E253" s="259"/>
      <c r="F253" s="78">
        <f>'3 жастағы балалар Ш'!AS119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К'!AT119</f>
        <v>1</v>
      </c>
      <c r="E254" s="259"/>
      <c r="F254" s="78">
        <f>'3 жастағы балалар Ш'!AT119</f>
        <v>1</v>
      </c>
      <c r="G254" s="259"/>
    </row>
    <row r="255" spans="2:7" ht="15.75" customHeight="1">
      <c r="B255" s="259"/>
      <c r="C255" s="259"/>
      <c r="D255" s="78">
        <f>'3 жастағы балалар К'!AU119</f>
        <v>0</v>
      </c>
      <c r="E255" s="259"/>
      <c r="F255" s="78">
        <f>'3 жастағы балалар Ш'!AU119</f>
        <v>0</v>
      </c>
      <c r="G255" s="259"/>
    </row>
    <row r="256" spans="2:7" ht="15.75" customHeight="1">
      <c r="B256" s="260"/>
      <c r="C256" s="259"/>
      <c r="D256" s="78">
        <f>'3 жастағы балалар К'!AV119</f>
        <v>0</v>
      </c>
      <c r="E256" s="259"/>
      <c r="F256" s="78">
        <f>'3 жастағы балалар Ш'!AV119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Ш'!AW119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Ш'!AX119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Ш'!AY119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Ш'!AZ119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Ш'!BA119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Ш'!BB119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Ш'!BC119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Ш'!BD119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Ш'!BE119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Ш'!BF119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Ш'!BG119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Ш'!BH119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Ш'!BI119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Ш'!BJ119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Ш'!BK119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Ш'!BL119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Ш'!BM119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Ш'!BN119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Ш'!BO119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Ш'!BP119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Ш'!BQ119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Ш'!BR119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Ш'!BS119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Ш'!BT119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Ш'!BU119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Ш'!BV119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Ш'!BW119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Ш'!BX119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Ш'!BY119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Ш'!BZ119</f>
        <v>0</v>
      </c>
      <c r="G286" s="260"/>
    </row>
    <row r="287" spans="2:7" ht="15.75" customHeight="1">
      <c r="B287" s="255">
        <f>СВОД3!V14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9.75" customHeight="1">
      <c r="B4" s="329" t="s">
        <v>514</v>
      </c>
      <c r="C4" s="266"/>
      <c r="D4" s="245" t="str">
        <f>'3 жастағы балалар Ф'!D15</f>
        <v xml:space="preserve">Даниярқызы Азиза 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Ф'!A15</f>
        <v>0</v>
      </c>
      <c r="E5" s="247"/>
      <c r="F5" s="247"/>
      <c r="G5" s="242"/>
      <c r="H5" s="242"/>
    </row>
    <row r="6" spans="2:12" ht="7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8.7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Ф'!E15</f>
        <v>0</v>
      </c>
      <c r="D69" s="78">
        <f>'3 жастағы балалар К'!D15</f>
        <v>0</v>
      </c>
      <c r="E69" s="78">
        <f>'3 жастағы балалар Т'!D15</f>
        <v>0</v>
      </c>
      <c r="F69" s="78">
        <f>'3 жастағы балалар Ш'!D15</f>
        <v>0</v>
      </c>
      <c r="G69" s="78">
        <f>'3 жастағы балалар Ә'!D15</f>
        <v>0</v>
      </c>
    </row>
    <row r="70" spans="2:7" ht="15.75" customHeight="1">
      <c r="B70" s="259"/>
      <c r="C70" s="78">
        <f>'3 жастағы балалар Ф'!F15</f>
        <v>1</v>
      </c>
      <c r="D70" s="78">
        <f>'3 жастағы балалар К'!E15</f>
        <v>0</v>
      </c>
      <c r="E70" s="78">
        <f>'3 жастағы балалар Т'!E15</f>
        <v>0</v>
      </c>
      <c r="F70" s="78">
        <f>'3 жастағы балалар Ш'!E15</f>
        <v>0</v>
      </c>
      <c r="G70" s="78">
        <f>'3 жастағы балалар Ә'!E15</f>
        <v>1</v>
      </c>
    </row>
    <row r="71" spans="2:7" ht="15.75" customHeight="1">
      <c r="B71" s="260"/>
      <c r="C71" s="78">
        <f>'3 жастағы балалар Ф'!G15</f>
        <v>0</v>
      </c>
      <c r="D71" s="78">
        <f>'3 жастағы балалар К'!F15</f>
        <v>1</v>
      </c>
      <c r="E71" s="78">
        <f>'3 жастағы балалар Т'!F15</f>
        <v>1</v>
      </c>
      <c r="F71" s="78">
        <f>'3 жастағы балалар Ш'!F15</f>
        <v>1</v>
      </c>
      <c r="G71" s="78">
        <f>'3 жастағы балалар Ә'!F15</f>
        <v>0</v>
      </c>
    </row>
    <row r="72" spans="2:7" ht="15.75" customHeight="1">
      <c r="B72" s="268">
        <v>2</v>
      </c>
      <c r="C72" s="78">
        <f>'3 жастағы балалар Ф'!H15</f>
        <v>0</v>
      </c>
      <c r="D72" s="78">
        <f>'3 жастағы балалар К'!G15</f>
        <v>0</v>
      </c>
      <c r="E72" s="78" t="str">
        <f>'3 жастағы балалар Т'!G15</f>
        <v xml:space="preserve"> </v>
      </c>
      <c r="F72" s="78">
        <f>'3 жастағы балалар Ш'!G15</f>
        <v>0</v>
      </c>
      <c r="G72" s="78">
        <f>'3 жастағы балалар Ә'!G15</f>
        <v>0</v>
      </c>
    </row>
    <row r="73" spans="2:7" ht="15.75" customHeight="1">
      <c r="B73" s="259"/>
      <c r="C73" s="78">
        <f>'3 жастағы балалар Ф'!I15</f>
        <v>1</v>
      </c>
      <c r="D73" s="78">
        <f>'3 жастағы балалар К'!H15</f>
        <v>0</v>
      </c>
      <c r="E73" s="78">
        <f>'3 жастағы балалар Т'!H15</f>
        <v>0</v>
      </c>
      <c r="F73" s="78">
        <f>'3 жастағы балалар Ш'!H15</f>
        <v>0</v>
      </c>
      <c r="G73" s="78">
        <f>'3 жастағы балалар Ә'!H15</f>
        <v>1</v>
      </c>
    </row>
    <row r="74" spans="2:7" ht="15.75" customHeight="1">
      <c r="B74" s="260"/>
      <c r="C74" s="78">
        <f>'3 жастағы балалар Ф'!J15</f>
        <v>0</v>
      </c>
      <c r="D74" s="78">
        <f>'3 жастағы балалар К'!I15</f>
        <v>1</v>
      </c>
      <c r="E74" s="78">
        <f>'3 жастағы балалар Т'!I15</f>
        <v>1</v>
      </c>
      <c r="F74" s="78">
        <f>'3 жастағы балалар Ш'!I15</f>
        <v>1</v>
      </c>
      <c r="G74" s="78">
        <f>'3 жастағы балалар Ә'!I15</f>
        <v>0</v>
      </c>
    </row>
    <row r="75" spans="2:7" ht="15.75" customHeight="1">
      <c r="B75" s="268">
        <v>3</v>
      </c>
      <c r="C75" s="78">
        <f>'3 жастағы балалар Ф'!K15</f>
        <v>0</v>
      </c>
      <c r="D75" s="78">
        <f>'3 жастағы балалар К'!J15</f>
        <v>0</v>
      </c>
      <c r="E75" s="78" t="str">
        <f>'3 жастағы балалар Т'!J15</f>
        <v xml:space="preserve"> </v>
      </c>
      <c r="F75" s="78">
        <f>'3 жастағы балалар Ш'!J15</f>
        <v>0</v>
      </c>
      <c r="G75" s="78">
        <f>'3 жастағы балалар Ә'!J15</f>
        <v>0</v>
      </c>
    </row>
    <row r="76" spans="2:7" ht="15.75" customHeight="1">
      <c r="B76" s="259"/>
      <c r="C76" s="78">
        <f>'3 жастағы балалар Ф'!L15</f>
        <v>1</v>
      </c>
      <c r="D76" s="78">
        <f>'3 жастағы балалар К'!K15</f>
        <v>0</v>
      </c>
      <c r="E76" s="78">
        <f>'3 жастағы балалар Т'!K15</f>
        <v>0</v>
      </c>
      <c r="F76" s="78">
        <f>'3 жастағы балалар Ш'!K15</f>
        <v>1</v>
      </c>
      <c r="G76" s="78">
        <f>'3 жастағы балалар Ә'!K15</f>
        <v>1</v>
      </c>
    </row>
    <row r="77" spans="2:7" ht="15.75" customHeight="1">
      <c r="B77" s="260"/>
      <c r="C77" s="78">
        <f>'3 жастағы балалар Ф'!M15</f>
        <v>0</v>
      </c>
      <c r="D77" s="78">
        <f>'3 жастағы балалар К'!L15</f>
        <v>1</v>
      </c>
      <c r="E77" s="78">
        <f>'3 жастағы балалар Т'!L15</f>
        <v>1</v>
      </c>
      <c r="F77" s="78">
        <f>'3 жастағы балалар Ш'!L15</f>
        <v>0</v>
      </c>
      <c r="G77" s="78">
        <f>'3 жастағы балалар Ә'!L15</f>
        <v>0</v>
      </c>
    </row>
    <row r="78" spans="2:7" ht="15.75" customHeight="1">
      <c r="B78" s="268">
        <v>4</v>
      </c>
      <c r="C78" s="78">
        <f>'3 жастағы балалар Ф'!N15</f>
        <v>0</v>
      </c>
      <c r="D78" s="78">
        <f>'3 жастағы балалар К'!M15</f>
        <v>0</v>
      </c>
      <c r="E78" s="78">
        <f>'3 жастағы балалар Т'!M15</f>
        <v>0</v>
      </c>
      <c r="F78" s="78">
        <f>'3 жастағы балалар Ш'!M15</f>
        <v>0</v>
      </c>
      <c r="G78" s="78">
        <f>'3 жастағы балалар Ә'!M15</f>
        <v>0</v>
      </c>
    </row>
    <row r="79" spans="2:7" ht="15.75" customHeight="1">
      <c r="B79" s="259"/>
      <c r="C79" s="78">
        <f>'3 жастағы балалар Ф'!O15</f>
        <v>1</v>
      </c>
      <c r="D79" s="78">
        <f>'3 жастағы балалар К'!N15</f>
        <v>0</v>
      </c>
      <c r="E79" s="78">
        <f>'3 жастағы балалар Т'!N15</f>
        <v>0</v>
      </c>
      <c r="F79" s="78">
        <f>'3 жастағы балалар Ш'!N15</f>
        <v>0</v>
      </c>
      <c r="G79" s="78">
        <f>'3 жастағы балалар Ә'!N15</f>
        <v>1</v>
      </c>
    </row>
    <row r="80" spans="2:7" ht="15.75" customHeight="1">
      <c r="B80" s="260"/>
      <c r="C80" s="78">
        <f>'3 жастағы балалар Ф'!P15</f>
        <v>0</v>
      </c>
      <c r="D80" s="78">
        <f>'3 жастағы балалар К'!O15</f>
        <v>1</v>
      </c>
      <c r="E80" s="78">
        <f>'3 жастағы балалар Т'!O15</f>
        <v>1</v>
      </c>
      <c r="F80" s="78">
        <f>'3 жастағы балалар Ш'!O15</f>
        <v>1</v>
      </c>
      <c r="G80" s="78">
        <f>'3 жастағы балалар Ә'!O15</f>
        <v>0</v>
      </c>
    </row>
    <row r="81" spans="2:7" ht="15.75" customHeight="1">
      <c r="B81" s="268">
        <v>5</v>
      </c>
      <c r="C81" s="335"/>
      <c r="D81" s="78">
        <f>'3 жастағы балалар К'!P15</f>
        <v>0</v>
      </c>
      <c r="E81" s="335"/>
      <c r="F81" s="78">
        <f>'3 жастағы балалар Ш'!P15</f>
        <v>0</v>
      </c>
      <c r="G81" s="335"/>
    </row>
    <row r="82" spans="2:7" ht="15.75" customHeight="1">
      <c r="B82" s="259"/>
      <c r="C82" s="259"/>
      <c r="D82" s="78">
        <f>'3 жастағы балалар К'!Q15</f>
        <v>0</v>
      </c>
      <c r="E82" s="259"/>
      <c r="F82" s="78">
        <f>'3 жастағы балалар Ш'!Q15</f>
        <v>0</v>
      </c>
      <c r="G82" s="259"/>
    </row>
    <row r="83" spans="2:7" ht="15.75" customHeight="1">
      <c r="B83" s="260"/>
      <c r="C83" s="259"/>
      <c r="D83" s="78">
        <f>'3 жастағы балалар К'!R15</f>
        <v>1</v>
      </c>
      <c r="E83" s="259"/>
      <c r="F83" s="78">
        <f>'3 жастағы балалар Ш'!R15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К'!S15</f>
        <v>0</v>
      </c>
      <c r="E84" s="259"/>
      <c r="F84" s="78">
        <f>'3 жастағы балалар Ш'!S15</f>
        <v>0</v>
      </c>
      <c r="G84" s="259"/>
    </row>
    <row r="85" spans="2:7" ht="15.75" customHeight="1">
      <c r="B85" s="259"/>
      <c r="C85" s="259"/>
      <c r="D85" s="78">
        <f>'3 жастағы балалар К'!T15</f>
        <v>0</v>
      </c>
      <c r="E85" s="259"/>
      <c r="F85" s="78">
        <f>'3 жастағы балалар Ш'!T15</f>
        <v>0</v>
      </c>
      <c r="G85" s="259"/>
    </row>
    <row r="86" spans="2:7" ht="15.75" customHeight="1">
      <c r="B86" s="260"/>
      <c r="C86" s="259"/>
      <c r="D86" s="78">
        <f>'3 жастағы балалар К'!U15</f>
        <v>1</v>
      </c>
      <c r="E86" s="259"/>
      <c r="F86" s="78">
        <f>'3 жастағы балалар Ш'!U15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К'!V15</f>
        <v>0</v>
      </c>
      <c r="E87" s="259"/>
      <c r="F87" s="78">
        <f>'3 жастағы балалар Ш'!V15</f>
        <v>0</v>
      </c>
      <c r="G87" s="259"/>
    </row>
    <row r="88" spans="2:7" ht="15.75" customHeight="1">
      <c r="B88" s="259"/>
      <c r="C88" s="259"/>
      <c r="D88" s="78">
        <f>'3 жастағы балалар К'!W15</f>
        <v>0</v>
      </c>
      <c r="E88" s="259"/>
      <c r="F88" s="78">
        <f>'3 жастағы балалар Ш'!W15</f>
        <v>0</v>
      </c>
      <c r="G88" s="259"/>
    </row>
    <row r="89" spans="2:7" ht="15.75" customHeight="1">
      <c r="B89" s="260"/>
      <c r="C89" s="259"/>
      <c r="D89" s="78">
        <f>'3 жастағы балалар К'!X15</f>
        <v>1</v>
      </c>
      <c r="E89" s="259"/>
      <c r="F89" s="78">
        <f>'3 жастағы балалар Ш'!X15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К'!Y15</f>
        <v>0</v>
      </c>
      <c r="E90" s="259"/>
      <c r="F90" s="78">
        <f>'3 жастағы балалар Ш'!Y15</f>
        <v>0</v>
      </c>
      <c r="G90" s="259"/>
    </row>
    <row r="91" spans="2:7" ht="15.75" customHeight="1">
      <c r="B91" s="259"/>
      <c r="C91" s="259"/>
      <c r="D91" s="78">
        <f>'3 жастағы балалар К'!Z15</f>
        <v>0</v>
      </c>
      <c r="E91" s="259"/>
      <c r="F91" s="78">
        <f>'3 жастағы балалар Ш'!Z15</f>
        <v>0</v>
      </c>
      <c r="G91" s="259"/>
    </row>
    <row r="92" spans="2:7" ht="15.75" customHeight="1">
      <c r="B92" s="260"/>
      <c r="C92" s="259"/>
      <c r="D92" s="78">
        <f>'3 жастағы балалар К'!AA15</f>
        <v>1</v>
      </c>
      <c r="E92" s="259"/>
      <c r="F92" s="78">
        <f>'3 жастағы балалар Ш'!AA15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Ш'!AB15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Ш'!AC15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Ш'!AD15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Ш'!AE15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Ш'!AF15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Ш'!AG15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Ш'!AH15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Ш'!AI15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Ш'!AJ15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Ш'!AK15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Ш'!AL15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Ш'!AM15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Ш'!AN15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Ш'!AO15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Ш'!AP15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Ш'!AQ15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Ш'!AR15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Ш'!AS15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Ш'!AT15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Ш'!AU15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Ш'!AV15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Ш'!AW15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Ш'!AX15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Ш'!AY15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Ш'!AZ15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Ш'!BA15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Ш'!BB15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Ш'!BC15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Ш'!BD15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Ш'!BE15</f>
        <v>1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Ш'!BF15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Ш'!BG15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Ш'!BH15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Ш'!BI15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Ш'!BJ15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Ш'!BK15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Ф'!E61</f>
        <v>1</v>
      </c>
      <c r="D133" s="78">
        <f>'3 жастағы балалар К'!D61</f>
        <v>1</v>
      </c>
      <c r="E133" s="78">
        <f>'3 жастағы балалар Т'!D61</f>
        <v>1</v>
      </c>
      <c r="F133" s="78">
        <f>'3 жастағы балалар Ш'!D61</f>
        <v>0</v>
      </c>
      <c r="G133" s="78">
        <f>'3 жастағы балалар Ә'!D61</f>
        <v>1</v>
      </c>
    </row>
    <row r="134" spans="2:7" ht="15.75" customHeight="1">
      <c r="B134" s="259"/>
      <c r="C134" s="78">
        <f>'3 жастағы балалар Ф'!F61</f>
        <v>0</v>
      </c>
      <c r="D134" s="78">
        <f>'3 жастағы балалар К'!E61</f>
        <v>0</v>
      </c>
      <c r="E134" s="78">
        <f>'3 жастағы балалар Т'!E61</f>
        <v>0</v>
      </c>
      <c r="F134" s="78">
        <f>'3 жастағы балалар Ш'!E61</f>
        <v>1</v>
      </c>
      <c r="G134" s="78">
        <f>'3 жастағы балалар Ә'!E61</f>
        <v>0</v>
      </c>
    </row>
    <row r="135" spans="2:7" ht="15.75" customHeight="1">
      <c r="B135" s="260"/>
      <c r="C135" s="78">
        <f>'3 жастағы балалар Ф'!G61</f>
        <v>0</v>
      </c>
      <c r="D135" s="78">
        <f>'3 жастағы балалар К'!F61</f>
        <v>0</v>
      </c>
      <c r="E135" s="78">
        <f>'3 жастағы балалар Т'!F61</f>
        <v>0</v>
      </c>
      <c r="F135" s="78">
        <f>'3 жастағы балалар Ш'!F61</f>
        <v>0</v>
      </c>
      <c r="G135" s="78">
        <f>'3 жастағы балалар Ә'!F61</f>
        <v>0</v>
      </c>
    </row>
    <row r="136" spans="2:7" ht="15.75" customHeight="1">
      <c r="B136" s="268">
        <v>2</v>
      </c>
      <c r="C136" s="78">
        <f>'3 жастағы балалар Ф'!H61</f>
        <v>1</v>
      </c>
      <c r="D136" s="78">
        <f>'3 жастағы балалар К'!G61</f>
        <v>1</v>
      </c>
      <c r="E136" s="78">
        <f>'3 жастағы балалар Т'!G61</f>
        <v>1</v>
      </c>
      <c r="F136" s="78">
        <f>'3 жастағы балалар Ш'!G61</f>
        <v>0</v>
      </c>
      <c r="G136" s="78">
        <f>'3 жастағы балалар Ә'!G61</f>
        <v>1</v>
      </c>
    </row>
    <row r="137" spans="2:7" ht="15.75" customHeight="1">
      <c r="B137" s="259"/>
      <c r="C137" s="78">
        <f>'3 жастағы балалар Ф'!I61</f>
        <v>0</v>
      </c>
      <c r="D137" s="78">
        <f>'3 жастағы балалар К'!H61</f>
        <v>0</v>
      </c>
      <c r="E137" s="78">
        <f>'3 жастағы балалар Т'!H61</f>
        <v>0</v>
      </c>
      <c r="F137" s="78">
        <f>'3 жастағы балалар Ш'!H61</f>
        <v>1</v>
      </c>
      <c r="G137" s="78">
        <f>'3 жастағы балалар Ә'!H61</f>
        <v>0</v>
      </c>
    </row>
    <row r="138" spans="2:7" ht="15.75" customHeight="1">
      <c r="B138" s="260"/>
      <c r="C138" s="78">
        <f>'3 жастағы балалар Ф'!J61</f>
        <v>0</v>
      </c>
      <c r="D138" s="78">
        <f>'3 жастағы балалар К'!I61</f>
        <v>0</v>
      </c>
      <c r="E138" s="78">
        <f>'3 жастағы балалар Т'!I61</f>
        <v>0</v>
      </c>
      <c r="F138" s="78">
        <f>'3 жастағы балалар Ш'!I61</f>
        <v>0</v>
      </c>
      <c r="G138" s="78">
        <f>'3 жастағы балалар Ә'!I61</f>
        <v>0</v>
      </c>
    </row>
    <row r="139" spans="2:7" ht="15.75" customHeight="1">
      <c r="B139" s="268">
        <v>3</v>
      </c>
      <c r="C139" s="78">
        <f>'3 жастағы балалар Ф'!K61</f>
        <v>0</v>
      </c>
      <c r="D139" s="78">
        <f>'3 жастағы балалар К'!J61</f>
        <v>1</v>
      </c>
      <c r="E139" s="78">
        <f>'3 жастағы балалар Т'!J61</f>
        <v>1</v>
      </c>
      <c r="F139" s="78">
        <f>'3 жастағы балалар Ш'!J61</f>
        <v>1</v>
      </c>
      <c r="G139" s="78">
        <f>'3 жастағы балалар Ә'!J61</f>
        <v>1</v>
      </c>
    </row>
    <row r="140" spans="2:7" ht="15.75" customHeight="1">
      <c r="B140" s="259"/>
      <c r="C140" s="78">
        <f>'3 жастағы балалар Ф'!L61</f>
        <v>1</v>
      </c>
      <c r="D140" s="78">
        <f>'3 жастағы балалар К'!K61</f>
        <v>0</v>
      </c>
      <c r="E140" s="78">
        <f>'3 жастағы балалар Т'!K61</f>
        <v>0</v>
      </c>
      <c r="F140" s="78">
        <f>'3 жастағы балалар Ш'!K61</f>
        <v>0</v>
      </c>
      <c r="G140" s="78">
        <f>'3 жастағы балалар Ә'!K61</f>
        <v>0</v>
      </c>
    </row>
    <row r="141" spans="2:7" ht="15.75" customHeight="1">
      <c r="B141" s="260"/>
      <c r="C141" s="78">
        <f>'3 жастағы балалар Ф'!M61</f>
        <v>0</v>
      </c>
      <c r="D141" s="78">
        <f>'3 жастағы балалар К'!L61</f>
        <v>0</v>
      </c>
      <c r="E141" s="78">
        <f>'3 жастағы балалар Т'!L61</f>
        <v>0</v>
      </c>
      <c r="F141" s="78">
        <f>'3 жастағы балалар Ш'!L61</f>
        <v>0</v>
      </c>
      <c r="G141" s="78">
        <f>'3 жастағы балалар Ә'!L61</f>
        <v>0</v>
      </c>
    </row>
    <row r="142" spans="2:7" ht="15.75" customHeight="1">
      <c r="B142" s="268">
        <v>4</v>
      </c>
      <c r="C142" s="78">
        <f>'3 жастағы балалар Ф'!N61</f>
        <v>0</v>
      </c>
      <c r="D142" s="78">
        <f>'3 жастағы балалар К'!M61</f>
        <v>0</v>
      </c>
      <c r="E142" s="78">
        <f>'3 жастағы балалар Т'!M61</f>
        <v>1</v>
      </c>
      <c r="F142" s="78">
        <f>'3 жастағы балалар Ш'!M61</f>
        <v>1</v>
      </c>
      <c r="G142" s="78">
        <f>'3 жастағы балалар Ә'!M61</f>
        <v>1</v>
      </c>
    </row>
    <row r="143" spans="2:7" ht="15.75" customHeight="1">
      <c r="B143" s="259"/>
      <c r="C143" s="78">
        <f>'3 жастағы балалар Ф'!O61</f>
        <v>1</v>
      </c>
      <c r="D143" s="78">
        <f>'3 жастағы балалар К'!N61</f>
        <v>1</v>
      </c>
      <c r="E143" s="78">
        <f>'3 жастағы балалар Т'!N61</f>
        <v>0</v>
      </c>
      <c r="F143" s="78">
        <f>'3 жастағы балалар Ш'!N61</f>
        <v>0</v>
      </c>
      <c r="G143" s="78">
        <f>'3 жастағы балалар Ә'!N61</f>
        <v>0</v>
      </c>
    </row>
    <row r="144" spans="2:7" ht="15.75" customHeight="1">
      <c r="B144" s="260"/>
      <c r="C144" s="78">
        <f>'3 жастағы балалар Ф'!P61</f>
        <v>0</v>
      </c>
      <c r="D144" s="78">
        <f>'3 жастағы балалар К'!O61</f>
        <v>0</v>
      </c>
      <c r="E144" s="78">
        <f>'3 жастағы балалар Т'!O61</f>
        <v>0</v>
      </c>
      <c r="F144" s="78">
        <f>'3 жастағы балалар Ш'!O61</f>
        <v>0</v>
      </c>
      <c r="G144" s="78">
        <f>'3 жастағы балалар Ә'!O61</f>
        <v>0</v>
      </c>
    </row>
    <row r="145" spans="2:7" ht="15.75" customHeight="1">
      <c r="B145" s="268">
        <v>5</v>
      </c>
      <c r="C145" s="78">
        <f>'3 жастағы балалар Ф'!Q61</f>
        <v>1</v>
      </c>
      <c r="D145" s="78">
        <f>'3 жастағы балалар К'!P61</f>
        <v>0</v>
      </c>
      <c r="E145" s="78">
        <f>'3 жастағы балалар Т'!P61</f>
        <v>1</v>
      </c>
      <c r="F145" s="78">
        <f>'3 жастағы балалар Ш'!P61</f>
        <v>1</v>
      </c>
      <c r="G145" s="78">
        <f>'3 жастағы балалар Ә'!P61</f>
        <v>1</v>
      </c>
    </row>
    <row r="146" spans="2:7" ht="15.75" customHeight="1">
      <c r="B146" s="259"/>
      <c r="C146" s="78">
        <f>'3 жастағы балалар Ф'!R61</f>
        <v>0</v>
      </c>
      <c r="D146" s="78">
        <f>'3 жастағы балалар К'!Q61</f>
        <v>1</v>
      </c>
      <c r="E146" s="78">
        <f>'3 жастағы балалар Т'!Q61</f>
        <v>0</v>
      </c>
      <c r="F146" s="78">
        <f>'3 жастағы балалар Ш'!Q61</f>
        <v>0</v>
      </c>
      <c r="G146" s="78">
        <f>'3 жастағы балалар Ә'!Q61</f>
        <v>0</v>
      </c>
    </row>
    <row r="147" spans="2:7" ht="15.75" customHeight="1">
      <c r="B147" s="260"/>
      <c r="C147" s="78">
        <f>'3 жастағы балалар Ф'!S61</f>
        <v>0</v>
      </c>
      <c r="D147" s="78">
        <f>'3 жастағы балалар К'!R61</f>
        <v>0</v>
      </c>
      <c r="E147" s="78">
        <f>'3 жастағы балалар Т'!R61</f>
        <v>0</v>
      </c>
      <c r="F147" s="78">
        <f>'3 жастағы балалар Ш'!R61</f>
        <v>0</v>
      </c>
      <c r="G147" s="78">
        <f>'3 жастағы балалар Ә'!R61</f>
        <v>0</v>
      </c>
    </row>
    <row r="148" spans="2:7" ht="15.75" customHeight="1">
      <c r="B148" s="268">
        <v>6</v>
      </c>
      <c r="C148" s="335"/>
      <c r="D148" s="78">
        <f>'3 жастағы балалар К'!S61</f>
        <v>1</v>
      </c>
      <c r="E148" s="335"/>
      <c r="F148" s="78">
        <f>'3 жастағы балалар Ш'!S61</f>
        <v>1</v>
      </c>
      <c r="G148" s="335"/>
    </row>
    <row r="149" spans="2:7" ht="15.75" customHeight="1">
      <c r="B149" s="259"/>
      <c r="C149" s="259"/>
      <c r="D149" s="78">
        <f>'3 жастағы балалар К'!T61</f>
        <v>0</v>
      </c>
      <c r="E149" s="259"/>
      <c r="F149" s="78">
        <f>'3 жастағы балалар Ш'!T61</f>
        <v>0</v>
      </c>
      <c r="G149" s="259"/>
    </row>
    <row r="150" spans="2:7" ht="15.75" customHeight="1">
      <c r="B150" s="260"/>
      <c r="C150" s="259"/>
      <c r="D150" s="78">
        <f>'3 жастағы балалар К'!U61</f>
        <v>0</v>
      </c>
      <c r="E150" s="259"/>
      <c r="F150" s="78">
        <f>'3 жастағы балалар Ш'!U61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К'!V61</f>
        <v>1</v>
      </c>
      <c r="E151" s="259"/>
      <c r="F151" s="78">
        <f>'3 жастағы балалар Ш'!V61</f>
        <v>1</v>
      </c>
      <c r="G151" s="259"/>
    </row>
    <row r="152" spans="2:7" ht="15.75" customHeight="1">
      <c r="B152" s="259"/>
      <c r="C152" s="259"/>
      <c r="D152" s="78">
        <f>'3 жастағы балалар К'!W61</f>
        <v>0</v>
      </c>
      <c r="E152" s="259"/>
      <c r="F152" s="78">
        <f>'3 жастағы балалар Ш'!W61</f>
        <v>0</v>
      </c>
      <c r="G152" s="259"/>
    </row>
    <row r="153" spans="2:7" ht="15.75" customHeight="1">
      <c r="B153" s="260"/>
      <c r="C153" s="259"/>
      <c r="D153" s="78">
        <f>'3 жастағы балалар К'!X61</f>
        <v>0</v>
      </c>
      <c r="E153" s="259"/>
      <c r="F153" s="78">
        <f>'3 жастағы балалар Ш'!X61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К'!Y61</f>
        <v>0</v>
      </c>
      <c r="E154" s="259"/>
      <c r="F154" s="78">
        <f>'3 жастағы балалар Ш'!Y61</f>
        <v>1</v>
      </c>
      <c r="G154" s="259"/>
    </row>
    <row r="155" spans="2:7" ht="15.75" customHeight="1">
      <c r="B155" s="259"/>
      <c r="C155" s="259"/>
      <c r="D155" s="78">
        <f>'3 жастағы балалар К'!Z61</f>
        <v>1</v>
      </c>
      <c r="E155" s="259"/>
      <c r="F155" s="78">
        <f>'3 жастағы балалар Ш'!Z61</f>
        <v>0</v>
      </c>
      <c r="G155" s="259"/>
    </row>
    <row r="156" spans="2:7" ht="15.75" customHeight="1">
      <c r="B156" s="260"/>
      <c r="C156" s="259"/>
      <c r="D156" s="78">
        <f>'3 жастағы балалар К'!AA61</f>
        <v>0</v>
      </c>
      <c r="E156" s="259"/>
      <c r="F156" s="78">
        <f>'3 жастағы балалар Ш'!AA61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К'!AB61</f>
        <v>1</v>
      </c>
      <c r="E157" s="259"/>
      <c r="F157" s="78">
        <f>'3 жастағы балалар Ш'!AB61</f>
        <v>1</v>
      </c>
      <c r="G157" s="259"/>
    </row>
    <row r="158" spans="2:7" ht="15.75" customHeight="1">
      <c r="B158" s="259"/>
      <c r="C158" s="259"/>
      <c r="D158" s="78">
        <f>'3 жастағы балалар К'!AC61</f>
        <v>0</v>
      </c>
      <c r="E158" s="259"/>
      <c r="F158" s="78">
        <f>'3 жастағы балалар Ш'!AC61</f>
        <v>0</v>
      </c>
      <c r="G158" s="259"/>
    </row>
    <row r="159" spans="2:7" ht="15.75" customHeight="1">
      <c r="B159" s="260"/>
      <c r="C159" s="259"/>
      <c r="D159" s="78">
        <f>'3 жастағы балалар К'!AD61</f>
        <v>0</v>
      </c>
      <c r="E159" s="259"/>
      <c r="F159" s="78">
        <f>'3 жастағы балалар Ш'!AD61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К'!AE61</f>
        <v>1</v>
      </c>
      <c r="E160" s="259"/>
      <c r="F160" s="78">
        <f>'3 жастағы балалар Ш'!AE61</f>
        <v>1</v>
      </c>
      <c r="G160" s="259"/>
    </row>
    <row r="161" spans="2:7" ht="15.75" customHeight="1">
      <c r="B161" s="259"/>
      <c r="C161" s="259"/>
      <c r="D161" s="78">
        <f>'3 жастағы балалар К'!AF61</f>
        <v>0</v>
      </c>
      <c r="E161" s="259"/>
      <c r="F161" s="78">
        <f>'3 жастағы балалар Ш'!AF61</f>
        <v>0</v>
      </c>
      <c r="G161" s="259"/>
    </row>
    <row r="162" spans="2:7" ht="15.75" customHeight="1">
      <c r="B162" s="260"/>
      <c r="C162" s="259"/>
      <c r="D162" s="78">
        <f>'3 жастағы балалар К'!AG61</f>
        <v>0</v>
      </c>
      <c r="E162" s="259"/>
      <c r="F162" s="78">
        <f>'3 жастағы балалар Ш'!AG61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К'!AH61</f>
        <v>1</v>
      </c>
      <c r="E163" s="259"/>
      <c r="F163" s="78">
        <f>'3 жастағы балалар Ш'!AH61</f>
        <v>1</v>
      </c>
      <c r="G163" s="259"/>
    </row>
    <row r="164" spans="2:7" ht="15.75" customHeight="1">
      <c r="B164" s="259"/>
      <c r="C164" s="259"/>
      <c r="D164" s="78">
        <f>'3 жастағы балалар К'!AI61</f>
        <v>0</v>
      </c>
      <c r="E164" s="259"/>
      <c r="F164" s="78">
        <f>'3 жастағы балалар Ш'!AI61</f>
        <v>0</v>
      </c>
      <c r="G164" s="259"/>
    </row>
    <row r="165" spans="2:7" ht="15.75" customHeight="1">
      <c r="B165" s="260"/>
      <c r="C165" s="259"/>
      <c r="D165" s="78">
        <f>'3 жастағы балалар К'!AJ61</f>
        <v>0</v>
      </c>
      <c r="E165" s="259"/>
      <c r="F165" s="78">
        <f>'3 жастағы балалар Ш'!AJ61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К'!AK61</f>
        <v>1</v>
      </c>
      <c r="E166" s="259"/>
      <c r="F166" s="78">
        <f>'3 жастағы балалар Ш'!AK61</f>
        <v>0</v>
      </c>
      <c r="G166" s="259"/>
    </row>
    <row r="167" spans="2:7" ht="15.75" customHeight="1">
      <c r="B167" s="259"/>
      <c r="C167" s="259"/>
      <c r="D167" s="78">
        <f>'3 жастағы балалар К'!AL61</f>
        <v>0</v>
      </c>
      <c r="E167" s="259"/>
      <c r="F167" s="78">
        <f>'3 жастағы балалар Ш'!AL61</f>
        <v>0</v>
      </c>
      <c r="G167" s="259"/>
    </row>
    <row r="168" spans="2:7" ht="15.75" customHeight="1">
      <c r="B168" s="260"/>
      <c r="C168" s="259"/>
      <c r="D168" s="78">
        <f>'3 жастағы балалар К'!AM61</f>
        <v>0</v>
      </c>
      <c r="E168" s="259"/>
      <c r="F168" s="78">
        <f>'3 жастағы балалар Ш'!AM61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К'!AN61</f>
        <v>1</v>
      </c>
      <c r="E169" s="259"/>
      <c r="F169" s="78">
        <f>'3 жастағы балалар Ш'!AN61</f>
        <v>1</v>
      </c>
      <c r="G169" s="259"/>
    </row>
    <row r="170" spans="2:7" ht="15.75" customHeight="1">
      <c r="B170" s="259"/>
      <c r="C170" s="259"/>
      <c r="D170" s="78">
        <f>'3 жастағы балалар К'!AO61</f>
        <v>0</v>
      </c>
      <c r="E170" s="259"/>
      <c r="F170" s="78">
        <f>'3 жастағы балалар Ш'!AO61</f>
        <v>0</v>
      </c>
      <c r="G170" s="259"/>
    </row>
    <row r="171" spans="2:7" ht="15.75" customHeight="1">
      <c r="B171" s="260"/>
      <c r="C171" s="259"/>
      <c r="D171" s="78">
        <f>'3 жастағы балалар К'!AP61</f>
        <v>0</v>
      </c>
      <c r="E171" s="259"/>
      <c r="F171" s="78">
        <f>'3 жастағы балалар Ш'!AP61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К'!AQ61</f>
        <v>1</v>
      </c>
      <c r="E172" s="259"/>
      <c r="F172" s="78">
        <f>'3 жастағы балалар Ш'!AQ61</f>
        <v>1</v>
      </c>
      <c r="G172" s="259"/>
    </row>
    <row r="173" spans="2:7" ht="15.75" customHeight="1">
      <c r="B173" s="259"/>
      <c r="C173" s="259"/>
      <c r="D173" s="78">
        <f>'3 жастағы балалар К'!AR61</f>
        <v>0</v>
      </c>
      <c r="E173" s="259"/>
      <c r="F173" s="78">
        <f>'3 жастағы балалар Ш'!AR61</f>
        <v>0</v>
      </c>
      <c r="G173" s="259"/>
    </row>
    <row r="174" spans="2:7" ht="15.75" customHeight="1">
      <c r="B174" s="260"/>
      <c r="C174" s="259"/>
      <c r="D174" s="78">
        <f>'3 жастағы балалар К'!AS61</f>
        <v>0</v>
      </c>
      <c r="E174" s="259"/>
      <c r="F174" s="78">
        <f>'3 жастағы балалар Ш'!AS61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К'!AT61</f>
        <v>1</v>
      </c>
      <c r="E175" s="259"/>
      <c r="F175" s="78">
        <f>'3 жастағы балалар Ш'!AT61</f>
        <v>1</v>
      </c>
      <c r="G175" s="259"/>
    </row>
    <row r="176" spans="2:7" ht="15.75" customHeight="1">
      <c r="B176" s="259"/>
      <c r="C176" s="259"/>
      <c r="D176" s="78">
        <f>'3 жастағы балалар К'!AU61</f>
        <v>0</v>
      </c>
      <c r="E176" s="259"/>
      <c r="F176" s="78">
        <f>'3 жастағы балалар Ш'!AU61</f>
        <v>0</v>
      </c>
      <c r="G176" s="259"/>
    </row>
    <row r="177" spans="2:7" ht="15.75" customHeight="1">
      <c r="B177" s="260"/>
      <c r="C177" s="259"/>
      <c r="D177" s="78">
        <f>'3 жастағы балалар К'!AV61</f>
        <v>0</v>
      </c>
      <c r="E177" s="259"/>
      <c r="F177" s="78">
        <f>'3 жастағы балалар Ш'!AV61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Ш'!AW61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Ш'!AX61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Ш'!AY61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Ш'!AZ61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Ш'!BA61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Ш'!BB61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Ш'!BC61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Ш'!BD61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Ш'!BE61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Ш'!BF61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Ш'!BG61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Ш'!BH61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Ш'!BI61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Ш'!BJ61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Ш'!BK61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Ш'!BL61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Ш'!BM61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Ш'!BN61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Ш'!BO61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Ш'!BP61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Ш'!BQ61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Ш'!BR61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Ш'!BS61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Ш'!BT61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Ш'!BU61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Ш'!BV61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Ш'!BW61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Ш'!BX61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Ш'!BY61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Ш'!BZ61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4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Ф'!E120</f>
        <v>1</v>
      </c>
      <c r="D212" s="78">
        <f>'3 жастағы балалар К'!D120</f>
        <v>1</v>
      </c>
      <c r="E212" s="78">
        <f>'3 жастағы балалар Т'!D120</f>
        <v>1</v>
      </c>
      <c r="F212" s="78">
        <f>'3 жастағы балалар Ш'!D120</f>
        <v>1</v>
      </c>
      <c r="G212" s="78">
        <f>'3 жастағы балалар Ә'!D120</f>
        <v>1</v>
      </c>
    </row>
    <row r="213" spans="2:7" ht="15.75" customHeight="1">
      <c r="B213" s="259"/>
      <c r="C213" s="78">
        <f>'3 жастағы балалар Ф'!F120</f>
        <v>0</v>
      </c>
      <c r="D213" s="78">
        <f>'3 жастағы балалар К'!E120</f>
        <v>0</v>
      </c>
      <c r="E213" s="78">
        <f>'3 жастағы балалар Т'!E120</f>
        <v>0</v>
      </c>
      <c r="F213" s="78">
        <f>'3 жастағы балалар Ш'!E120</f>
        <v>0</v>
      </c>
      <c r="G213" s="78">
        <f>'3 жастағы балалар Ә'!E120</f>
        <v>0</v>
      </c>
    </row>
    <row r="214" spans="2:7" ht="15.75" customHeight="1">
      <c r="B214" s="260"/>
      <c r="C214" s="78">
        <f>'3 жастағы балалар Ф'!G120</f>
        <v>0</v>
      </c>
      <c r="D214" s="78">
        <f>'3 жастағы балалар К'!F120</f>
        <v>0</v>
      </c>
      <c r="E214" s="78">
        <f>'3 жастағы балалар Т'!F120</f>
        <v>0</v>
      </c>
      <c r="F214" s="78">
        <f>'3 жастағы балалар Ш'!F120</f>
        <v>0</v>
      </c>
      <c r="G214" s="78">
        <f>'3 жастағы балалар Ә'!F120</f>
        <v>0</v>
      </c>
    </row>
    <row r="215" spans="2:7" ht="15.75" customHeight="1">
      <c r="B215" s="268">
        <v>2</v>
      </c>
      <c r="C215" s="78">
        <f>'3 жастағы балалар Ф'!H120</f>
        <v>1</v>
      </c>
      <c r="D215" s="78">
        <f>'3 жастағы балалар К'!G120</f>
        <v>1</v>
      </c>
      <c r="E215" s="78">
        <f>'3 жастағы балалар Т'!G120</f>
        <v>1</v>
      </c>
      <c r="F215" s="78">
        <f>'3 жастағы балалар Ш'!G120</f>
        <v>1</v>
      </c>
      <c r="G215" s="78">
        <f>'3 жастағы балалар Ә'!G120</f>
        <v>1</v>
      </c>
    </row>
    <row r="216" spans="2:7" ht="15.75" customHeight="1">
      <c r="B216" s="259"/>
      <c r="C216" s="78">
        <f>'3 жастағы балалар Ф'!I120</f>
        <v>0</v>
      </c>
      <c r="D216" s="78">
        <f>'3 жастағы балалар К'!H120</f>
        <v>0</v>
      </c>
      <c r="E216" s="78">
        <f>'3 жастағы балалар Т'!H120</f>
        <v>0</v>
      </c>
      <c r="F216" s="78">
        <f>'3 жастағы балалар Ш'!H120</f>
        <v>0</v>
      </c>
      <c r="G216" s="78">
        <f>'3 жастағы балалар Ә'!H120</f>
        <v>0</v>
      </c>
    </row>
    <row r="217" spans="2:7" ht="15.75" customHeight="1">
      <c r="B217" s="260"/>
      <c r="C217" s="78">
        <f>'3 жастағы балалар Ф'!J120</f>
        <v>0</v>
      </c>
      <c r="D217" s="78">
        <f>'3 жастағы балалар К'!I120</f>
        <v>0</v>
      </c>
      <c r="E217" s="78">
        <f>'3 жастағы балалар Т'!I120</f>
        <v>0</v>
      </c>
      <c r="F217" s="78">
        <f>'3 жастағы балалар Ш'!I120</f>
        <v>0</v>
      </c>
      <c r="G217" s="78">
        <f>'3 жастағы балалар Ә'!I120</f>
        <v>0</v>
      </c>
    </row>
    <row r="218" spans="2:7" ht="15.75" customHeight="1">
      <c r="B218" s="268">
        <v>3</v>
      </c>
      <c r="C218" s="78">
        <f>'3 жастағы балалар Ф'!K120</f>
        <v>1</v>
      </c>
      <c r="D218" s="78">
        <f>'3 жастағы балалар К'!J120</f>
        <v>1</v>
      </c>
      <c r="E218" s="78">
        <f>'3 жастағы балалар Т'!J120</f>
        <v>1</v>
      </c>
      <c r="F218" s="78">
        <f>'3 жастағы балалар Ш'!J120</f>
        <v>1</v>
      </c>
      <c r="G218" s="78">
        <f>'3 жастағы балалар Ә'!J120</f>
        <v>1</v>
      </c>
    </row>
    <row r="219" spans="2:7" ht="15.75" customHeight="1">
      <c r="B219" s="259"/>
      <c r="C219" s="78">
        <f>'3 жастағы балалар Ф'!L120</f>
        <v>0</v>
      </c>
      <c r="D219" s="78">
        <f>'3 жастағы балалар К'!K120</f>
        <v>0</v>
      </c>
      <c r="E219" s="78">
        <f>'3 жастағы балалар Т'!K120</f>
        <v>0</v>
      </c>
      <c r="F219" s="78">
        <f>'3 жастағы балалар Ш'!K120</f>
        <v>0</v>
      </c>
      <c r="G219" s="78">
        <f>'3 жастағы балалар Ә'!K120</f>
        <v>0</v>
      </c>
    </row>
    <row r="220" spans="2:7" ht="15.75" customHeight="1">
      <c r="B220" s="260"/>
      <c r="C220" s="78">
        <f>'3 жастағы балалар Ф'!M120</f>
        <v>0</v>
      </c>
      <c r="D220" s="78">
        <f>'3 жастағы балалар К'!L120</f>
        <v>0</v>
      </c>
      <c r="E220" s="78">
        <f>'3 жастағы балалар Т'!L120</f>
        <v>0</v>
      </c>
      <c r="F220" s="78">
        <f>'3 жастағы балалар Ш'!L120</f>
        <v>0</v>
      </c>
      <c r="G220" s="78">
        <f>'3 жастағы балалар Ә'!L120</f>
        <v>0</v>
      </c>
    </row>
    <row r="221" spans="2:7" ht="15.75" customHeight="1">
      <c r="B221" s="268">
        <v>4</v>
      </c>
      <c r="C221" s="78">
        <f>'3 жастағы балалар Ф'!N120</f>
        <v>1</v>
      </c>
      <c r="D221" s="78">
        <f>'3 жастағы балалар К'!M120</f>
        <v>1</v>
      </c>
      <c r="E221" s="78">
        <f>'3 жастағы балалар Т'!M120</f>
        <v>1</v>
      </c>
      <c r="F221" s="78">
        <f>'3 жастағы балалар Ш'!M120</f>
        <v>1</v>
      </c>
      <c r="G221" s="78">
        <f>'3 жастағы балалар Ә'!M120</f>
        <v>1</v>
      </c>
    </row>
    <row r="222" spans="2:7" ht="15.75" customHeight="1">
      <c r="B222" s="259"/>
      <c r="C222" s="78">
        <f>'3 жастағы балалар Ф'!O120</f>
        <v>0</v>
      </c>
      <c r="D222" s="78">
        <f>'3 жастағы балалар К'!N120</f>
        <v>0</v>
      </c>
      <c r="E222" s="78">
        <f>'3 жастағы балалар Т'!N120</f>
        <v>0</v>
      </c>
      <c r="F222" s="78">
        <f>'3 жастағы балалар Ш'!N120</f>
        <v>0</v>
      </c>
      <c r="G222" s="78">
        <f>'3 жастағы балалар Ә'!N120</f>
        <v>0</v>
      </c>
    </row>
    <row r="223" spans="2:7" ht="15.75" customHeight="1">
      <c r="B223" s="260"/>
      <c r="C223" s="78">
        <f>'3 жастағы балалар Ф'!P120</f>
        <v>0</v>
      </c>
      <c r="D223" s="78">
        <f>'3 жастағы балалар К'!O120</f>
        <v>0</v>
      </c>
      <c r="E223" s="78">
        <f>'3 жастағы балалар Т'!O120</f>
        <v>0</v>
      </c>
      <c r="F223" s="78">
        <f>'3 жастағы балалар Ш'!O120</f>
        <v>0</v>
      </c>
      <c r="G223" s="78">
        <f>'3 жастағы балалар Ә'!O120</f>
        <v>0</v>
      </c>
    </row>
    <row r="224" spans="2:7" ht="15.75" customHeight="1">
      <c r="B224" s="268">
        <v>5</v>
      </c>
      <c r="C224" s="78">
        <f>'3 жастағы балалар Ф'!Q120</f>
        <v>0</v>
      </c>
      <c r="D224" s="78">
        <f>'3 жастағы балалар К'!P120</f>
        <v>1</v>
      </c>
      <c r="E224" s="78">
        <f>'3 жастағы балалар Т'!P120</f>
        <v>1</v>
      </c>
      <c r="F224" s="78">
        <f>'3 жастағы балалар Ш'!P120</f>
        <v>1</v>
      </c>
      <c r="G224" s="78">
        <f>'3 жастағы балалар Ә'!P120</f>
        <v>1</v>
      </c>
    </row>
    <row r="225" spans="2:7" ht="15.75" customHeight="1">
      <c r="B225" s="259"/>
      <c r="C225" s="78">
        <f>'3 жастағы балалар Ф'!R120</f>
        <v>1</v>
      </c>
      <c r="D225" s="78">
        <f>'3 жастағы балалар К'!Q120</f>
        <v>0</v>
      </c>
      <c r="E225" s="78">
        <f>'3 жастағы балалар Т'!Q120</f>
        <v>0</v>
      </c>
      <c r="F225" s="78">
        <f>'3 жастағы балалар Ш'!Q120</f>
        <v>0</v>
      </c>
      <c r="G225" s="78">
        <f>'3 жастағы балалар Ә'!Q120</f>
        <v>0</v>
      </c>
    </row>
    <row r="226" spans="2:7" ht="15.75" customHeight="1">
      <c r="B226" s="260"/>
      <c r="C226" s="78">
        <f>'3 жастағы балалар Ф'!S120</f>
        <v>0</v>
      </c>
      <c r="D226" s="78">
        <f>'3 жастағы балалар К'!R120</f>
        <v>0</v>
      </c>
      <c r="E226" s="78">
        <f>'3 жастағы балалар Т'!R120</f>
        <v>0</v>
      </c>
      <c r="F226" s="78">
        <f>'3 жастағы балалар Ш'!R120</f>
        <v>0</v>
      </c>
      <c r="G226" s="78">
        <f>'3 жастағы балалар Ә'!R120</f>
        <v>0</v>
      </c>
    </row>
    <row r="227" spans="2:7" ht="15.75" customHeight="1">
      <c r="B227" s="268">
        <v>6</v>
      </c>
      <c r="C227" s="335"/>
      <c r="D227" s="78">
        <f>'3 жастағы балалар К'!S120</f>
        <v>1</v>
      </c>
      <c r="E227" s="335"/>
      <c r="F227" s="78">
        <f>'3 жастағы балалар Ш'!S120</f>
        <v>1</v>
      </c>
      <c r="G227" s="335"/>
    </row>
    <row r="228" spans="2:7" ht="15.75" customHeight="1">
      <c r="B228" s="259"/>
      <c r="C228" s="259"/>
      <c r="D228" s="78">
        <f>'3 жастағы балалар К'!T120</f>
        <v>0</v>
      </c>
      <c r="E228" s="259"/>
      <c r="F228" s="78">
        <f>'3 жастағы балалар Ш'!T120</f>
        <v>0</v>
      </c>
      <c r="G228" s="259"/>
    </row>
    <row r="229" spans="2:7" ht="15.75" customHeight="1">
      <c r="B229" s="260"/>
      <c r="C229" s="259"/>
      <c r="D229" s="78">
        <f>'3 жастағы балалар К'!U120</f>
        <v>0</v>
      </c>
      <c r="E229" s="259"/>
      <c r="F229" s="78">
        <f>'3 жастағы балалар Ш'!U120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К'!V120</f>
        <v>1</v>
      </c>
      <c r="E230" s="259"/>
      <c r="F230" s="78">
        <f>'3 жастағы балалар Ш'!V120</f>
        <v>1</v>
      </c>
      <c r="G230" s="259"/>
    </row>
    <row r="231" spans="2:7" ht="15.75" customHeight="1">
      <c r="B231" s="259"/>
      <c r="C231" s="259"/>
      <c r="D231" s="78">
        <f>'3 жастағы балалар К'!W120</f>
        <v>0</v>
      </c>
      <c r="E231" s="259"/>
      <c r="F231" s="78">
        <f>'3 жастағы балалар Ш'!W120</f>
        <v>0</v>
      </c>
      <c r="G231" s="259"/>
    </row>
    <row r="232" spans="2:7" ht="15.75" customHeight="1">
      <c r="B232" s="260"/>
      <c r="C232" s="259"/>
      <c r="D232" s="78">
        <f>'3 жастағы балалар К'!X120</f>
        <v>0</v>
      </c>
      <c r="E232" s="259"/>
      <c r="F232" s="78">
        <f>'3 жастағы балалар Ш'!X120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К'!Y120</f>
        <v>1</v>
      </c>
      <c r="E233" s="259"/>
      <c r="F233" s="78">
        <f>'3 жастағы балалар Ш'!Y120</f>
        <v>1</v>
      </c>
      <c r="G233" s="259"/>
    </row>
    <row r="234" spans="2:7" ht="15.75" customHeight="1">
      <c r="B234" s="259"/>
      <c r="C234" s="259"/>
      <c r="D234" s="78">
        <f>'3 жастағы балалар К'!Z120</f>
        <v>0</v>
      </c>
      <c r="E234" s="259"/>
      <c r="F234" s="78">
        <f>'3 жастағы балалар Ш'!Z120</f>
        <v>0</v>
      </c>
      <c r="G234" s="259"/>
    </row>
    <row r="235" spans="2:7" ht="15.75" customHeight="1">
      <c r="B235" s="260"/>
      <c r="C235" s="259"/>
      <c r="D235" s="78">
        <f>'3 жастағы балалар К'!AA120</f>
        <v>0</v>
      </c>
      <c r="E235" s="259"/>
      <c r="F235" s="78">
        <f>'3 жастағы балалар Ш'!AA120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К'!AB120</f>
        <v>1</v>
      </c>
      <c r="E236" s="259"/>
      <c r="F236" s="78">
        <f>'3 жастағы балалар Ш'!AB120</f>
        <v>1</v>
      </c>
      <c r="G236" s="259"/>
    </row>
    <row r="237" spans="2:7" ht="15.75" customHeight="1">
      <c r="B237" s="259"/>
      <c r="C237" s="259"/>
      <c r="D237" s="78">
        <f>'3 жастағы балалар К'!AC120</f>
        <v>0</v>
      </c>
      <c r="E237" s="259"/>
      <c r="F237" s="78">
        <f>'3 жастағы балалар Ш'!AC120</f>
        <v>0</v>
      </c>
      <c r="G237" s="259"/>
    </row>
    <row r="238" spans="2:7" ht="15.75" customHeight="1">
      <c r="B238" s="260"/>
      <c r="C238" s="259"/>
      <c r="D238" s="78">
        <f>'3 жастағы балалар К'!AD120</f>
        <v>0</v>
      </c>
      <c r="E238" s="259"/>
      <c r="F238" s="78">
        <f>'3 жастағы балалар Ш'!AD120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К'!AE120</f>
        <v>1</v>
      </c>
      <c r="E239" s="259"/>
      <c r="F239" s="78">
        <f>'3 жастағы балалар Ш'!AE120</f>
        <v>1</v>
      </c>
      <c r="G239" s="259"/>
    </row>
    <row r="240" spans="2:7" ht="15.75" customHeight="1">
      <c r="B240" s="259"/>
      <c r="C240" s="259"/>
      <c r="D240" s="78">
        <f>'3 жастағы балалар К'!AF120</f>
        <v>0</v>
      </c>
      <c r="E240" s="259"/>
      <c r="F240" s="78">
        <f>'3 жастағы балалар Ш'!AF120</f>
        <v>0</v>
      </c>
      <c r="G240" s="259"/>
    </row>
    <row r="241" spans="2:7" ht="15.75" customHeight="1">
      <c r="B241" s="260"/>
      <c r="C241" s="259"/>
      <c r="D241" s="78">
        <f>'3 жастағы балалар К'!AG120</f>
        <v>0</v>
      </c>
      <c r="E241" s="259"/>
      <c r="F241" s="78">
        <f>'3 жастағы балалар Ш'!AG120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К'!AH120</f>
        <v>1</v>
      </c>
      <c r="E242" s="259"/>
      <c r="F242" s="78">
        <f>'3 жастағы балалар Ш'!AH120</f>
        <v>1</v>
      </c>
      <c r="G242" s="259"/>
    </row>
    <row r="243" spans="2:7" ht="15.75" customHeight="1">
      <c r="B243" s="259"/>
      <c r="C243" s="259"/>
      <c r="D243" s="78">
        <f>'3 жастағы балалар К'!AI120</f>
        <v>0</v>
      </c>
      <c r="E243" s="259"/>
      <c r="F243" s="78">
        <f>'3 жастағы балалар Ш'!AI120</f>
        <v>0</v>
      </c>
      <c r="G243" s="259"/>
    </row>
    <row r="244" spans="2:7" ht="15.75" customHeight="1">
      <c r="B244" s="260"/>
      <c r="C244" s="259"/>
      <c r="D244" s="78">
        <f>'3 жастағы балалар К'!AJ120</f>
        <v>0</v>
      </c>
      <c r="E244" s="259"/>
      <c r="F244" s="78">
        <f>'3 жастағы балалар Ш'!AJ120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К'!AK120</f>
        <v>1</v>
      </c>
      <c r="E245" s="259"/>
      <c r="F245" s="78">
        <f>'3 жастағы балалар Ш'!AK120</f>
        <v>1</v>
      </c>
      <c r="G245" s="259"/>
    </row>
    <row r="246" spans="2:7" ht="15.75" customHeight="1">
      <c r="B246" s="259"/>
      <c r="C246" s="259"/>
      <c r="D246" s="78">
        <f>'3 жастағы балалар К'!AL120</f>
        <v>0</v>
      </c>
      <c r="E246" s="259"/>
      <c r="F246" s="78">
        <f>'3 жастағы балалар Ш'!AL120</f>
        <v>0</v>
      </c>
      <c r="G246" s="259"/>
    </row>
    <row r="247" spans="2:7" ht="15.75" customHeight="1">
      <c r="B247" s="260"/>
      <c r="C247" s="259"/>
      <c r="D247" s="78">
        <f>'3 жастағы балалар К'!AM120</f>
        <v>0</v>
      </c>
      <c r="E247" s="259"/>
      <c r="F247" s="78">
        <f>'3 жастағы балалар Ш'!AM120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К'!AN120</f>
        <v>1</v>
      </c>
      <c r="E248" s="259"/>
      <c r="F248" s="78">
        <f>'3 жастағы балалар Ш'!AN120</f>
        <v>1</v>
      </c>
      <c r="G248" s="259"/>
    </row>
    <row r="249" spans="2:7" ht="15.75" customHeight="1">
      <c r="B249" s="259"/>
      <c r="C249" s="259"/>
      <c r="D249" s="78">
        <f>'3 жастағы балалар К'!AO120</f>
        <v>0</v>
      </c>
      <c r="E249" s="259"/>
      <c r="F249" s="78">
        <f>'3 жастағы балалар Ш'!AO120</f>
        <v>0</v>
      </c>
      <c r="G249" s="259"/>
    </row>
    <row r="250" spans="2:7" ht="15.75" customHeight="1">
      <c r="B250" s="260"/>
      <c r="C250" s="259"/>
      <c r="D250" s="78">
        <f>'3 жастағы балалар К'!AP120</f>
        <v>0</v>
      </c>
      <c r="E250" s="259"/>
      <c r="F250" s="78">
        <f>'3 жастағы балалар Ш'!AP120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К'!AQ120</f>
        <v>1</v>
      </c>
      <c r="E251" s="259"/>
      <c r="F251" s="78">
        <f>'3 жастағы балалар Ш'!AQ120</f>
        <v>1</v>
      </c>
      <c r="G251" s="259"/>
    </row>
    <row r="252" spans="2:7" ht="15.75" customHeight="1">
      <c r="B252" s="259"/>
      <c r="C252" s="259"/>
      <c r="D252" s="78">
        <f>'3 жастағы балалар К'!AR120</f>
        <v>0</v>
      </c>
      <c r="E252" s="259"/>
      <c r="F252" s="78">
        <f>'3 жастағы балалар Ш'!AR120</f>
        <v>0</v>
      </c>
      <c r="G252" s="259"/>
    </row>
    <row r="253" spans="2:7" ht="15.75" customHeight="1">
      <c r="B253" s="260"/>
      <c r="C253" s="259"/>
      <c r="D253" s="78">
        <f>'3 жастағы балалар К'!AS120</f>
        <v>0</v>
      </c>
      <c r="E253" s="259"/>
      <c r="F253" s="78">
        <f>'3 жастағы балалар Ш'!AS120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К'!AT120</f>
        <v>1</v>
      </c>
      <c r="E254" s="259"/>
      <c r="F254" s="78">
        <f>'3 жастағы балалар Ш'!AT120</f>
        <v>1</v>
      </c>
      <c r="G254" s="259"/>
    </row>
    <row r="255" spans="2:7" ht="15.75" customHeight="1">
      <c r="B255" s="259"/>
      <c r="C255" s="259"/>
      <c r="D255" s="78">
        <f>'3 жастағы балалар К'!AU120</f>
        <v>0</v>
      </c>
      <c r="E255" s="259"/>
      <c r="F255" s="78">
        <f>'3 жастағы балалар Ш'!AU120</f>
        <v>0</v>
      </c>
      <c r="G255" s="259"/>
    </row>
    <row r="256" spans="2:7" ht="15.75" customHeight="1">
      <c r="B256" s="260"/>
      <c r="C256" s="259"/>
      <c r="D256" s="78">
        <f>'3 жастағы балалар К'!AV120</f>
        <v>0</v>
      </c>
      <c r="E256" s="259"/>
      <c r="F256" s="78">
        <f>'3 жастағы балалар Ш'!AV120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Ш'!AW120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Ш'!AX120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Ш'!AY120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Ш'!AZ120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Ш'!BA120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Ш'!BB120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Ш'!BC120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Ш'!BD120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Ш'!BE120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Ш'!BF120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Ш'!BG120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Ш'!BH120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Ш'!BI120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Ш'!BJ120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Ш'!BK120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Ш'!BL120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Ш'!BM120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Ш'!BN120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Ш'!BO120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Ш'!BP120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Ш'!BQ120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Ш'!BR120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Ш'!BS120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Ш'!BT120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Ш'!BU120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Ш'!BV120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Ш'!BW120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Ш'!BX120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Ш'!BY120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Ш'!BZ120</f>
        <v>0</v>
      </c>
      <c r="G286" s="260"/>
    </row>
    <row r="287" spans="2:7" ht="15.75" customHeight="1">
      <c r="B287" s="255">
        <f>СВОД3!V15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topLeftCell="A16"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9.75" customHeight="1">
      <c r="B4" s="329" t="s">
        <v>514</v>
      </c>
      <c r="C4" s="266"/>
      <c r="D4" s="245" t="str">
        <f>'3 жастағы балалар Ф'!D16</f>
        <v>Жалбагаев Нурислам Мейрамович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Ф'!A16</f>
        <v>0</v>
      </c>
      <c r="E5" s="247"/>
      <c r="F5" s="247"/>
      <c r="G5" s="242"/>
      <c r="H5" s="242"/>
    </row>
    <row r="6" spans="2:12" ht="79.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4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Ф'!E16</f>
        <v>0</v>
      </c>
      <c r="D69" s="78">
        <f>'3 жастағы балалар К'!D16</f>
        <v>0</v>
      </c>
      <c r="E69" s="78">
        <f>'3 жастағы балалар Т'!D16</f>
        <v>0</v>
      </c>
      <c r="F69" s="78">
        <f>'3 жастағы балалар Ш'!D16</f>
        <v>0</v>
      </c>
      <c r="G69" s="78">
        <f>'3 жастағы балалар Ә'!D16</f>
        <v>0</v>
      </c>
    </row>
    <row r="70" spans="2:7" ht="15.75" customHeight="1">
      <c r="B70" s="259"/>
      <c r="C70" s="78">
        <f>'3 жастағы балалар Ф'!F16</f>
        <v>1</v>
      </c>
      <c r="D70" s="78">
        <f>'3 жастағы балалар К'!E16</f>
        <v>0</v>
      </c>
      <c r="E70" s="78">
        <f>'3 жастағы балалар Т'!E16</f>
        <v>0</v>
      </c>
      <c r="F70" s="78">
        <f>'3 жастағы балалар Ш'!E16</f>
        <v>0</v>
      </c>
      <c r="G70" s="78">
        <f>'3 жастағы балалар Ә'!E16</f>
        <v>1</v>
      </c>
    </row>
    <row r="71" spans="2:7" ht="15.75" customHeight="1">
      <c r="B71" s="260"/>
      <c r="C71" s="78">
        <f>'3 жастағы балалар Ф'!G16</f>
        <v>0</v>
      </c>
      <c r="D71" s="78">
        <f>'3 жастағы балалар К'!F16</f>
        <v>1</v>
      </c>
      <c r="E71" s="78">
        <f>'3 жастағы балалар Т'!F16</f>
        <v>1</v>
      </c>
      <c r="F71" s="78">
        <f>'3 жастағы балалар Ш'!F16</f>
        <v>1</v>
      </c>
      <c r="G71" s="78">
        <f>'3 жастағы балалар Ә'!F16</f>
        <v>0</v>
      </c>
    </row>
    <row r="72" spans="2:7" ht="15.75" customHeight="1">
      <c r="B72" s="268">
        <v>2</v>
      </c>
      <c r="C72" s="78">
        <f>'3 жастағы балалар Ф'!H16</f>
        <v>0</v>
      </c>
      <c r="D72" s="78">
        <f>'3 жастағы балалар К'!G16</f>
        <v>0</v>
      </c>
      <c r="E72" s="78">
        <f>'3 жастағы балалар Т'!G16</f>
        <v>0</v>
      </c>
      <c r="F72" s="78">
        <f>'3 жастағы балалар Ш'!G16</f>
        <v>0</v>
      </c>
      <c r="G72" s="78">
        <f>'3 жастағы балалар Ә'!G16</f>
        <v>0</v>
      </c>
    </row>
    <row r="73" spans="2:7" ht="15.75" customHeight="1">
      <c r="B73" s="259"/>
      <c r="C73" s="78">
        <f>'3 жастағы балалар Ф'!I16</f>
        <v>1</v>
      </c>
      <c r="D73" s="78">
        <f>'3 жастағы балалар К'!H16</f>
        <v>0</v>
      </c>
      <c r="E73" s="78">
        <f>'3 жастағы балалар Т'!H16</f>
        <v>0</v>
      </c>
      <c r="F73" s="78">
        <f>'3 жастағы балалар Ш'!H16</f>
        <v>0</v>
      </c>
      <c r="G73" s="78">
        <f>'3 жастағы балалар Ә'!H16</f>
        <v>1</v>
      </c>
    </row>
    <row r="74" spans="2:7" ht="15.75" customHeight="1">
      <c r="B74" s="260"/>
      <c r="C74" s="78">
        <f>'3 жастағы балалар Ф'!J16</f>
        <v>0</v>
      </c>
      <c r="D74" s="78">
        <f>'3 жастағы балалар К'!I16</f>
        <v>1</v>
      </c>
      <c r="E74" s="78">
        <f>'3 жастағы балалар Т'!I16</f>
        <v>1</v>
      </c>
      <c r="F74" s="78">
        <f>'3 жастағы балалар Ш'!I16</f>
        <v>1</v>
      </c>
      <c r="G74" s="78">
        <f>'3 жастағы балалар Ә'!I16</f>
        <v>0</v>
      </c>
    </row>
    <row r="75" spans="2:7" ht="15.75" customHeight="1">
      <c r="B75" s="268">
        <v>3</v>
      </c>
      <c r="C75" s="78">
        <f>'3 жастағы балалар Ф'!K16</f>
        <v>0</v>
      </c>
      <c r="D75" s="78">
        <f>'3 жастағы балалар К'!J16</f>
        <v>0</v>
      </c>
      <c r="E75" s="78">
        <f>'3 жастағы балалар Т'!J16</f>
        <v>0</v>
      </c>
      <c r="F75" s="78">
        <f>'3 жастағы балалар Ш'!J16</f>
        <v>0</v>
      </c>
      <c r="G75" s="78">
        <f>'3 жастағы балалар Ә'!J16</f>
        <v>0</v>
      </c>
    </row>
    <row r="76" spans="2:7" ht="15.75" customHeight="1">
      <c r="B76" s="259"/>
      <c r="C76" s="78">
        <f>'3 жастағы балалар Ф'!L16</f>
        <v>1</v>
      </c>
      <c r="D76" s="78">
        <f>'3 жастағы балалар К'!K16</f>
        <v>0</v>
      </c>
      <c r="E76" s="78">
        <f>'3 жастағы балалар Т'!K16</f>
        <v>0</v>
      </c>
      <c r="F76" s="78">
        <f>'3 жастағы балалар Ш'!K16</f>
        <v>1</v>
      </c>
      <c r="G76" s="78">
        <f>'3 жастағы балалар Ә'!K16</f>
        <v>1</v>
      </c>
    </row>
    <row r="77" spans="2:7" ht="15.75" customHeight="1">
      <c r="B77" s="260"/>
      <c r="C77" s="78">
        <f>'3 жастағы балалар Ф'!M16</f>
        <v>0</v>
      </c>
      <c r="D77" s="78">
        <f>'3 жастағы балалар К'!L16</f>
        <v>1</v>
      </c>
      <c r="E77" s="78">
        <f>'3 жастағы балалар Т'!L16</f>
        <v>1</v>
      </c>
      <c r="F77" s="78">
        <f>'3 жастағы балалар Ш'!L16</f>
        <v>0</v>
      </c>
      <c r="G77" s="78">
        <f>'3 жастағы балалар Ә'!L16</f>
        <v>0</v>
      </c>
    </row>
    <row r="78" spans="2:7" ht="15.75" customHeight="1">
      <c r="B78" s="268">
        <v>4</v>
      </c>
      <c r="C78" s="78">
        <f>'3 жастағы балалар Ф'!N16</f>
        <v>0</v>
      </c>
      <c r="D78" s="78">
        <f>'3 жастағы балалар К'!M16</f>
        <v>0</v>
      </c>
      <c r="E78" s="78">
        <f>'3 жастағы балалар Т'!M16</f>
        <v>0</v>
      </c>
      <c r="F78" s="78">
        <f>'3 жастағы балалар Ш'!M16</f>
        <v>0</v>
      </c>
      <c r="G78" s="78">
        <f>'3 жастағы балалар Ә'!M16</f>
        <v>0</v>
      </c>
    </row>
    <row r="79" spans="2:7" ht="15.75" customHeight="1">
      <c r="B79" s="259"/>
      <c r="C79" s="78">
        <f>'3 жастағы балалар Ф'!O16</f>
        <v>1</v>
      </c>
      <c r="D79" s="78">
        <f>'3 жастағы балалар К'!N16</f>
        <v>0</v>
      </c>
      <c r="E79" s="78">
        <f>'3 жастағы балалар Т'!N16</f>
        <v>0</v>
      </c>
      <c r="F79" s="78">
        <f>'3 жастағы балалар Ш'!N16</f>
        <v>0</v>
      </c>
      <c r="G79" s="78">
        <f>'3 жастағы балалар Ә'!N16</f>
        <v>1</v>
      </c>
    </row>
    <row r="80" spans="2:7" ht="15.75" customHeight="1">
      <c r="B80" s="260"/>
      <c r="C80" s="78">
        <f>'3 жастағы балалар Ф'!P16</f>
        <v>0</v>
      </c>
      <c r="D80" s="78">
        <f>'3 жастағы балалар К'!O16</f>
        <v>1</v>
      </c>
      <c r="E80" s="78">
        <f>'3 жастағы балалар Т'!O16</f>
        <v>0</v>
      </c>
      <c r="F80" s="78">
        <f>'3 жастағы балалар Ш'!O16</f>
        <v>1</v>
      </c>
      <c r="G80" s="78">
        <f>'3 жастағы балалар Ә'!O16</f>
        <v>0</v>
      </c>
    </row>
    <row r="81" spans="2:7" ht="15.75" customHeight="1">
      <c r="B81" s="268">
        <v>5</v>
      </c>
      <c r="C81" s="335"/>
      <c r="D81" s="78">
        <f>'3 жастағы балалар К'!P16</f>
        <v>0</v>
      </c>
      <c r="E81" s="335"/>
      <c r="F81" s="78">
        <f>'3 жастағы балалар Ш'!P16</f>
        <v>0</v>
      </c>
      <c r="G81" s="335"/>
    </row>
    <row r="82" spans="2:7" ht="15.75" customHeight="1">
      <c r="B82" s="259"/>
      <c r="C82" s="259"/>
      <c r="D82" s="78">
        <f>'3 жастағы балалар К'!Q16</f>
        <v>0</v>
      </c>
      <c r="E82" s="259"/>
      <c r="F82" s="78">
        <f>'3 жастағы балалар Ш'!Q16</f>
        <v>0</v>
      </c>
      <c r="G82" s="259"/>
    </row>
    <row r="83" spans="2:7" ht="15.75" customHeight="1">
      <c r="B83" s="260"/>
      <c r="C83" s="259"/>
      <c r="D83" s="78">
        <f>'3 жастағы балалар К'!R16</f>
        <v>1</v>
      </c>
      <c r="E83" s="259"/>
      <c r="F83" s="78">
        <f>'3 жастағы балалар Ш'!R16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К'!S16</f>
        <v>0</v>
      </c>
      <c r="E84" s="259"/>
      <c r="F84" s="78">
        <f>'3 жастағы балалар Ш'!S16</f>
        <v>0</v>
      </c>
      <c r="G84" s="259"/>
    </row>
    <row r="85" spans="2:7" ht="15.75" customHeight="1">
      <c r="B85" s="259"/>
      <c r="C85" s="259"/>
      <c r="D85" s="78">
        <f>'3 жастағы балалар К'!T16</f>
        <v>0</v>
      </c>
      <c r="E85" s="259"/>
      <c r="F85" s="78">
        <f>'3 жастағы балалар Ш'!T16</f>
        <v>0</v>
      </c>
      <c r="G85" s="259"/>
    </row>
    <row r="86" spans="2:7" ht="15.75" customHeight="1">
      <c r="B86" s="260"/>
      <c r="C86" s="259"/>
      <c r="D86" s="78">
        <f>'3 жастағы балалар К'!U16</f>
        <v>1</v>
      </c>
      <c r="E86" s="259"/>
      <c r="F86" s="78">
        <f>'3 жастағы балалар Ш'!U16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К'!V16</f>
        <v>0</v>
      </c>
      <c r="E87" s="259"/>
      <c r="F87" s="78">
        <f>'3 жастағы балалар Ш'!V16</f>
        <v>0</v>
      </c>
      <c r="G87" s="259"/>
    </row>
    <row r="88" spans="2:7" ht="15.75" customHeight="1">
      <c r="B88" s="259"/>
      <c r="C88" s="259"/>
      <c r="D88" s="78">
        <f>'3 жастағы балалар К'!W16</f>
        <v>0</v>
      </c>
      <c r="E88" s="259"/>
      <c r="F88" s="78">
        <f>'3 жастағы балалар Ш'!W16</f>
        <v>0</v>
      </c>
      <c r="G88" s="259"/>
    </row>
    <row r="89" spans="2:7" ht="15.75" customHeight="1">
      <c r="B89" s="260"/>
      <c r="C89" s="259"/>
      <c r="D89" s="78">
        <f>'3 жастағы балалар К'!X16</f>
        <v>1</v>
      </c>
      <c r="E89" s="259"/>
      <c r="F89" s="78">
        <f>'3 жастағы балалар Ш'!X16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К'!Y16</f>
        <v>0</v>
      </c>
      <c r="E90" s="259"/>
      <c r="F90" s="78">
        <f>'3 жастағы балалар Ш'!Y16</f>
        <v>0</v>
      </c>
      <c r="G90" s="259"/>
    </row>
    <row r="91" spans="2:7" ht="15.75" customHeight="1">
      <c r="B91" s="259"/>
      <c r="C91" s="259"/>
      <c r="D91" s="78">
        <f>'3 жастағы балалар К'!Z16</f>
        <v>0</v>
      </c>
      <c r="E91" s="259"/>
      <c r="F91" s="78">
        <f>'3 жастағы балалар Ш'!Z16</f>
        <v>0</v>
      </c>
      <c r="G91" s="259"/>
    </row>
    <row r="92" spans="2:7" ht="15.75" customHeight="1">
      <c r="B92" s="260"/>
      <c r="C92" s="259"/>
      <c r="D92" s="78">
        <f>'3 жастағы балалар К'!AA16</f>
        <v>1</v>
      </c>
      <c r="E92" s="259"/>
      <c r="F92" s="78">
        <f>'3 жастағы балалар Ш'!AA16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Ш'!AB16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Ш'!AC16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Ш'!AD16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Ш'!AE16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Ш'!AF16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Ш'!AG16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Ш'!AH16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Ш'!AI16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Ш'!AJ16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Ш'!AK16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Ш'!AL16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Ш'!AM16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Ш'!AN16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Ш'!AO16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Ш'!AP16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Ш'!AQ16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Ш'!AR16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Ш'!AS16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Ш'!AT16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Ш'!AU16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Ш'!AV16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Ш'!AW16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Ш'!AX16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Ш'!AY16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Ш'!AZ16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Ш'!BA16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Ш'!BB16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Ш'!BC16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Ш'!BD16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Ш'!BE16</f>
        <v>1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Ш'!BF16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Ш'!BG16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Ш'!BH16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Ш'!BI16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Ш'!BJ16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Ш'!BK16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Ф'!E62</f>
        <v>0</v>
      </c>
      <c r="D133" s="78">
        <f>'3 жастағы балалар К'!D62</f>
        <v>1</v>
      </c>
      <c r="E133" s="78">
        <f>'3 жастағы балалар Т'!D62</f>
        <v>0</v>
      </c>
      <c r="F133" s="78">
        <f>'3 жастағы балалар Ш'!D62</f>
        <v>1</v>
      </c>
      <c r="G133" s="78">
        <f>'3 жастағы балалар Ә'!D62</f>
        <v>1</v>
      </c>
    </row>
    <row r="134" spans="2:7" ht="15.75" customHeight="1">
      <c r="B134" s="259"/>
      <c r="C134" s="78">
        <f>'3 жастағы балалар Ф'!F62</f>
        <v>1</v>
      </c>
      <c r="D134" s="78">
        <f>'3 жастағы балалар К'!E62</f>
        <v>0</v>
      </c>
      <c r="E134" s="78">
        <f>'3 жастағы балалар Т'!E62</f>
        <v>1</v>
      </c>
      <c r="F134" s="78">
        <f>'3 жастағы балалар Ш'!E62</f>
        <v>0</v>
      </c>
      <c r="G134" s="78">
        <f>'3 жастағы балалар Ә'!E62</f>
        <v>0</v>
      </c>
    </row>
    <row r="135" spans="2:7" ht="15.75" customHeight="1">
      <c r="B135" s="260"/>
      <c r="C135" s="78">
        <f>'3 жастағы балалар Ф'!G62</f>
        <v>0</v>
      </c>
      <c r="D135" s="78">
        <f>'3 жастағы балалар К'!F62</f>
        <v>0</v>
      </c>
      <c r="E135" s="78">
        <f>'3 жастағы балалар Т'!F62</f>
        <v>0</v>
      </c>
      <c r="F135" s="78">
        <f>'3 жастағы балалар Ш'!F62</f>
        <v>0</v>
      </c>
      <c r="G135" s="78">
        <f>'3 жастағы балалар Ә'!F62</f>
        <v>0</v>
      </c>
    </row>
    <row r="136" spans="2:7" ht="15.75" customHeight="1">
      <c r="B136" s="268">
        <v>2</v>
      </c>
      <c r="C136" s="78">
        <f>'3 жастағы балалар Ф'!H62</f>
        <v>0</v>
      </c>
      <c r="D136" s="78">
        <f>'3 жастағы балалар К'!G62</f>
        <v>1</v>
      </c>
      <c r="E136" s="78">
        <f>'3 жастағы балалар Т'!G62</f>
        <v>0</v>
      </c>
      <c r="F136" s="78">
        <f>'3 жастағы балалар Ш'!G62</f>
        <v>1</v>
      </c>
      <c r="G136" s="78">
        <f>'3 жастағы балалар Ә'!G62</f>
        <v>1</v>
      </c>
    </row>
    <row r="137" spans="2:7" ht="15.75" customHeight="1">
      <c r="B137" s="259"/>
      <c r="C137" s="78">
        <f>'3 жастағы балалар Ф'!I62</f>
        <v>1</v>
      </c>
      <c r="D137" s="78">
        <f>'3 жастағы балалар К'!H62</f>
        <v>0</v>
      </c>
      <c r="E137" s="78">
        <f>'3 жастағы балалар Т'!H62</f>
        <v>1</v>
      </c>
      <c r="F137" s="78">
        <f>'3 жастағы балалар Ш'!H62</f>
        <v>0</v>
      </c>
      <c r="G137" s="78">
        <f>'3 жастағы балалар Ә'!H62</f>
        <v>0</v>
      </c>
    </row>
    <row r="138" spans="2:7" ht="15.75" customHeight="1">
      <c r="B138" s="260"/>
      <c r="C138" s="78">
        <f>'3 жастағы балалар Ф'!J62</f>
        <v>0</v>
      </c>
      <c r="D138" s="78">
        <f>'3 жастағы балалар К'!I62</f>
        <v>0</v>
      </c>
      <c r="E138" s="78">
        <f>'3 жастағы балалар Т'!I62</f>
        <v>0</v>
      </c>
      <c r="F138" s="78">
        <f>'3 жастағы балалар Ш'!I62</f>
        <v>0</v>
      </c>
      <c r="G138" s="78">
        <f>'3 жастағы балалар Ә'!I62</f>
        <v>0</v>
      </c>
    </row>
    <row r="139" spans="2:7" ht="15.75" customHeight="1">
      <c r="B139" s="268">
        <v>3</v>
      </c>
      <c r="C139" s="78">
        <f>'3 жастағы балалар Ф'!K62</f>
        <v>1</v>
      </c>
      <c r="D139" s="78">
        <f>'3 жастағы балалар К'!J62</f>
        <v>1</v>
      </c>
      <c r="E139" s="78">
        <f>'3 жастағы балалар Т'!J62</f>
        <v>0</v>
      </c>
      <c r="F139" s="78">
        <f>'3 жастағы балалар Ш'!J62</f>
        <v>1</v>
      </c>
      <c r="G139" s="78">
        <f>'3 жастағы балалар Ә'!J62</f>
        <v>1</v>
      </c>
    </row>
    <row r="140" spans="2:7" ht="15.75" customHeight="1">
      <c r="B140" s="259"/>
      <c r="C140" s="78">
        <f>'3 жастағы балалар Ф'!L62</f>
        <v>0</v>
      </c>
      <c r="D140" s="78">
        <f>'3 жастағы балалар К'!K62</f>
        <v>0</v>
      </c>
      <c r="E140" s="78">
        <f>'3 жастағы балалар Т'!K62</f>
        <v>1</v>
      </c>
      <c r="F140" s="78">
        <f>'3 жастағы балалар Ш'!K62</f>
        <v>0</v>
      </c>
      <c r="G140" s="78">
        <f>'3 жастағы балалар Ә'!K62</f>
        <v>0</v>
      </c>
    </row>
    <row r="141" spans="2:7" ht="15.75" customHeight="1">
      <c r="B141" s="260"/>
      <c r="C141" s="78">
        <f>'3 жастағы балалар Ф'!M62</f>
        <v>0</v>
      </c>
      <c r="D141" s="78">
        <f>'3 жастағы балалар К'!L62</f>
        <v>0</v>
      </c>
      <c r="E141" s="78">
        <f>'3 жастағы балалар Т'!L62</f>
        <v>0</v>
      </c>
      <c r="F141" s="78">
        <f>'3 жастағы балалар Ш'!L62</f>
        <v>0</v>
      </c>
      <c r="G141" s="78">
        <f>'3 жастағы балалар Ә'!L62</f>
        <v>0</v>
      </c>
    </row>
    <row r="142" spans="2:7" ht="15.75" customHeight="1">
      <c r="B142" s="268">
        <v>4</v>
      </c>
      <c r="C142" s="78">
        <f>'3 жастағы балалар Ф'!N62</f>
        <v>1</v>
      </c>
      <c r="D142" s="78">
        <f>'3 жастағы балалар К'!M62</f>
        <v>1</v>
      </c>
      <c r="E142" s="78">
        <f>'3 жастағы балалар Т'!M62</f>
        <v>0</v>
      </c>
      <c r="F142" s="78">
        <f>'3 жастағы балалар Ш'!M62</f>
        <v>1</v>
      </c>
      <c r="G142" s="78">
        <f>'3 жастағы балалар Ә'!M62</f>
        <v>1</v>
      </c>
    </row>
    <row r="143" spans="2:7" ht="15.75" customHeight="1">
      <c r="B143" s="259"/>
      <c r="C143" s="78">
        <f>'3 жастағы балалар Ф'!O62</f>
        <v>0</v>
      </c>
      <c r="D143" s="78">
        <f>'3 жастағы балалар К'!N62</f>
        <v>0</v>
      </c>
      <c r="E143" s="78">
        <f>'3 жастағы балалар Т'!N62</f>
        <v>1</v>
      </c>
      <c r="F143" s="78">
        <f>'3 жастағы балалар Ш'!N62</f>
        <v>0</v>
      </c>
      <c r="G143" s="78">
        <f>'3 жастағы балалар Ә'!N62</f>
        <v>0</v>
      </c>
    </row>
    <row r="144" spans="2:7" ht="15.75" customHeight="1">
      <c r="B144" s="260"/>
      <c r="C144" s="78">
        <f>'3 жастағы балалар Ф'!P62</f>
        <v>0</v>
      </c>
      <c r="D144" s="78">
        <f>'3 жастағы балалар К'!O62</f>
        <v>0</v>
      </c>
      <c r="E144" s="78">
        <f>'3 жастағы балалар Т'!O62</f>
        <v>0</v>
      </c>
      <c r="F144" s="78">
        <f>'3 жастағы балалар Ш'!O62</f>
        <v>0</v>
      </c>
      <c r="G144" s="78">
        <f>'3 жастағы балалар Ә'!O62</f>
        <v>0</v>
      </c>
    </row>
    <row r="145" spans="2:7" ht="15.75" customHeight="1">
      <c r="B145" s="268">
        <v>5</v>
      </c>
      <c r="C145" s="78">
        <f>'3 жастағы балалар Ф'!Q62</f>
        <v>0</v>
      </c>
      <c r="D145" s="78">
        <f>'3 жастағы балалар К'!P62</f>
        <v>1</v>
      </c>
      <c r="E145" s="78">
        <f>'3 жастағы балалар Т'!P62</f>
        <v>0</v>
      </c>
      <c r="F145" s="78">
        <f>'3 жастағы балалар Ш'!P62</f>
        <v>1</v>
      </c>
      <c r="G145" s="78">
        <f>'3 жастағы балалар Ә'!P62</f>
        <v>1</v>
      </c>
    </row>
    <row r="146" spans="2:7" ht="15.75" customHeight="1">
      <c r="B146" s="259"/>
      <c r="C146" s="78">
        <f>'3 жастағы балалар Ф'!R62</f>
        <v>1</v>
      </c>
      <c r="D146" s="78">
        <f>'3 жастағы балалар К'!Q62</f>
        <v>0</v>
      </c>
      <c r="E146" s="78">
        <f>'3 жастағы балалар Т'!Q62</f>
        <v>1</v>
      </c>
      <c r="F146" s="78">
        <f>'3 жастағы балалар Ш'!Q62</f>
        <v>0</v>
      </c>
      <c r="G146" s="78">
        <f>'3 жастағы балалар Ә'!Q62</f>
        <v>0</v>
      </c>
    </row>
    <row r="147" spans="2:7" ht="15.75" customHeight="1">
      <c r="B147" s="260"/>
      <c r="C147" s="78">
        <f>'3 жастағы балалар Ф'!S62</f>
        <v>0</v>
      </c>
      <c r="D147" s="78">
        <f>'3 жастағы балалар К'!R62</f>
        <v>0</v>
      </c>
      <c r="E147" s="78">
        <f>'3 жастағы балалар Т'!R62</f>
        <v>0</v>
      </c>
      <c r="F147" s="78">
        <f>'3 жастағы балалар Ш'!R62</f>
        <v>0</v>
      </c>
      <c r="G147" s="78">
        <f>'3 жастағы балалар Ә'!R62</f>
        <v>0</v>
      </c>
    </row>
    <row r="148" spans="2:7" ht="15.75" customHeight="1">
      <c r="B148" s="268">
        <v>6</v>
      </c>
      <c r="C148" s="335"/>
      <c r="D148" s="78">
        <f>'3 жастағы балалар К'!S62</f>
        <v>1</v>
      </c>
      <c r="E148" s="335"/>
      <c r="F148" s="78">
        <f>'3 жастағы балалар Ш'!S62</f>
        <v>1</v>
      </c>
      <c r="G148" s="335"/>
    </row>
    <row r="149" spans="2:7" ht="15.75" customHeight="1">
      <c r="B149" s="259"/>
      <c r="C149" s="259"/>
      <c r="D149" s="78">
        <f>'3 жастағы балалар К'!T62</f>
        <v>0</v>
      </c>
      <c r="E149" s="259"/>
      <c r="F149" s="78">
        <f>'3 жастағы балалар Ш'!T62</f>
        <v>0</v>
      </c>
      <c r="G149" s="259"/>
    </row>
    <row r="150" spans="2:7" ht="15.75" customHeight="1">
      <c r="B150" s="260"/>
      <c r="C150" s="259"/>
      <c r="D150" s="78">
        <f>'3 жастағы балалар К'!U62</f>
        <v>0</v>
      </c>
      <c r="E150" s="259"/>
      <c r="F150" s="78">
        <f>'3 жастағы балалар Ш'!U62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К'!V62</f>
        <v>1</v>
      </c>
      <c r="E151" s="259"/>
      <c r="F151" s="78">
        <f>'3 жастағы балалар Ш'!V62</f>
        <v>1</v>
      </c>
      <c r="G151" s="259"/>
    </row>
    <row r="152" spans="2:7" ht="15.75" customHeight="1">
      <c r="B152" s="259"/>
      <c r="C152" s="259"/>
      <c r="D152" s="78">
        <f>'3 жастағы балалар К'!W62</f>
        <v>0</v>
      </c>
      <c r="E152" s="259"/>
      <c r="F152" s="78">
        <f>'3 жастағы балалар Ш'!W62</f>
        <v>0</v>
      </c>
      <c r="G152" s="259"/>
    </row>
    <row r="153" spans="2:7" ht="15.75" customHeight="1">
      <c r="B153" s="260"/>
      <c r="C153" s="259"/>
      <c r="D153" s="78">
        <f>'3 жастағы балалар К'!X62</f>
        <v>0</v>
      </c>
      <c r="E153" s="259"/>
      <c r="F153" s="78">
        <f>'3 жастағы балалар Ш'!X62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К'!Y62</f>
        <v>1</v>
      </c>
      <c r="E154" s="259"/>
      <c r="F154" s="78">
        <f>'3 жастағы балалар Ш'!Y62</f>
        <v>1</v>
      </c>
      <c r="G154" s="259"/>
    </row>
    <row r="155" spans="2:7" ht="15.75" customHeight="1">
      <c r="B155" s="259"/>
      <c r="C155" s="259"/>
      <c r="D155" s="78">
        <f>'3 жастағы балалар К'!Z62</f>
        <v>0</v>
      </c>
      <c r="E155" s="259"/>
      <c r="F155" s="78">
        <f>'3 жастағы балалар Ш'!Z62</f>
        <v>0</v>
      </c>
      <c r="G155" s="259"/>
    </row>
    <row r="156" spans="2:7" ht="15.75" customHeight="1">
      <c r="B156" s="260"/>
      <c r="C156" s="259"/>
      <c r="D156" s="78">
        <f>'3 жастағы балалар К'!AA62</f>
        <v>0</v>
      </c>
      <c r="E156" s="259"/>
      <c r="F156" s="78">
        <f>'3 жастағы балалар Ш'!AA62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К'!AB62</f>
        <v>1</v>
      </c>
      <c r="E157" s="259"/>
      <c r="F157" s="78">
        <f>'3 жастағы балалар Ш'!AB62</f>
        <v>1</v>
      </c>
      <c r="G157" s="259"/>
    </row>
    <row r="158" spans="2:7" ht="15.75" customHeight="1">
      <c r="B158" s="259"/>
      <c r="C158" s="259"/>
      <c r="D158" s="78">
        <f>'3 жастағы балалар К'!AC62</f>
        <v>0</v>
      </c>
      <c r="E158" s="259"/>
      <c r="F158" s="78">
        <f>'3 жастағы балалар Ш'!AC62</f>
        <v>0</v>
      </c>
      <c r="G158" s="259"/>
    </row>
    <row r="159" spans="2:7" ht="15.75" customHeight="1">
      <c r="B159" s="260"/>
      <c r="C159" s="259"/>
      <c r="D159" s="78">
        <f>'3 жастағы балалар К'!AD62</f>
        <v>0</v>
      </c>
      <c r="E159" s="259"/>
      <c r="F159" s="78">
        <f>'3 жастағы балалар Ш'!AD62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К'!AE62</f>
        <v>1</v>
      </c>
      <c r="E160" s="259"/>
      <c r="F160" s="78">
        <f>'3 жастағы балалар Ш'!AE62</f>
        <v>1</v>
      </c>
      <c r="G160" s="259"/>
    </row>
    <row r="161" spans="2:7" ht="15.75" customHeight="1">
      <c r="B161" s="259"/>
      <c r="C161" s="259"/>
      <c r="D161" s="78">
        <f>'3 жастағы балалар К'!AF62</f>
        <v>0</v>
      </c>
      <c r="E161" s="259"/>
      <c r="F161" s="78">
        <f>'3 жастағы балалар Ш'!AF62</f>
        <v>0</v>
      </c>
      <c r="G161" s="259"/>
    </row>
    <row r="162" spans="2:7" ht="15.75" customHeight="1">
      <c r="B162" s="260"/>
      <c r="C162" s="259"/>
      <c r="D162" s="78">
        <f>'3 жастағы балалар К'!AG62</f>
        <v>0</v>
      </c>
      <c r="E162" s="259"/>
      <c r="F162" s="78">
        <f>'3 жастағы балалар Ш'!AG62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К'!AH62</f>
        <v>0</v>
      </c>
      <c r="E163" s="259"/>
      <c r="F163" s="78">
        <f>'3 жастағы балалар Ш'!AH62</f>
        <v>1</v>
      </c>
      <c r="G163" s="259"/>
    </row>
    <row r="164" spans="2:7" ht="15.75" customHeight="1">
      <c r="B164" s="259"/>
      <c r="C164" s="259"/>
      <c r="D164" s="78">
        <f>'3 жастағы балалар К'!AI62</f>
        <v>1</v>
      </c>
      <c r="E164" s="259"/>
      <c r="F164" s="78">
        <f>'3 жастағы балалар Ш'!AI62</f>
        <v>0</v>
      </c>
      <c r="G164" s="259"/>
    </row>
    <row r="165" spans="2:7" ht="15.75" customHeight="1">
      <c r="B165" s="260"/>
      <c r="C165" s="259"/>
      <c r="D165" s="78">
        <f>'3 жастағы балалар К'!AJ62</f>
        <v>0</v>
      </c>
      <c r="E165" s="259"/>
      <c r="F165" s="78">
        <f>'3 жастағы балалар Ш'!AJ62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К'!AK62</f>
        <v>1</v>
      </c>
      <c r="E166" s="259"/>
      <c r="F166" s="78">
        <f>'3 жастағы балалар Ш'!AK62</f>
        <v>1</v>
      </c>
      <c r="G166" s="259"/>
    </row>
    <row r="167" spans="2:7" ht="15.75" customHeight="1">
      <c r="B167" s="259"/>
      <c r="C167" s="259"/>
      <c r="D167" s="78">
        <f>'3 жастағы балалар К'!AL62</f>
        <v>0</v>
      </c>
      <c r="E167" s="259"/>
      <c r="F167" s="78">
        <f>'3 жастағы балалар Ш'!AL62</f>
        <v>0</v>
      </c>
      <c r="G167" s="259"/>
    </row>
    <row r="168" spans="2:7" ht="15.75" customHeight="1">
      <c r="B168" s="260"/>
      <c r="C168" s="259"/>
      <c r="D168" s="78">
        <f>'3 жастағы балалар К'!AM62</f>
        <v>0</v>
      </c>
      <c r="E168" s="259"/>
      <c r="F168" s="78">
        <f>'3 жастағы балалар Ш'!AM62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К'!AN62</f>
        <v>1</v>
      </c>
      <c r="E169" s="259"/>
      <c r="F169" s="78">
        <f>'3 жастағы балалар Ш'!AN62</f>
        <v>1</v>
      </c>
      <c r="G169" s="259"/>
    </row>
    <row r="170" spans="2:7" ht="15.75" customHeight="1">
      <c r="B170" s="259"/>
      <c r="C170" s="259"/>
      <c r="D170" s="78">
        <f>'3 жастағы балалар К'!AO62</f>
        <v>0</v>
      </c>
      <c r="E170" s="259"/>
      <c r="F170" s="78">
        <f>'3 жастағы балалар Ш'!AO62</f>
        <v>0</v>
      </c>
      <c r="G170" s="259"/>
    </row>
    <row r="171" spans="2:7" ht="15.75" customHeight="1">
      <c r="B171" s="260"/>
      <c r="C171" s="259"/>
      <c r="D171" s="78">
        <f>'3 жастағы балалар К'!AP62</f>
        <v>0</v>
      </c>
      <c r="E171" s="259"/>
      <c r="F171" s="78">
        <f>'3 жастағы балалар Ш'!AP62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К'!AQ62</f>
        <v>1</v>
      </c>
      <c r="E172" s="259"/>
      <c r="F172" s="78">
        <f>'3 жастағы балалар Ш'!AQ62</f>
        <v>1</v>
      </c>
      <c r="G172" s="259"/>
    </row>
    <row r="173" spans="2:7" ht="15.75" customHeight="1">
      <c r="B173" s="259"/>
      <c r="C173" s="259"/>
      <c r="D173" s="78">
        <f>'3 жастағы балалар К'!AR62</f>
        <v>0</v>
      </c>
      <c r="E173" s="259"/>
      <c r="F173" s="78">
        <f>'3 жастағы балалар Ш'!AR62</f>
        <v>0</v>
      </c>
      <c r="G173" s="259"/>
    </row>
    <row r="174" spans="2:7" ht="15.75" customHeight="1">
      <c r="B174" s="260"/>
      <c r="C174" s="259"/>
      <c r="D174" s="78">
        <f>'3 жастағы балалар К'!AS62</f>
        <v>0</v>
      </c>
      <c r="E174" s="259"/>
      <c r="F174" s="78">
        <f>'3 жастағы балалар Ш'!AS62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К'!AT62</f>
        <v>1</v>
      </c>
      <c r="E175" s="259"/>
      <c r="F175" s="78">
        <f>'3 жастағы балалар Ш'!AT62</f>
        <v>1</v>
      </c>
      <c r="G175" s="259"/>
    </row>
    <row r="176" spans="2:7" ht="15.75" customHeight="1">
      <c r="B176" s="259"/>
      <c r="C176" s="259"/>
      <c r="D176" s="78">
        <f>'3 жастағы балалар К'!AU62</f>
        <v>0</v>
      </c>
      <c r="E176" s="259"/>
      <c r="F176" s="78">
        <f>'3 жастағы балалар Ш'!AU62</f>
        <v>0</v>
      </c>
      <c r="G176" s="259"/>
    </row>
    <row r="177" spans="2:7" ht="15.75" customHeight="1">
      <c r="B177" s="260"/>
      <c r="C177" s="259"/>
      <c r="D177" s="78">
        <f>'3 жастағы балалар К'!AV62</f>
        <v>0</v>
      </c>
      <c r="E177" s="259"/>
      <c r="F177" s="78">
        <f>'3 жастағы балалар Ш'!AV62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Ш'!AW62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Ш'!AX62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Ш'!AY62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Ш'!AZ62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Ш'!BA62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Ш'!BB62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Ш'!BC62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Ш'!BD62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Ш'!BE62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Ш'!BF62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Ш'!BG62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Ш'!BH62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Ш'!BI62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Ш'!BJ62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Ш'!BK62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Ш'!BL62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Ш'!BM62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Ш'!BN62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Ш'!BO62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Ш'!BP62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Ш'!BQ62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Ш'!BR62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Ш'!BS62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Ш'!BT62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Ш'!BU62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Ш'!BV62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Ш'!BW62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Ш'!BX62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Ш'!BY62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Ш'!BZ62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7.7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Ф'!E121</f>
        <v>1</v>
      </c>
      <c r="D212" s="78">
        <f>'3 жастағы балалар К'!D121</f>
        <v>1</v>
      </c>
      <c r="E212" s="78">
        <f>'3 жастағы балалар Т'!D121</f>
        <v>1</v>
      </c>
      <c r="F212" s="78">
        <f>'3 жастағы балалар Ш'!D121</f>
        <v>1</v>
      </c>
      <c r="G212" s="78">
        <f>'3 жастағы балалар Ә'!D121</f>
        <v>1</v>
      </c>
    </row>
    <row r="213" spans="2:7" ht="15.75" customHeight="1">
      <c r="B213" s="259"/>
      <c r="C213" s="78">
        <f>'3 жастағы балалар Ф'!F121</f>
        <v>0</v>
      </c>
      <c r="D213" s="78">
        <f>'3 жастағы балалар К'!E121</f>
        <v>0</v>
      </c>
      <c r="E213" s="78">
        <f>'3 жастағы балалар Т'!E121</f>
        <v>0</v>
      </c>
      <c r="F213" s="78">
        <f>'3 жастағы балалар Ш'!E121</f>
        <v>0</v>
      </c>
      <c r="G213" s="78">
        <f>'3 жастағы балалар Ә'!E121</f>
        <v>0</v>
      </c>
    </row>
    <row r="214" spans="2:7" ht="15.75" customHeight="1">
      <c r="B214" s="260"/>
      <c r="C214" s="78">
        <f>'3 жастағы балалар Ф'!G121</f>
        <v>0</v>
      </c>
      <c r="D214" s="78">
        <f>'3 жастағы балалар К'!F121</f>
        <v>0</v>
      </c>
      <c r="E214" s="78">
        <f>'3 жастағы балалар Т'!F121</f>
        <v>0</v>
      </c>
      <c r="F214" s="78">
        <f>'3 жастағы балалар Ш'!F121</f>
        <v>0</v>
      </c>
      <c r="G214" s="78">
        <f>'3 жастағы балалар Ә'!F121</f>
        <v>0</v>
      </c>
    </row>
    <row r="215" spans="2:7" ht="15.75" customHeight="1">
      <c r="B215" s="268">
        <v>2</v>
      </c>
      <c r="C215" s="78">
        <f>'3 жастағы балалар Ф'!H121</f>
        <v>1</v>
      </c>
      <c r="D215" s="78" t="str">
        <f>'3 жастағы балалар К'!G121</f>
        <v xml:space="preserve"> </v>
      </c>
      <c r="E215" s="78">
        <f>'3 жастағы балалар Т'!G121</f>
        <v>1</v>
      </c>
      <c r="F215" s="78">
        <f>'3 жастағы балалар Ш'!G121</f>
        <v>1</v>
      </c>
      <c r="G215" s="78">
        <f>'3 жастағы балалар Ә'!G121</f>
        <v>1</v>
      </c>
    </row>
    <row r="216" spans="2:7" ht="15.75" customHeight="1">
      <c r="B216" s="259"/>
      <c r="C216" s="78">
        <f>'3 жастағы балалар Ф'!I121</f>
        <v>0</v>
      </c>
      <c r="D216" s="78">
        <f>'3 жастағы балалар К'!H121</f>
        <v>1</v>
      </c>
      <c r="E216" s="78">
        <f>'3 жастағы балалар Т'!H121</f>
        <v>0</v>
      </c>
      <c r="F216" s="78">
        <f>'3 жастағы балалар Ш'!H121</f>
        <v>0</v>
      </c>
      <c r="G216" s="78">
        <f>'3 жастағы балалар Ә'!H121</f>
        <v>0</v>
      </c>
    </row>
    <row r="217" spans="2:7" ht="15.75" customHeight="1">
      <c r="B217" s="260"/>
      <c r="C217" s="78">
        <f>'3 жастағы балалар Ф'!J121</f>
        <v>0</v>
      </c>
      <c r="D217" s="78">
        <f>'3 жастағы балалар К'!I121</f>
        <v>0</v>
      </c>
      <c r="E217" s="78">
        <f>'3 жастағы балалар Т'!I121</f>
        <v>0</v>
      </c>
      <c r="F217" s="78">
        <f>'3 жастағы балалар Ш'!I121</f>
        <v>0</v>
      </c>
      <c r="G217" s="78">
        <f>'3 жастағы балалар Ә'!I121</f>
        <v>0</v>
      </c>
    </row>
    <row r="218" spans="2:7" ht="15.75" customHeight="1">
      <c r="B218" s="268">
        <v>3</v>
      </c>
      <c r="C218" s="78">
        <f>'3 жастағы балалар Ф'!K121</f>
        <v>1</v>
      </c>
      <c r="D218" s="78">
        <f>'3 жастағы балалар К'!J121</f>
        <v>1</v>
      </c>
      <c r="E218" s="78">
        <f>'3 жастағы балалар Т'!J121</f>
        <v>1</v>
      </c>
      <c r="F218" s="78">
        <f>'3 жастағы балалар Ш'!J121</f>
        <v>1</v>
      </c>
      <c r="G218" s="78">
        <f>'3 жастағы балалар Ә'!J121</f>
        <v>1</v>
      </c>
    </row>
    <row r="219" spans="2:7" ht="15.75" customHeight="1">
      <c r="B219" s="259"/>
      <c r="C219" s="78">
        <f>'3 жастағы балалар Ф'!L121</f>
        <v>0</v>
      </c>
      <c r="D219" s="78">
        <f>'3 жастағы балалар К'!K121</f>
        <v>0</v>
      </c>
      <c r="E219" s="78">
        <f>'3 жастағы балалар Т'!K121</f>
        <v>0</v>
      </c>
      <c r="F219" s="78">
        <f>'3 жастағы балалар Ш'!K121</f>
        <v>0</v>
      </c>
      <c r="G219" s="78">
        <f>'3 жастағы балалар Ә'!K121</f>
        <v>0</v>
      </c>
    </row>
    <row r="220" spans="2:7" ht="15.75" customHeight="1">
      <c r="B220" s="260"/>
      <c r="C220" s="78">
        <f>'3 жастағы балалар Ф'!M121</f>
        <v>0</v>
      </c>
      <c r="D220" s="78">
        <f>'3 жастағы балалар К'!L121</f>
        <v>0</v>
      </c>
      <c r="E220" s="78">
        <f>'3 жастағы балалар Т'!L121</f>
        <v>0</v>
      </c>
      <c r="F220" s="78">
        <f>'3 жастағы балалар Ш'!L121</f>
        <v>0</v>
      </c>
      <c r="G220" s="78">
        <f>'3 жастағы балалар Ә'!L121</f>
        <v>0</v>
      </c>
    </row>
    <row r="221" spans="2:7" ht="15.75" customHeight="1">
      <c r="B221" s="268">
        <v>4</v>
      </c>
      <c r="C221" s="78">
        <f>'3 жастағы балалар Ф'!N121</f>
        <v>1</v>
      </c>
      <c r="D221" s="78">
        <f>'3 жастағы балалар К'!M121</f>
        <v>1</v>
      </c>
      <c r="E221" s="78">
        <f>'3 жастағы балалар Т'!M121</f>
        <v>1</v>
      </c>
      <c r="F221" s="78">
        <f>'3 жастағы балалар Ш'!M121</f>
        <v>1</v>
      </c>
      <c r="G221" s="78">
        <f>'3 жастағы балалар Ә'!M121</f>
        <v>1</v>
      </c>
    </row>
    <row r="222" spans="2:7" ht="15.75" customHeight="1">
      <c r="B222" s="259"/>
      <c r="C222" s="78">
        <f>'3 жастағы балалар Ф'!O121</f>
        <v>0</v>
      </c>
      <c r="D222" s="78">
        <f>'3 жастағы балалар К'!N121</f>
        <v>0</v>
      </c>
      <c r="E222" s="78">
        <f>'3 жастағы балалар Т'!N121</f>
        <v>0</v>
      </c>
      <c r="F222" s="78">
        <f>'3 жастағы балалар Ш'!N121</f>
        <v>0</v>
      </c>
      <c r="G222" s="78">
        <f>'3 жастағы балалар Ә'!N121</f>
        <v>0</v>
      </c>
    </row>
    <row r="223" spans="2:7" ht="15.75" customHeight="1">
      <c r="B223" s="260"/>
      <c r="C223" s="78">
        <f>'3 жастағы балалар Ф'!P121</f>
        <v>0</v>
      </c>
      <c r="D223" s="78">
        <f>'3 жастағы балалар К'!O121</f>
        <v>0</v>
      </c>
      <c r="E223" s="78">
        <f>'3 жастағы балалар Т'!O121</f>
        <v>0</v>
      </c>
      <c r="F223" s="78">
        <f>'3 жастағы балалар Ш'!O121</f>
        <v>0</v>
      </c>
      <c r="G223" s="78">
        <f>'3 жастағы балалар Ә'!O121</f>
        <v>0</v>
      </c>
    </row>
    <row r="224" spans="2:7" ht="15.75" customHeight="1">
      <c r="B224" s="268">
        <v>5</v>
      </c>
      <c r="C224" s="78">
        <f>'3 жастағы балалар Ф'!Q121</f>
        <v>1</v>
      </c>
      <c r="D224" s="78">
        <f>'3 жастағы балалар К'!P121</f>
        <v>1</v>
      </c>
      <c r="E224" s="78">
        <f>'3 жастағы балалар Т'!P121</f>
        <v>1</v>
      </c>
      <c r="F224" s="78">
        <f>'3 жастағы балалар Ш'!P121</f>
        <v>1</v>
      </c>
      <c r="G224" s="78">
        <f>'3 жастағы балалар Ә'!P121</f>
        <v>1</v>
      </c>
    </row>
    <row r="225" spans="2:7" ht="15.75" customHeight="1">
      <c r="B225" s="259"/>
      <c r="C225" s="78">
        <f>'3 жастағы балалар Ф'!R121</f>
        <v>0</v>
      </c>
      <c r="D225" s="78">
        <f>'3 жастағы балалар К'!Q121</f>
        <v>0</v>
      </c>
      <c r="E225" s="78">
        <f>'3 жастағы балалар Т'!Q121</f>
        <v>0</v>
      </c>
      <c r="F225" s="78">
        <f>'3 жастағы балалар Ш'!Q121</f>
        <v>0</v>
      </c>
      <c r="G225" s="78">
        <f>'3 жастағы балалар Ә'!Q121</f>
        <v>0</v>
      </c>
    </row>
    <row r="226" spans="2:7" ht="15.75" customHeight="1">
      <c r="B226" s="260"/>
      <c r="C226" s="78">
        <f>'3 жастағы балалар Ф'!S121</f>
        <v>0</v>
      </c>
      <c r="D226" s="78">
        <f>'3 жастағы балалар К'!R121</f>
        <v>0</v>
      </c>
      <c r="E226" s="78">
        <f>'3 жастағы балалар Т'!R121</f>
        <v>0</v>
      </c>
      <c r="F226" s="78">
        <f>'3 жастағы балалар Ш'!R121</f>
        <v>0</v>
      </c>
      <c r="G226" s="78">
        <f>'3 жастағы балалар Ә'!R121</f>
        <v>0</v>
      </c>
    </row>
    <row r="227" spans="2:7" ht="15.75" customHeight="1">
      <c r="B227" s="268">
        <v>6</v>
      </c>
      <c r="C227" s="335"/>
      <c r="D227" s="78">
        <f>'3 жастағы балалар К'!S121</f>
        <v>1</v>
      </c>
      <c r="E227" s="335"/>
      <c r="F227" s="78">
        <f>'3 жастағы балалар Ш'!S121</f>
        <v>1</v>
      </c>
      <c r="G227" s="335"/>
    </row>
    <row r="228" spans="2:7" ht="15.75" customHeight="1">
      <c r="B228" s="259"/>
      <c r="C228" s="259"/>
      <c r="D228" s="78">
        <f>'3 жастағы балалар К'!T121</f>
        <v>0</v>
      </c>
      <c r="E228" s="259"/>
      <c r="F228" s="78">
        <f>'3 жастағы балалар Ш'!T121</f>
        <v>0</v>
      </c>
      <c r="G228" s="259"/>
    </row>
    <row r="229" spans="2:7" ht="15.75" customHeight="1">
      <c r="B229" s="260"/>
      <c r="C229" s="259"/>
      <c r="D229" s="78">
        <f>'3 жастағы балалар К'!U121</f>
        <v>0</v>
      </c>
      <c r="E229" s="259"/>
      <c r="F229" s="78">
        <f>'3 жастағы балалар Ш'!U121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К'!V121</f>
        <v>1</v>
      </c>
      <c r="E230" s="259"/>
      <c r="F230" s="78">
        <f>'3 жастағы балалар Ш'!V121</f>
        <v>1</v>
      </c>
      <c r="G230" s="259"/>
    </row>
    <row r="231" spans="2:7" ht="15.75" customHeight="1">
      <c r="B231" s="259"/>
      <c r="C231" s="259"/>
      <c r="D231" s="78">
        <f>'3 жастағы балалар К'!W121</f>
        <v>0</v>
      </c>
      <c r="E231" s="259"/>
      <c r="F231" s="78">
        <f>'3 жастағы балалар Ш'!W121</f>
        <v>0</v>
      </c>
      <c r="G231" s="259"/>
    </row>
    <row r="232" spans="2:7" ht="15.75" customHeight="1">
      <c r="B232" s="260"/>
      <c r="C232" s="259"/>
      <c r="D232" s="78">
        <f>'3 жастағы балалар К'!X121</f>
        <v>0</v>
      </c>
      <c r="E232" s="259"/>
      <c r="F232" s="78">
        <f>'3 жастағы балалар Ш'!X121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К'!Y121</f>
        <v>1</v>
      </c>
      <c r="E233" s="259"/>
      <c r="F233" s="78">
        <f>'3 жастағы балалар Ш'!Y121</f>
        <v>1</v>
      </c>
      <c r="G233" s="259"/>
    </row>
    <row r="234" spans="2:7" ht="15.75" customHeight="1">
      <c r="B234" s="259"/>
      <c r="C234" s="259"/>
      <c r="D234" s="78">
        <f>'3 жастағы балалар К'!Z121</f>
        <v>0</v>
      </c>
      <c r="E234" s="259"/>
      <c r="F234" s="78">
        <f>'3 жастағы балалар Ш'!Z121</f>
        <v>0</v>
      </c>
      <c r="G234" s="259"/>
    </row>
    <row r="235" spans="2:7" ht="15.75" customHeight="1">
      <c r="B235" s="260"/>
      <c r="C235" s="259"/>
      <c r="D235" s="78">
        <f>'3 жастағы балалар К'!AA121</f>
        <v>0</v>
      </c>
      <c r="E235" s="259"/>
      <c r="F235" s="78">
        <f>'3 жастағы балалар Ш'!AA121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К'!AB121</f>
        <v>1</v>
      </c>
      <c r="E236" s="259"/>
      <c r="F236" s="78">
        <f>'3 жастағы балалар Ш'!AB121</f>
        <v>1</v>
      </c>
      <c r="G236" s="259"/>
    </row>
    <row r="237" spans="2:7" ht="15.75" customHeight="1">
      <c r="B237" s="259"/>
      <c r="C237" s="259"/>
      <c r="D237" s="78">
        <f>'3 жастағы балалар К'!AC121</f>
        <v>0</v>
      </c>
      <c r="E237" s="259"/>
      <c r="F237" s="78">
        <f>'3 жастағы балалар Ш'!AC121</f>
        <v>0</v>
      </c>
      <c r="G237" s="259"/>
    </row>
    <row r="238" spans="2:7" ht="15.75" customHeight="1">
      <c r="B238" s="260"/>
      <c r="C238" s="259"/>
      <c r="D238" s="78">
        <f>'3 жастағы балалар К'!AD121</f>
        <v>0</v>
      </c>
      <c r="E238" s="259"/>
      <c r="F238" s="78">
        <f>'3 жастағы балалар Ш'!AD121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К'!AE121</f>
        <v>1</v>
      </c>
      <c r="E239" s="259"/>
      <c r="F239" s="78">
        <f>'3 жастағы балалар Ш'!AE121</f>
        <v>1</v>
      </c>
      <c r="G239" s="259"/>
    </row>
    <row r="240" spans="2:7" ht="15.75" customHeight="1">
      <c r="B240" s="259"/>
      <c r="C240" s="259"/>
      <c r="D240" s="78">
        <f>'3 жастағы балалар К'!AF121</f>
        <v>0</v>
      </c>
      <c r="E240" s="259"/>
      <c r="F240" s="78">
        <f>'3 жастағы балалар Ш'!AF121</f>
        <v>0</v>
      </c>
      <c r="G240" s="259"/>
    </row>
    <row r="241" spans="2:7" ht="15.75" customHeight="1">
      <c r="B241" s="260"/>
      <c r="C241" s="259"/>
      <c r="D241" s="78">
        <f>'3 жастағы балалар К'!AG121</f>
        <v>0</v>
      </c>
      <c r="E241" s="259"/>
      <c r="F241" s="78">
        <f>'3 жастағы балалар Ш'!AG121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К'!AH121</f>
        <v>1</v>
      </c>
      <c r="E242" s="259"/>
      <c r="F242" s="78">
        <f>'3 жастағы балалар Ш'!AH121</f>
        <v>1</v>
      </c>
      <c r="G242" s="259"/>
    </row>
    <row r="243" spans="2:7" ht="15.75" customHeight="1">
      <c r="B243" s="259"/>
      <c r="C243" s="259"/>
      <c r="D243" s="78">
        <f>'3 жастағы балалар К'!AI121</f>
        <v>0</v>
      </c>
      <c r="E243" s="259"/>
      <c r="F243" s="78">
        <f>'3 жастағы балалар Ш'!AI121</f>
        <v>0</v>
      </c>
      <c r="G243" s="259"/>
    </row>
    <row r="244" spans="2:7" ht="15.75" customHeight="1">
      <c r="B244" s="260"/>
      <c r="C244" s="259"/>
      <c r="D244" s="78">
        <f>'3 жастағы балалар К'!AJ121</f>
        <v>0</v>
      </c>
      <c r="E244" s="259"/>
      <c r="F244" s="78">
        <f>'3 жастағы балалар Ш'!AJ121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К'!AK121</f>
        <v>1</v>
      </c>
      <c r="E245" s="259"/>
      <c r="F245" s="78">
        <f>'3 жастағы балалар Ш'!AK121</f>
        <v>1</v>
      </c>
      <c r="G245" s="259"/>
    </row>
    <row r="246" spans="2:7" ht="15.75" customHeight="1">
      <c r="B246" s="259"/>
      <c r="C246" s="259"/>
      <c r="D246" s="78">
        <f>'3 жастағы балалар К'!AL121</f>
        <v>0</v>
      </c>
      <c r="E246" s="259"/>
      <c r="F246" s="78">
        <f>'3 жастағы балалар Ш'!AL121</f>
        <v>0</v>
      </c>
      <c r="G246" s="259"/>
    </row>
    <row r="247" spans="2:7" ht="15.75" customHeight="1">
      <c r="B247" s="260"/>
      <c r="C247" s="259"/>
      <c r="D247" s="78">
        <f>'3 жастағы балалар К'!AM121</f>
        <v>0</v>
      </c>
      <c r="E247" s="259"/>
      <c r="F247" s="78">
        <f>'3 жастағы балалар Ш'!AM121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К'!AN121</f>
        <v>1</v>
      </c>
      <c r="E248" s="259"/>
      <c r="F248" s="78">
        <f>'3 жастағы балалар Ш'!AN121</f>
        <v>1</v>
      </c>
      <c r="G248" s="259"/>
    </row>
    <row r="249" spans="2:7" ht="15.75" customHeight="1">
      <c r="B249" s="259"/>
      <c r="C249" s="259"/>
      <c r="D249" s="78">
        <f>'3 жастағы балалар К'!AO121</f>
        <v>0</v>
      </c>
      <c r="E249" s="259"/>
      <c r="F249" s="78">
        <f>'3 жастағы балалар Ш'!AO121</f>
        <v>0</v>
      </c>
      <c r="G249" s="259"/>
    </row>
    <row r="250" spans="2:7" ht="15.75" customHeight="1">
      <c r="B250" s="260"/>
      <c r="C250" s="259"/>
      <c r="D250" s="78">
        <f>'3 жастағы балалар К'!AP121</f>
        <v>0</v>
      </c>
      <c r="E250" s="259"/>
      <c r="F250" s="78">
        <f>'3 жастағы балалар Ш'!AP121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К'!AQ121</f>
        <v>1</v>
      </c>
      <c r="E251" s="259"/>
      <c r="F251" s="78">
        <f>'3 жастағы балалар Ш'!AQ121</f>
        <v>1</v>
      </c>
      <c r="G251" s="259"/>
    </row>
    <row r="252" spans="2:7" ht="15.75" customHeight="1">
      <c r="B252" s="259"/>
      <c r="C252" s="259"/>
      <c r="D252" s="78">
        <f>'3 жастағы балалар К'!AR121</f>
        <v>0</v>
      </c>
      <c r="E252" s="259"/>
      <c r="F252" s="78">
        <f>'3 жастағы балалар Ш'!AR121</f>
        <v>0</v>
      </c>
      <c r="G252" s="259"/>
    </row>
    <row r="253" spans="2:7" ht="15.75" customHeight="1">
      <c r="B253" s="260"/>
      <c r="C253" s="259"/>
      <c r="D253" s="78">
        <f>'3 жастағы балалар К'!AS121</f>
        <v>0</v>
      </c>
      <c r="E253" s="259"/>
      <c r="F253" s="78">
        <f>'3 жастағы балалар Ш'!AS121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К'!AT121</f>
        <v>1</v>
      </c>
      <c r="E254" s="259"/>
      <c r="F254" s="78">
        <f>'3 жастағы балалар Ш'!AT121</f>
        <v>1</v>
      </c>
      <c r="G254" s="259"/>
    </row>
    <row r="255" spans="2:7" ht="15.75" customHeight="1">
      <c r="B255" s="259"/>
      <c r="C255" s="259"/>
      <c r="D255" s="78">
        <f>'3 жастағы балалар К'!AU121</f>
        <v>0</v>
      </c>
      <c r="E255" s="259"/>
      <c r="F255" s="78">
        <f>'3 жастағы балалар Ш'!AU121</f>
        <v>0</v>
      </c>
      <c r="G255" s="259"/>
    </row>
    <row r="256" spans="2:7" ht="15.75" customHeight="1">
      <c r="B256" s="260"/>
      <c r="C256" s="259"/>
      <c r="D256" s="78">
        <f>'3 жастағы балалар К'!AV121</f>
        <v>0</v>
      </c>
      <c r="E256" s="259"/>
      <c r="F256" s="78">
        <f>'3 жастағы балалар Ш'!AV121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Ш'!AW121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Ш'!AX121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Ш'!AY121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Ш'!AZ121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Ш'!BA121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Ш'!BB121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Ш'!BC121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Ш'!BD121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Ш'!BE121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Ш'!BF121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Ш'!BG121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Ш'!BH121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Ш'!BI121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Ш'!BJ121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Ш'!BK121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Ш'!BL121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Ш'!BM121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Ш'!BN121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Ш'!BO121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Ш'!BP121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Ш'!BQ121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Ш'!BR121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Ш'!BS121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Ш'!BT121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Ш'!BU121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Ш'!BV121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Ш'!BW121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Ш'!BX121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Ш'!BY121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Ш'!BZ121</f>
        <v>0</v>
      </c>
      <c r="G286" s="260"/>
    </row>
    <row r="287" spans="2:7" ht="15.75" customHeight="1">
      <c r="B287" s="255">
        <f>СВОД3!V16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1.25" customHeight="1">
      <c r="B4" s="329" t="s">
        <v>514</v>
      </c>
      <c r="C4" s="266"/>
      <c r="D4" s="245" t="str">
        <f>'3 жастағы балалар Ф'!D17</f>
        <v>Мұратбек Масұр Мұратбекұлы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Ф'!A17</f>
        <v>0</v>
      </c>
      <c r="E5" s="247"/>
      <c r="F5" s="247"/>
      <c r="G5" s="242"/>
      <c r="H5" s="242"/>
    </row>
    <row r="6" spans="2:12" ht="81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0.2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Ф'!E17</f>
        <v>0</v>
      </c>
      <c r="D69" s="78">
        <f>'3 жастағы балалар К'!D17</f>
        <v>0</v>
      </c>
      <c r="E69" s="78">
        <f>'3 жастағы балалар Т'!D17</f>
        <v>0</v>
      </c>
      <c r="F69" s="78">
        <f>'3 жастағы балалар Ш'!D17</f>
        <v>0</v>
      </c>
      <c r="G69" s="78">
        <f>'3 жастағы балалар Ә'!D17</f>
        <v>0</v>
      </c>
    </row>
    <row r="70" spans="2:7" ht="15.75" customHeight="1">
      <c r="B70" s="259"/>
      <c r="C70" s="78">
        <f>'3 жастағы балалар Ф'!F17</f>
        <v>1</v>
      </c>
      <c r="D70" s="78">
        <f>'3 жастағы балалар К'!E17</f>
        <v>0</v>
      </c>
      <c r="E70" s="78">
        <f>'3 жастағы балалар Т'!E17</f>
        <v>0</v>
      </c>
      <c r="F70" s="78">
        <f>'3 жастағы балалар Ш'!E17</f>
        <v>0</v>
      </c>
      <c r="G70" s="78">
        <f>'3 жастағы балалар Ә'!E17</f>
        <v>1</v>
      </c>
    </row>
    <row r="71" spans="2:7" ht="15.75" customHeight="1">
      <c r="B71" s="260"/>
      <c r="C71" s="78">
        <f>'3 жастағы балалар Ф'!G17</f>
        <v>0</v>
      </c>
      <c r="D71" s="78">
        <f>'3 жастағы балалар К'!F17</f>
        <v>1</v>
      </c>
      <c r="E71" s="78">
        <f>'3 жастағы балалар Т'!F17</f>
        <v>1</v>
      </c>
      <c r="F71" s="78">
        <f>'3 жастағы балалар Ш'!F17</f>
        <v>1</v>
      </c>
      <c r="G71" s="78">
        <f>'3 жастағы балалар Ә'!F17</f>
        <v>0</v>
      </c>
    </row>
    <row r="72" spans="2:7" ht="15.75" customHeight="1">
      <c r="B72" s="268">
        <v>2</v>
      </c>
      <c r="C72" s="78">
        <f>'3 жастағы балалар Ф'!H17</f>
        <v>0</v>
      </c>
      <c r="D72" s="78">
        <f>'3 жастағы балалар К'!G17</f>
        <v>0</v>
      </c>
      <c r="E72" s="78" t="str">
        <f>'3 жастағы балалар Т'!G17</f>
        <v xml:space="preserve"> </v>
      </c>
      <c r="F72" s="78">
        <f>'3 жастағы балалар Ш'!G17</f>
        <v>0</v>
      </c>
      <c r="G72" s="78">
        <f>'3 жастағы балалар Ә'!G17</f>
        <v>0</v>
      </c>
    </row>
    <row r="73" spans="2:7" ht="15.75" customHeight="1">
      <c r="B73" s="259"/>
      <c r="C73" s="78">
        <f>'3 жастағы балалар Ф'!I17</f>
        <v>1</v>
      </c>
      <c r="D73" s="78">
        <f>'3 жастағы балалар К'!H17</f>
        <v>0</v>
      </c>
      <c r="E73" s="78">
        <f>'3 жастағы балалар Т'!H17</f>
        <v>0</v>
      </c>
      <c r="F73" s="78">
        <f>'3 жастағы балалар Ш'!H17</f>
        <v>0</v>
      </c>
      <c r="G73" s="78">
        <f>'3 жастағы балалар Ә'!H17</f>
        <v>1</v>
      </c>
    </row>
    <row r="74" spans="2:7" ht="15.75" customHeight="1">
      <c r="B74" s="260"/>
      <c r="C74" s="78">
        <f>'3 жастағы балалар Ф'!J17</f>
        <v>0</v>
      </c>
      <c r="D74" s="78">
        <f>'3 жастағы балалар К'!I17</f>
        <v>1</v>
      </c>
      <c r="E74" s="78">
        <f>'3 жастағы балалар Т'!I17</f>
        <v>1</v>
      </c>
      <c r="F74" s="78">
        <f>'3 жастағы балалар Ш'!I17</f>
        <v>1</v>
      </c>
      <c r="G74" s="78">
        <f>'3 жастағы балалар Ә'!I17</f>
        <v>0</v>
      </c>
    </row>
    <row r="75" spans="2:7" ht="15.75" customHeight="1">
      <c r="B75" s="268">
        <v>3</v>
      </c>
      <c r="C75" s="78">
        <f>'3 жастағы балалар Ф'!K17</f>
        <v>0</v>
      </c>
      <c r="D75" s="78">
        <f>'3 жастағы балалар К'!J17</f>
        <v>0</v>
      </c>
      <c r="E75" s="78">
        <f>'3 жастағы балалар Т'!J17</f>
        <v>0</v>
      </c>
      <c r="F75" s="78">
        <f>'3 жастағы балалар Ш'!J17</f>
        <v>0</v>
      </c>
      <c r="G75" s="78">
        <f>'3 жастағы балалар Ә'!J17</f>
        <v>0</v>
      </c>
    </row>
    <row r="76" spans="2:7" ht="15.75" customHeight="1">
      <c r="B76" s="259"/>
      <c r="C76" s="78">
        <f>'3 жастағы балалар Ф'!L17</f>
        <v>1</v>
      </c>
      <c r="D76" s="78">
        <f>'3 жастағы балалар К'!K17</f>
        <v>0</v>
      </c>
      <c r="E76" s="78">
        <f>'3 жастағы балалар Т'!K17</f>
        <v>0</v>
      </c>
      <c r="F76" s="78">
        <f>'3 жастағы балалар Ш'!K17</f>
        <v>1</v>
      </c>
      <c r="G76" s="78">
        <f>'3 жастағы балалар Ә'!K17</f>
        <v>1</v>
      </c>
    </row>
    <row r="77" spans="2:7" ht="15.75" customHeight="1">
      <c r="B77" s="260"/>
      <c r="C77" s="78">
        <f>'3 жастағы балалар Ф'!M17</f>
        <v>0</v>
      </c>
      <c r="D77" s="78">
        <f>'3 жастағы балалар К'!L17</f>
        <v>1</v>
      </c>
      <c r="E77" s="78">
        <f>'3 жастағы балалар Т'!L17</f>
        <v>1</v>
      </c>
      <c r="F77" s="78">
        <f>'3 жастағы балалар Ш'!L17</f>
        <v>0</v>
      </c>
      <c r="G77" s="78">
        <f>'3 жастағы балалар Ә'!L17</f>
        <v>0</v>
      </c>
    </row>
    <row r="78" spans="2:7" ht="15.75" customHeight="1">
      <c r="B78" s="268">
        <v>4</v>
      </c>
      <c r="C78" s="78">
        <f>'3 жастағы балалар Ф'!N17</f>
        <v>0</v>
      </c>
      <c r="D78" s="78">
        <f>'3 жастағы балалар К'!M17</f>
        <v>0</v>
      </c>
      <c r="E78" s="78">
        <f>'3 жастағы балалар Т'!M17</f>
        <v>0</v>
      </c>
      <c r="F78" s="78">
        <f>'3 жастағы балалар Ш'!M17</f>
        <v>0</v>
      </c>
      <c r="G78" s="78">
        <f>'3 жастағы балалар Ә'!M17</f>
        <v>0</v>
      </c>
    </row>
    <row r="79" spans="2:7" ht="15.75" customHeight="1">
      <c r="B79" s="259"/>
      <c r="C79" s="78">
        <f>'3 жастағы балалар Ф'!O17</f>
        <v>1</v>
      </c>
      <c r="D79" s="78">
        <f>'3 жастағы балалар К'!N17</f>
        <v>0</v>
      </c>
      <c r="E79" s="78">
        <f>'3 жастағы балалар Т'!N17</f>
        <v>0</v>
      </c>
      <c r="F79" s="78">
        <f>'3 жастағы балалар Ш'!N17</f>
        <v>0</v>
      </c>
      <c r="G79" s="78">
        <f>'3 жастағы балалар Ә'!N17</f>
        <v>1</v>
      </c>
    </row>
    <row r="80" spans="2:7" ht="15.75" customHeight="1">
      <c r="B80" s="260"/>
      <c r="C80" s="78">
        <f>'3 жастағы балалар Ф'!P17</f>
        <v>0</v>
      </c>
      <c r="D80" s="78">
        <f>'3 жастағы балалар К'!O17</f>
        <v>1</v>
      </c>
      <c r="E80" s="78">
        <f>'3 жастағы балалар Т'!O17</f>
        <v>0</v>
      </c>
      <c r="F80" s="78">
        <f>'3 жастағы балалар Ш'!O17</f>
        <v>1</v>
      </c>
      <c r="G80" s="78">
        <f>'3 жастағы балалар Ә'!O17</f>
        <v>0</v>
      </c>
    </row>
    <row r="81" spans="2:7" ht="15.75" customHeight="1">
      <c r="B81" s="268">
        <v>5</v>
      </c>
      <c r="C81" s="335"/>
      <c r="D81" s="78">
        <f>'3 жастағы балалар К'!P17</f>
        <v>0</v>
      </c>
      <c r="E81" s="335"/>
      <c r="F81" s="78">
        <f>'3 жастағы балалар Ш'!P17</f>
        <v>0</v>
      </c>
      <c r="G81" s="335"/>
    </row>
    <row r="82" spans="2:7" ht="15.75" customHeight="1">
      <c r="B82" s="259"/>
      <c r="C82" s="259"/>
      <c r="D82" s="78">
        <f>'3 жастағы балалар К'!Q17</f>
        <v>0</v>
      </c>
      <c r="E82" s="259"/>
      <c r="F82" s="78">
        <f>'3 жастағы балалар Ш'!Q17</f>
        <v>0</v>
      </c>
      <c r="G82" s="259"/>
    </row>
    <row r="83" spans="2:7" ht="15.75" customHeight="1">
      <c r="B83" s="260"/>
      <c r="C83" s="259"/>
      <c r="D83" s="78">
        <f>'3 жастағы балалар К'!R17</f>
        <v>1</v>
      </c>
      <c r="E83" s="259"/>
      <c r="F83" s="78">
        <f>'3 жастағы балалар Ш'!R17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К'!S17</f>
        <v>0</v>
      </c>
      <c r="E84" s="259"/>
      <c r="F84" s="78">
        <f>'3 жастағы балалар Ш'!S17</f>
        <v>0</v>
      </c>
      <c r="G84" s="259"/>
    </row>
    <row r="85" spans="2:7" ht="15.75" customHeight="1">
      <c r="B85" s="259"/>
      <c r="C85" s="259"/>
      <c r="D85" s="78">
        <f>'3 жастағы балалар К'!T17</f>
        <v>0</v>
      </c>
      <c r="E85" s="259"/>
      <c r="F85" s="78">
        <f>'3 жастағы балалар Ш'!T17</f>
        <v>0</v>
      </c>
      <c r="G85" s="259"/>
    </row>
    <row r="86" spans="2:7" ht="15.75" customHeight="1">
      <c r="B86" s="260"/>
      <c r="C86" s="259"/>
      <c r="D86" s="78">
        <f>'3 жастағы балалар К'!U17</f>
        <v>1</v>
      </c>
      <c r="E86" s="259"/>
      <c r="F86" s="78">
        <f>'3 жастағы балалар Ш'!U17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К'!V17</f>
        <v>0</v>
      </c>
      <c r="E87" s="259"/>
      <c r="F87" s="78">
        <f>'3 жастағы балалар Ш'!V17</f>
        <v>0</v>
      </c>
      <c r="G87" s="259"/>
    </row>
    <row r="88" spans="2:7" ht="15.75" customHeight="1">
      <c r="B88" s="259"/>
      <c r="C88" s="259"/>
      <c r="D88" s="78">
        <f>'3 жастағы балалар К'!W17</f>
        <v>0</v>
      </c>
      <c r="E88" s="259"/>
      <c r="F88" s="78">
        <f>'3 жастағы балалар Ш'!W17</f>
        <v>0</v>
      </c>
      <c r="G88" s="259"/>
    </row>
    <row r="89" spans="2:7" ht="15.75" customHeight="1">
      <c r="B89" s="260"/>
      <c r="C89" s="259"/>
      <c r="D89" s="78">
        <f>'3 жастағы балалар К'!X17</f>
        <v>1</v>
      </c>
      <c r="E89" s="259"/>
      <c r="F89" s="78">
        <f>'3 жастағы балалар Ш'!X17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К'!Y17</f>
        <v>0</v>
      </c>
      <c r="E90" s="259"/>
      <c r="F90" s="78">
        <f>'3 жастағы балалар Ш'!Y17</f>
        <v>0</v>
      </c>
      <c r="G90" s="259"/>
    </row>
    <row r="91" spans="2:7" ht="15.75" customHeight="1">
      <c r="B91" s="259"/>
      <c r="C91" s="259"/>
      <c r="D91" s="78">
        <f>'3 жастағы балалар К'!Z17</f>
        <v>1</v>
      </c>
      <c r="E91" s="259"/>
      <c r="F91" s="78">
        <f>'3 жастағы балалар Ш'!Z17</f>
        <v>0</v>
      </c>
      <c r="G91" s="259"/>
    </row>
    <row r="92" spans="2:7" ht="15.75" customHeight="1">
      <c r="B92" s="260"/>
      <c r="C92" s="259"/>
      <c r="D92" s="78">
        <f>'3 жастағы балалар К'!AA17</f>
        <v>1</v>
      </c>
      <c r="E92" s="259"/>
      <c r="F92" s="78">
        <f>'3 жастағы балалар Ш'!AA17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Ш'!AB17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Ш'!AC17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Ш'!AD17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Ш'!AE17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Ш'!AF17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Ш'!AG17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Ш'!AH17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Ш'!AI17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Ш'!AJ17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Ш'!AK17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Ш'!AL17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Ш'!AM17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Ш'!AN17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Ш'!AO17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Ш'!AP17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Ш'!AQ17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Ш'!AR17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Ш'!AS17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Ш'!AT17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Ш'!AU17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Ш'!AV17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Ш'!AW17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Ш'!AX17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Ш'!AY17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Ш'!AZ17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Ш'!BA17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Ш'!BB17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Ш'!BC17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Ш'!BD17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Ш'!BE17</f>
        <v>1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Ш'!BF17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Ш'!BG17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Ш'!BH17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Ш'!BI17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Ш'!BJ17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Ш'!BK17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Ф'!E63</f>
        <v>0</v>
      </c>
      <c r="D133" s="78">
        <f>'3 жастағы балалар К'!D63</f>
        <v>0</v>
      </c>
      <c r="E133" s="78">
        <f>'3 жастағы балалар Т'!D63</f>
        <v>0</v>
      </c>
      <c r="F133" s="78">
        <f>'3 жастағы балалар Ш'!D63</f>
        <v>0</v>
      </c>
      <c r="G133" s="78">
        <f>'3 жастағы балалар Ә'!D63</f>
        <v>1</v>
      </c>
    </row>
    <row r="134" spans="2:7" ht="15.75" customHeight="1">
      <c r="B134" s="259"/>
      <c r="C134" s="78">
        <f>'3 жастағы балалар Ф'!F63</f>
        <v>1</v>
      </c>
      <c r="D134" s="78">
        <f>'3 жастағы балалар К'!E63</f>
        <v>1</v>
      </c>
      <c r="E134" s="78">
        <f>'3 жастағы балалар Т'!E63</f>
        <v>1</v>
      </c>
      <c r="F134" s="78">
        <f>'3 жастағы балалар Ш'!E63</f>
        <v>1</v>
      </c>
      <c r="G134" s="78">
        <f>'3 жастағы балалар Ә'!E63</f>
        <v>0</v>
      </c>
    </row>
    <row r="135" spans="2:7" ht="15.75" customHeight="1">
      <c r="B135" s="260"/>
      <c r="C135" s="78">
        <f>'3 жастағы балалар Ф'!G63</f>
        <v>0</v>
      </c>
      <c r="D135" s="78">
        <f>'3 жастағы балалар К'!F63</f>
        <v>0</v>
      </c>
      <c r="E135" s="78">
        <f>'3 жастағы балалар Т'!F63</f>
        <v>0</v>
      </c>
      <c r="F135" s="78">
        <f>'3 жастағы балалар Ш'!F63</f>
        <v>0</v>
      </c>
      <c r="G135" s="78">
        <f>'3 жастағы балалар Ә'!F63</f>
        <v>0</v>
      </c>
    </row>
    <row r="136" spans="2:7" ht="15.75" customHeight="1">
      <c r="B136" s="268">
        <v>2</v>
      </c>
      <c r="C136" s="78">
        <f>'3 жастағы балалар Ф'!H63</f>
        <v>0</v>
      </c>
      <c r="D136" s="78">
        <f>'3 жастағы балалар К'!G63</f>
        <v>0</v>
      </c>
      <c r="E136" s="78">
        <f>'3 жастағы балалар Т'!G63</f>
        <v>0</v>
      </c>
      <c r="F136" s="78">
        <f>'3 жастағы балалар Ш'!G63</f>
        <v>0</v>
      </c>
      <c r="G136" s="78">
        <f>'3 жастағы балалар Ә'!G63</f>
        <v>1</v>
      </c>
    </row>
    <row r="137" spans="2:7" ht="15.75" customHeight="1">
      <c r="B137" s="259"/>
      <c r="C137" s="78">
        <f>'3 жастағы балалар Ф'!I63</f>
        <v>1</v>
      </c>
      <c r="D137" s="78">
        <f>'3 жастағы балалар К'!H63</f>
        <v>1</v>
      </c>
      <c r="E137" s="78">
        <f>'3 жастағы балалар Т'!H63</f>
        <v>1</v>
      </c>
      <c r="F137" s="78">
        <f>'3 жастағы балалар Ш'!H63</f>
        <v>1</v>
      </c>
      <c r="G137" s="78">
        <f>'3 жастағы балалар Ә'!H63</f>
        <v>0</v>
      </c>
    </row>
    <row r="138" spans="2:7" ht="15.75" customHeight="1">
      <c r="B138" s="260"/>
      <c r="C138" s="78">
        <f>'3 жастағы балалар Ф'!J63</f>
        <v>0</v>
      </c>
      <c r="D138" s="78">
        <f>'3 жастағы балалар К'!I63</f>
        <v>0</v>
      </c>
      <c r="E138" s="78">
        <f>'3 жастағы балалар Т'!I63</f>
        <v>0</v>
      </c>
      <c r="F138" s="78">
        <f>'3 жастағы балалар Ш'!I63</f>
        <v>0</v>
      </c>
      <c r="G138" s="78">
        <f>'3 жастағы балалар Ә'!I63</f>
        <v>0</v>
      </c>
    </row>
    <row r="139" spans="2:7" ht="15.75" customHeight="1">
      <c r="B139" s="268">
        <v>3</v>
      </c>
      <c r="C139" s="78">
        <f>'3 жастағы балалар Ф'!K63</f>
        <v>0</v>
      </c>
      <c r="D139" s="78">
        <f>'3 жастағы балалар К'!J63</f>
        <v>0</v>
      </c>
      <c r="E139" s="78">
        <f>'3 жастағы балалар Т'!J63</f>
        <v>0</v>
      </c>
      <c r="F139" s="78">
        <f>'3 жастағы балалар Ш'!J63</f>
        <v>0</v>
      </c>
      <c r="G139" s="78">
        <f>'3 жастағы балалар Ә'!J63</f>
        <v>1</v>
      </c>
    </row>
    <row r="140" spans="2:7" ht="15.75" customHeight="1">
      <c r="B140" s="259"/>
      <c r="C140" s="78">
        <f>'3 жастағы балалар Ф'!L63</f>
        <v>1</v>
      </c>
      <c r="D140" s="78">
        <f>'3 жастағы балалар К'!K63</f>
        <v>1</v>
      </c>
      <c r="E140" s="78">
        <f>'3 жастағы балалар Т'!K63</f>
        <v>1</v>
      </c>
      <c r="F140" s="78">
        <f>'3 жастағы балалар Ш'!K63</f>
        <v>1</v>
      </c>
      <c r="G140" s="78">
        <f>'3 жастағы балалар Ә'!K63</f>
        <v>0</v>
      </c>
    </row>
    <row r="141" spans="2:7" ht="15.75" customHeight="1">
      <c r="B141" s="260"/>
      <c r="C141" s="78">
        <f>'3 жастағы балалар Ф'!M63</f>
        <v>0</v>
      </c>
      <c r="D141" s="78">
        <f>'3 жастағы балалар К'!L63</f>
        <v>0</v>
      </c>
      <c r="E141" s="78">
        <f>'3 жастағы балалар Т'!L63</f>
        <v>0</v>
      </c>
      <c r="F141" s="78">
        <f>'3 жастағы балалар Ш'!L63</f>
        <v>0</v>
      </c>
      <c r="G141" s="78">
        <f>'3 жастағы балалар Ә'!L63</f>
        <v>0</v>
      </c>
    </row>
    <row r="142" spans="2:7" ht="15.75" customHeight="1">
      <c r="B142" s="268">
        <v>4</v>
      </c>
      <c r="C142" s="78">
        <f>'3 жастағы балалар Ф'!N63</f>
        <v>0</v>
      </c>
      <c r="D142" s="78">
        <f>'3 жастағы балалар К'!M63</f>
        <v>0</v>
      </c>
      <c r="E142" s="78">
        <f>'3 жастағы балалар Т'!M63</f>
        <v>0</v>
      </c>
      <c r="F142" s="78">
        <f>'3 жастағы балалар Ш'!M63</f>
        <v>0</v>
      </c>
      <c r="G142" s="78">
        <f>'3 жастағы балалар Ә'!M63</f>
        <v>1</v>
      </c>
    </row>
    <row r="143" spans="2:7" ht="15.75" customHeight="1">
      <c r="B143" s="259"/>
      <c r="C143" s="78">
        <f>'3 жастағы балалар Ф'!O63</f>
        <v>1</v>
      </c>
      <c r="D143" s="78">
        <f>'3 жастағы балалар К'!N63</f>
        <v>1</v>
      </c>
      <c r="E143" s="78">
        <f>'3 жастағы балалар Т'!N63</f>
        <v>1</v>
      </c>
      <c r="F143" s="78">
        <f>'3 жастағы балалар Ш'!N63</f>
        <v>1</v>
      </c>
      <c r="G143" s="78">
        <f>'3 жастағы балалар Ә'!N63</f>
        <v>0</v>
      </c>
    </row>
    <row r="144" spans="2:7" ht="15.75" customHeight="1">
      <c r="B144" s="260"/>
      <c r="C144" s="78">
        <f>'3 жастағы балалар Ф'!P63</f>
        <v>0</v>
      </c>
      <c r="D144" s="78">
        <f>'3 жастағы балалар К'!O63</f>
        <v>0</v>
      </c>
      <c r="E144" s="78">
        <f>'3 жастағы балалар Т'!O63</f>
        <v>0</v>
      </c>
      <c r="F144" s="78">
        <f>'3 жастағы балалар Ш'!O63</f>
        <v>0</v>
      </c>
      <c r="G144" s="78">
        <f>'3 жастағы балалар Ә'!O63</f>
        <v>0</v>
      </c>
    </row>
    <row r="145" spans="2:7" ht="15.75" customHeight="1">
      <c r="B145" s="268">
        <v>5</v>
      </c>
      <c r="C145" s="78">
        <f>'3 жастағы балалар Ф'!Q63</f>
        <v>0</v>
      </c>
      <c r="D145" s="78">
        <f>'3 жастағы балалар К'!P63</f>
        <v>0</v>
      </c>
      <c r="E145" s="78">
        <f>'3 жастағы балалар Т'!P63</f>
        <v>0</v>
      </c>
      <c r="F145" s="78">
        <f>'3 жастағы балалар Ш'!P63</f>
        <v>0</v>
      </c>
      <c r="G145" s="78">
        <f>'3 жастағы балалар Ә'!P63</f>
        <v>1</v>
      </c>
    </row>
    <row r="146" spans="2:7" ht="15.75" customHeight="1">
      <c r="B146" s="259"/>
      <c r="C146" s="78">
        <f>'3 жастағы балалар Ф'!R63</f>
        <v>1</v>
      </c>
      <c r="D146" s="78">
        <f>'3 жастағы балалар К'!Q63</f>
        <v>1</v>
      </c>
      <c r="E146" s="78">
        <f>'3 жастағы балалар Т'!Q63</f>
        <v>1</v>
      </c>
      <c r="F146" s="78">
        <f>'3 жастағы балалар Ш'!Q63</f>
        <v>1</v>
      </c>
      <c r="G146" s="78">
        <f>'3 жастағы балалар Ә'!Q63</f>
        <v>0</v>
      </c>
    </row>
    <row r="147" spans="2:7" ht="15.75" customHeight="1">
      <c r="B147" s="260"/>
      <c r="C147" s="78">
        <f>'3 жастағы балалар Ф'!S63</f>
        <v>0</v>
      </c>
      <c r="D147" s="78">
        <f>'3 жастағы балалар К'!R63</f>
        <v>0</v>
      </c>
      <c r="E147" s="78">
        <f>'3 жастағы балалар Т'!R63</f>
        <v>0</v>
      </c>
      <c r="F147" s="78">
        <f>'3 жастағы балалар Ш'!R63</f>
        <v>0</v>
      </c>
      <c r="G147" s="78">
        <f>'3 жастағы балалар Ә'!R63</f>
        <v>0</v>
      </c>
    </row>
    <row r="148" spans="2:7" ht="15.75" customHeight="1">
      <c r="B148" s="268">
        <v>6</v>
      </c>
      <c r="C148" s="335"/>
      <c r="D148" s="78">
        <f>'3 жастағы балалар К'!S63</f>
        <v>0</v>
      </c>
      <c r="E148" s="335"/>
      <c r="F148" s="78">
        <f>'3 жастағы балалар Ш'!S63</f>
        <v>0</v>
      </c>
      <c r="G148" s="335"/>
    </row>
    <row r="149" spans="2:7" ht="15.75" customHeight="1">
      <c r="B149" s="259"/>
      <c r="C149" s="259"/>
      <c r="D149" s="78">
        <f>'3 жастағы балалар К'!T63</f>
        <v>1</v>
      </c>
      <c r="E149" s="259"/>
      <c r="F149" s="78">
        <f>'3 жастағы балалар Ш'!T63</f>
        <v>1</v>
      </c>
      <c r="G149" s="259"/>
    </row>
    <row r="150" spans="2:7" ht="15.75" customHeight="1">
      <c r="B150" s="260"/>
      <c r="C150" s="259"/>
      <c r="D150" s="78">
        <f>'3 жастағы балалар К'!U63</f>
        <v>0</v>
      </c>
      <c r="E150" s="259"/>
      <c r="F150" s="78">
        <f>'3 жастағы балалар Ш'!U63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К'!V63</f>
        <v>0</v>
      </c>
      <c r="E151" s="259"/>
      <c r="F151" s="78">
        <f>'3 жастағы балалар Ш'!V63</f>
        <v>0</v>
      </c>
      <c r="G151" s="259"/>
    </row>
    <row r="152" spans="2:7" ht="15.75" customHeight="1">
      <c r="B152" s="259"/>
      <c r="C152" s="259"/>
      <c r="D152" s="78">
        <f>'3 жастағы балалар К'!W63</f>
        <v>1</v>
      </c>
      <c r="E152" s="259"/>
      <c r="F152" s="78">
        <f>'3 жастағы балалар Ш'!W63</f>
        <v>1</v>
      </c>
      <c r="G152" s="259"/>
    </row>
    <row r="153" spans="2:7" ht="15.75" customHeight="1">
      <c r="B153" s="260"/>
      <c r="C153" s="259"/>
      <c r="D153" s="78">
        <f>'3 жастағы балалар К'!X63</f>
        <v>0</v>
      </c>
      <c r="E153" s="259"/>
      <c r="F153" s="78">
        <f>'3 жастағы балалар Ш'!X63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К'!Y63</f>
        <v>0</v>
      </c>
      <c r="E154" s="259"/>
      <c r="F154" s="78">
        <f>'3 жастағы балалар Ш'!Y63</f>
        <v>0</v>
      </c>
      <c r="G154" s="259"/>
    </row>
    <row r="155" spans="2:7" ht="15.75" customHeight="1">
      <c r="B155" s="259"/>
      <c r="C155" s="259"/>
      <c r="D155" s="78">
        <f>'3 жастағы балалар К'!Z63</f>
        <v>1</v>
      </c>
      <c r="E155" s="259"/>
      <c r="F155" s="78">
        <f>'3 жастағы балалар Ш'!Z63</f>
        <v>1</v>
      </c>
      <c r="G155" s="259"/>
    </row>
    <row r="156" spans="2:7" ht="15.75" customHeight="1">
      <c r="B156" s="260"/>
      <c r="C156" s="259"/>
      <c r="D156" s="78">
        <f>'3 жастағы балалар К'!AA63</f>
        <v>0</v>
      </c>
      <c r="E156" s="259"/>
      <c r="F156" s="78">
        <f>'3 жастағы балалар Ш'!AA63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К'!AB63</f>
        <v>0</v>
      </c>
      <c r="E157" s="259"/>
      <c r="F157" s="78">
        <f>'3 жастағы балалар Ш'!AB63</f>
        <v>0</v>
      </c>
      <c r="G157" s="259"/>
    </row>
    <row r="158" spans="2:7" ht="15.75" customHeight="1">
      <c r="B158" s="259"/>
      <c r="C158" s="259"/>
      <c r="D158" s="78">
        <f>'3 жастағы балалар К'!AC63</f>
        <v>1</v>
      </c>
      <c r="E158" s="259"/>
      <c r="F158" s="78">
        <f>'3 жастағы балалар Ш'!AC63</f>
        <v>1</v>
      </c>
      <c r="G158" s="259"/>
    </row>
    <row r="159" spans="2:7" ht="15.75" customHeight="1">
      <c r="B159" s="260"/>
      <c r="C159" s="259"/>
      <c r="D159" s="78">
        <f>'3 жастағы балалар К'!AD63</f>
        <v>0</v>
      </c>
      <c r="E159" s="259"/>
      <c r="F159" s="78">
        <f>'3 жастағы балалар Ш'!AD63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К'!AE63</f>
        <v>0</v>
      </c>
      <c r="E160" s="259"/>
      <c r="F160" s="78">
        <f>'3 жастағы балалар Ш'!AE63</f>
        <v>0</v>
      </c>
      <c r="G160" s="259"/>
    </row>
    <row r="161" spans="2:7" ht="15.75" customHeight="1">
      <c r="B161" s="259"/>
      <c r="C161" s="259"/>
      <c r="D161" s="78">
        <f>'3 жастағы балалар К'!AF63</f>
        <v>1</v>
      </c>
      <c r="E161" s="259"/>
      <c r="F161" s="78">
        <f>'3 жастағы балалар Ш'!AF63</f>
        <v>1</v>
      </c>
      <c r="G161" s="259"/>
    </row>
    <row r="162" spans="2:7" ht="15.75" customHeight="1">
      <c r="B162" s="260"/>
      <c r="C162" s="259"/>
      <c r="D162" s="78">
        <f>'3 жастағы балалар К'!AG63</f>
        <v>0</v>
      </c>
      <c r="E162" s="259"/>
      <c r="F162" s="78">
        <f>'3 жастағы балалар Ш'!AG63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К'!AH63</f>
        <v>1</v>
      </c>
      <c r="E163" s="259"/>
      <c r="F163" s="78">
        <f>'3 жастағы балалар Ш'!AH63</f>
        <v>1</v>
      </c>
      <c r="G163" s="259"/>
    </row>
    <row r="164" spans="2:7" ht="15.75" customHeight="1">
      <c r="B164" s="259"/>
      <c r="C164" s="259"/>
      <c r="D164" s="78">
        <f>'3 жастағы балалар К'!AI63</f>
        <v>0</v>
      </c>
      <c r="E164" s="259"/>
      <c r="F164" s="78">
        <f>'3 жастағы балалар Ш'!AI63</f>
        <v>0</v>
      </c>
      <c r="G164" s="259"/>
    </row>
    <row r="165" spans="2:7" ht="15.75" customHeight="1">
      <c r="B165" s="260"/>
      <c r="C165" s="259"/>
      <c r="D165" s="78">
        <f>'3 жастағы балалар К'!AJ63</f>
        <v>0</v>
      </c>
      <c r="E165" s="259"/>
      <c r="F165" s="78">
        <f>'3 жастағы балалар Ш'!AJ63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К'!AK63</f>
        <v>0</v>
      </c>
      <c r="E166" s="259"/>
      <c r="F166" s="78">
        <f>'3 жастағы балалар Ш'!AK63</f>
        <v>0</v>
      </c>
      <c r="G166" s="259"/>
    </row>
    <row r="167" spans="2:7" ht="15.75" customHeight="1">
      <c r="B167" s="259"/>
      <c r="C167" s="259"/>
      <c r="D167" s="78">
        <f>'3 жастағы балалар К'!AL63</f>
        <v>1</v>
      </c>
      <c r="E167" s="259"/>
      <c r="F167" s="78">
        <f>'3 жастағы балалар Ш'!AL63</f>
        <v>1</v>
      </c>
      <c r="G167" s="259"/>
    </row>
    <row r="168" spans="2:7" ht="15.75" customHeight="1">
      <c r="B168" s="260"/>
      <c r="C168" s="259"/>
      <c r="D168" s="78">
        <f>'3 жастағы балалар К'!AM63</f>
        <v>0</v>
      </c>
      <c r="E168" s="259"/>
      <c r="F168" s="78">
        <f>'3 жастағы балалар Ш'!AM63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К'!AN63</f>
        <v>0</v>
      </c>
      <c r="E169" s="259"/>
      <c r="F169" s="78">
        <f>'3 жастағы балалар Ш'!AN63</f>
        <v>0</v>
      </c>
      <c r="G169" s="259"/>
    </row>
    <row r="170" spans="2:7" ht="15.75" customHeight="1">
      <c r="B170" s="259"/>
      <c r="C170" s="259"/>
      <c r="D170" s="78">
        <f>'3 жастағы балалар К'!AO63</f>
        <v>1</v>
      </c>
      <c r="E170" s="259"/>
      <c r="F170" s="78">
        <f>'3 жастағы балалар Ш'!AO63</f>
        <v>1</v>
      </c>
      <c r="G170" s="259"/>
    </row>
    <row r="171" spans="2:7" ht="15.75" customHeight="1">
      <c r="B171" s="260"/>
      <c r="C171" s="259"/>
      <c r="D171" s="78">
        <f>'3 жастағы балалар К'!AP63</f>
        <v>0</v>
      </c>
      <c r="E171" s="259"/>
      <c r="F171" s="78">
        <f>'3 жастағы балалар Ш'!AP63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К'!AQ63</f>
        <v>0</v>
      </c>
      <c r="E172" s="259"/>
      <c r="F172" s="78">
        <f>'3 жастағы балалар Ш'!AQ63</f>
        <v>0</v>
      </c>
      <c r="G172" s="259"/>
    </row>
    <row r="173" spans="2:7" ht="15.75" customHeight="1">
      <c r="B173" s="259"/>
      <c r="C173" s="259"/>
      <c r="D173" s="78">
        <f>'3 жастағы балалар К'!AR63</f>
        <v>1</v>
      </c>
      <c r="E173" s="259"/>
      <c r="F173" s="78">
        <f>'3 жастағы балалар Ш'!AR63</f>
        <v>1</v>
      </c>
      <c r="G173" s="259"/>
    </row>
    <row r="174" spans="2:7" ht="15.75" customHeight="1">
      <c r="B174" s="260"/>
      <c r="C174" s="259"/>
      <c r="D174" s="78">
        <f>'3 жастағы балалар К'!AS63</f>
        <v>0</v>
      </c>
      <c r="E174" s="259"/>
      <c r="F174" s="78">
        <f>'3 жастағы балалар Ш'!AS63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К'!AT63</f>
        <v>0</v>
      </c>
      <c r="E175" s="259"/>
      <c r="F175" s="78">
        <f>'3 жастағы балалар Ш'!AT63</f>
        <v>0</v>
      </c>
      <c r="G175" s="259"/>
    </row>
    <row r="176" spans="2:7" ht="15.75" customHeight="1">
      <c r="B176" s="259"/>
      <c r="C176" s="259"/>
      <c r="D176" s="78">
        <f>'3 жастағы балалар К'!AU63</f>
        <v>1</v>
      </c>
      <c r="E176" s="259"/>
      <c r="F176" s="78">
        <f>'3 жастағы балалар Ш'!AU63</f>
        <v>1</v>
      </c>
      <c r="G176" s="259"/>
    </row>
    <row r="177" spans="2:7" ht="15.75" customHeight="1">
      <c r="B177" s="260"/>
      <c r="C177" s="259"/>
      <c r="D177" s="78">
        <f>'3 жастағы балалар К'!AV63</f>
        <v>0</v>
      </c>
      <c r="E177" s="259"/>
      <c r="F177" s="78">
        <f>'3 жастағы балалар Ш'!AV63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Ш'!AW63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Ш'!AX63</f>
        <v>1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Ш'!AY63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Ш'!AZ63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Ш'!BA63</f>
        <v>1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Ш'!BB63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Ш'!BC63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Ш'!BD63</f>
        <v>1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Ш'!BE63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Ш'!BF63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Ш'!BG63</f>
        <v>1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Ш'!BH63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Ш'!BI63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Ш'!BJ63</f>
        <v>1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Ш'!BK63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Ш'!BL63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Ш'!BM63</f>
        <v>1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Ш'!BN63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Ш'!BO63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Ш'!BP63</f>
        <v>1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Ш'!BQ63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Ш'!BR63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Ш'!BS63</f>
        <v>1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Ш'!BT63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Ш'!BU63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Ш'!BV63</f>
        <v>1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Ш'!BW63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Ш'!BX63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Ш'!BY63</f>
        <v>1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Ш'!BZ63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28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Ф'!E122</f>
        <v>0</v>
      </c>
      <c r="D212" s="78" t="str">
        <f>'3 жастағы балалар К'!D122</f>
        <v xml:space="preserve"> </v>
      </c>
      <c r="E212" s="78">
        <f>'3 жастағы балалар Т'!D122</f>
        <v>0</v>
      </c>
      <c r="F212" s="78">
        <f>'3 жастағы балалар Ш'!D122</f>
        <v>0</v>
      </c>
      <c r="G212" s="78">
        <f>'3 жастағы балалар Ә'!D122</f>
        <v>1</v>
      </c>
    </row>
    <row r="213" spans="2:7" ht="15.75" customHeight="1">
      <c r="B213" s="259"/>
      <c r="C213" s="78">
        <f>'3 жастағы балалар Ф'!F122</f>
        <v>1</v>
      </c>
      <c r="D213" s="78">
        <f>'3 жастағы балалар К'!E122</f>
        <v>1</v>
      </c>
      <c r="E213" s="78">
        <f>'3 жастағы балалар Т'!E122</f>
        <v>1</v>
      </c>
      <c r="F213" s="78">
        <f>'3 жастағы балалар Ш'!E122</f>
        <v>1</v>
      </c>
      <c r="G213" s="78">
        <f>'3 жастағы балалар Ә'!E122</f>
        <v>0</v>
      </c>
    </row>
    <row r="214" spans="2:7" ht="15.75" customHeight="1">
      <c r="B214" s="260"/>
      <c r="C214" s="78">
        <f>'3 жастағы балалар Ф'!G122</f>
        <v>0</v>
      </c>
      <c r="D214" s="78">
        <f>'3 жастағы балалар К'!F122</f>
        <v>0</v>
      </c>
      <c r="E214" s="78">
        <f>'3 жастағы балалар Т'!F122</f>
        <v>0</v>
      </c>
      <c r="F214" s="78">
        <f>'3 жастағы балалар Ш'!F122</f>
        <v>0</v>
      </c>
      <c r="G214" s="78">
        <f>'3 жастағы балалар Ә'!F122</f>
        <v>0</v>
      </c>
    </row>
    <row r="215" spans="2:7" ht="15.75" customHeight="1">
      <c r="B215" s="268">
        <v>2</v>
      </c>
      <c r="C215" s="78">
        <f>'3 жастағы балалар Ф'!H122</f>
        <v>1</v>
      </c>
      <c r="D215" s="78" t="str">
        <f>'3 жастағы балалар К'!G122</f>
        <v xml:space="preserve"> </v>
      </c>
      <c r="E215" s="78">
        <f>'3 жастағы балалар Т'!G122</f>
        <v>1</v>
      </c>
      <c r="F215" s="78">
        <f>'3 жастағы балалар Ш'!G122</f>
        <v>0</v>
      </c>
      <c r="G215" s="78">
        <f>'3 жастағы балалар Ә'!G122</f>
        <v>1</v>
      </c>
    </row>
    <row r="216" spans="2:7" ht="15.75" customHeight="1">
      <c r="B216" s="259"/>
      <c r="C216" s="78">
        <f>'3 жастағы балалар Ф'!I122</f>
        <v>0</v>
      </c>
      <c r="D216" s="78">
        <f>'3 жастағы балалар К'!H122</f>
        <v>1</v>
      </c>
      <c r="E216" s="78">
        <f>'3 жастағы балалар Т'!H122</f>
        <v>0</v>
      </c>
      <c r="F216" s="78">
        <f>'3 жастағы балалар Ш'!H122</f>
        <v>1</v>
      </c>
      <c r="G216" s="78">
        <f>'3 жастағы балалар Ә'!H122</f>
        <v>0</v>
      </c>
    </row>
    <row r="217" spans="2:7" ht="15.75" customHeight="1">
      <c r="B217" s="260"/>
      <c r="C217" s="78">
        <f>'3 жастағы балалар Ф'!J122</f>
        <v>0</v>
      </c>
      <c r="D217" s="78">
        <f>'3 жастағы балалар К'!I122</f>
        <v>0</v>
      </c>
      <c r="E217" s="78">
        <f>'3 жастағы балалар Т'!I122</f>
        <v>0</v>
      </c>
      <c r="F217" s="78">
        <f>'3 жастағы балалар Ш'!I122</f>
        <v>0</v>
      </c>
      <c r="G217" s="78">
        <f>'3 жастағы балалар Ә'!I122</f>
        <v>0</v>
      </c>
    </row>
    <row r="218" spans="2:7" ht="15.75" customHeight="1">
      <c r="B218" s="268">
        <v>3</v>
      </c>
      <c r="C218" s="78">
        <f>'3 жастағы балалар Ф'!K122</f>
        <v>1</v>
      </c>
      <c r="D218" s="78" t="str">
        <f>'3 жастағы балалар К'!J122</f>
        <v xml:space="preserve"> </v>
      </c>
      <c r="E218" s="78">
        <f>'3 жастағы балалар Т'!J122</f>
        <v>1</v>
      </c>
      <c r="F218" s="78">
        <f>'3 жастағы балалар Ш'!J122</f>
        <v>0</v>
      </c>
      <c r="G218" s="78">
        <f>'3 жастағы балалар Ә'!J122</f>
        <v>1</v>
      </c>
    </row>
    <row r="219" spans="2:7" ht="15.75" customHeight="1">
      <c r="B219" s="259"/>
      <c r="C219" s="78">
        <f>'3 жастағы балалар Ф'!L122</f>
        <v>0</v>
      </c>
      <c r="D219" s="78">
        <f>'3 жастағы балалар К'!K122</f>
        <v>1</v>
      </c>
      <c r="E219" s="78">
        <f>'3 жастағы балалар Т'!K122</f>
        <v>0</v>
      </c>
      <c r="F219" s="78">
        <f>'3 жастағы балалар Ш'!K122</f>
        <v>1</v>
      </c>
      <c r="G219" s="78">
        <f>'3 жастағы балалар Ә'!K122</f>
        <v>0</v>
      </c>
    </row>
    <row r="220" spans="2:7" ht="15.75" customHeight="1">
      <c r="B220" s="260"/>
      <c r="C220" s="78">
        <f>'3 жастағы балалар Ф'!M122</f>
        <v>0</v>
      </c>
      <c r="D220" s="78">
        <f>'3 жастағы балалар К'!L122</f>
        <v>0</v>
      </c>
      <c r="E220" s="78">
        <f>'3 жастағы балалар Т'!L122</f>
        <v>0</v>
      </c>
      <c r="F220" s="78">
        <f>'3 жастағы балалар Ш'!L122</f>
        <v>0</v>
      </c>
      <c r="G220" s="78">
        <f>'3 жастағы балалар Ә'!L122</f>
        <v>0</v>
      </c>
    </row>
    <row r="221" spans="2:7" ht="15.75" customHeight="1">
      <c r="B221" s="268">
        <v>4</v>
      </c>
      <c r="C221" s="78">
        <f>'3 жастағы балалар Ф'!N122</f>
        <v>1</v>
      </c>
      <c r="D221" s="78" t="str">
        <f>'3 жастағы балалар К'!M122</f>
        <v xml:space="preserve"> </v>
      </c>
      <c r="E221" s="78">
        <f>'3 жастағы балалар Т'!M122</f>
        <v>1</v>
      </c>
      <c r="F221" s="78">
        <f>'3 жастағы балалар Ш'!M122</f>
        <v>0</v>
      </c>
      <c r="G221" s="78">
        <f>'3 жастағы балалар Ә'!M122</f>
        <v>1</v>
      </c>
    </row>
    <row r="222" spans="2:7" ht="15.75" customHeight="1">
      <c r="B222" s="259"/>
      <c r="C222" s="78">
        <f>'3 жастағы балалар Ф'!O122</f>
        <v>0</v>
      </c>
      <c r="D222" s="78">
        <f>'3 жастағы балалар К'!N122</f>
        <v>1</v>
      </c>
      <c r="E222" s="78">
        <f>'3 жастағы балалар Т'!N122</f>
        <v>0</v>
      </c>
      <c r="F222" s="78">
        <f>'3 жастағы балалар Ш'!N122</f>
        <v>1</v>
      </c>
      <c r="G222" s="78">
        <f>'3 жастағы балалар Ә'!N122</f>
        <v>0</v>
      </c>
    </row>
    <row r="223" spans="2:7" ht="15.75" customHeight="1">
      <c r="B223" s="260"/>
      <c r="C223" s="78">
        <f>'3 жастағы балалар Ф'!P122</f>
        <v>0</v>
      </c>
      <c r="D223" s="78">
        <f>'3 жастағы балалар К'!O122</f>
        <v>0</v>
      </c>
      <c r="E223" s="78">
        <f>'3 жастағы балалар Т'!O122</f>
        <v>0</v>
      </c>
      <c r="F223" s="78">
        <f>'3 жастағы балалар Ш'!O122</f>
        <v>0</v>
      </c>
      <c r="G223" s="78">
        <f>'3 жастағы балалар Ә'!O122</f>
        <v>0</v>
      </c>
    </row>
    <row r="224" spans="2:7" ht="15.75" customHeight="1">
      <c r="B224" s="268">
        <v>5</v>
      </c>
      <c r="C224" s="78">
        <f>'3 жастағы балалар Ф'!Q122</f>
        <v>1</v>
      </c>
      <c r="D224" s="78">
        <f>'3 жастағы балалар К'!P122</f>
        <v>1</v>
      </c>
      <c r="E224" s="78">
        <f>'3 жастағы балалар Т'!P122</f>
        <v>1</v>
      </c>
      <c r="F224" s="78">
        <f>'3 жастағы балалар Ш'!P122</f>
        <v>0</v>
      </c>
      <c r="G224" s="78">
        <f>'3 жастағы балалар Ә'!P122</f>
        <v>1</v>
      </c>
    </row>
    <row r="225" spans="2:7" ht="15.75" customHeight="1">
      <c r="B225" s="259"/>
      <c r="C225" s="78">
        <f>'3 жастағы балалар Ф'!R122</f>
        <v>0</v>
      </c>
      <c r="D225" s="78">
        <f>'3 жастағы балалар К'!Q122</f>
        <v>0</v>
      </c>
      <c r="E225" s="78">
        <f>'3 жастағы балалар Т'!Q122</f>
        <v>0</v>
      </c>
      <c r="F225" s="78">
        <f>'3 жастағы балалар Ш'!Q122</f>
        <v>1</v>
      </c>
      <c r="G225" s="78">
        <f>'3 жастағы балалар Ә'!Q122</f>
        <v>0</v>
      </c>
    </row>
    <row r="226" spans="2:7" ht="15.75" customHeight="1">
      <c r="B226" s="260"/>
      <c r="C226" s="78">
        <f>'3 жастағы балалар Ф'!S122</f>
        <v>0</v>
      </c>
      <c r="D226" s="78">
        <f>'3 жастағы балалар К'!R122</f>
        <v>0</v>
      </c>
      <c r="E226" s="78">
        <f>'3 жастағы балалар Т'!R122</f>
        <v>0</v>
      </c>
      <c r="F226" s="78">
        <f>'3 жастағы балалар Ш'!R122</f>
        <v>0</v>
      </c>
      <c r="G226" s="78">
        <f>'3 жастағы балалар Ә'!R122</f>
        <v>0</v>
      </c>
    </row>
    <row r="227" spans="2:7" ht="15.75" customHeight="1">
      <c r="B227" s="268">
        <v>6</v>
      </c>
      <c r="C227" s="335"/>
      <c r="D227" s="78">
        <f>'3 жастағы балалар К'!S122</f>
        <v>0</v>
      </c>
      <c r="E227" s="335"/>
      <c r="F227" s="78">
        <f>'3 жастағы балалар Ш'!S122</f>
        <v>0</v>
      </c>
      <c r="G227" s="335"/>
    </row>
    <row r="228" spans="2:7" ht="15.75" customHeight="1">
      <c r="B228" s="259"/>
      <c r="C228" s="259"/>
      <c r="D228" s="78">
        <f>'3 жастағы балалар К'!T122</f>
        <v>1</v>
      </c>
      <c r="E228" s="259"/>
      <c r="F228" s="78">
        <f>'3 жастағы балалар Ш'!T122</f>
        <v>1</v>
      </c>
      <c r="G228" s="259"/>
    </row>
    <row r="229" spans="2:7" ht="15.75" customHeight="1">
      <c r="B229" s="260"/>
      <c r="C229" s="259"/>
      <c r="D229" s="78">
        <f>'3 жастағы балалар К'!U122</f>
        <v>0</v>
      </c>
      <c r="E229" s="259"/>
      <c r="F229" s="78">
        <f>'3 жастағы балалар Ш'!U122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К'!V122</f>
        <v>0</v>
      </c>
      <c r="E230" s="259"/>
      <c r="F230" s="78">
        <f>'3 жастағы балалар Ш'!V122</f>
        <v>0</v>
      </c>
      <c r="G230" s="259"/>
    </row>
    <row r="231" spans="2:7" ht="15.75" customHeight="1">
      <c r="B231" s="259"/>
      <c r="C231" s="259"/>
      <c r="D231" s="78">
        <f>'3 жастағы балалар К'!W122</f>
        <v>1</v>
      </c>
      <c r="E231" s="259"/>
      <c r="F231" s="78">
        <f>'3 жастағы балалар Ш'!W122</f>
        <v>1</v>
      </c>
      <c r="G231" s="259"/>
    </row>
    <row r="232" spans="2:7" ht="15.75" customHeight="1">
      <c r="B232" s="260"/>
      <c r="C232" s="259"/>
      <c r="D232" s="78">
        <f>'3 жастағы балалар К'!X122</f>
        <v>0</v>
      </c>
      <c r="E232" s="259"/>
      <c r="F232" s="78">
        <f>'3 жастағы балалар Ш'!X122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К'!Y122</f>
        <v>0</v>
      </c>
      <c r="E233" s="259"/>
      <c r="F233" s="78">
        <f>'3 жастағы балалар Ш'!Y122</f>
        <v>0</v>
      </c>
      <c r="G233" s="259"/>
    </row>
    <row r="234" spans="2:7" ht="15.75" customHeight="1">
      <c r="B234" s="259"/>
      <c r="C234" s="259"/>
      <c r="D234" s="78">
        <f>'3 жастағы балалар К'!Z122</f>
        <v>1</v>
      </c>
      <c r="E234" s="259"/>
      <c r="F234" s="78">
        <f>'3 жастағы балалар Ш'!Z122</f>
        <v>1</v>
      </c>
      <c r="G234" s="259"/>
    </row>
    <row r="235" spans="2:7" ht="15.75" customHeight="1">
      <c r="B235" s="260"/>
      <c r="C235" s="259"/>
      <c r="D235" s="78">
        <f>'3 жастағы балалар К'!AA122</f>
        <v>0</v>
      </c>
      <c r="E235" s="259"/>
      <c r="F235" s="78">
        <f>'3 жастағы балалар Ш'!AA122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К'!AB122</f>
        <v>0</v>
      </c>
      <c r="E236" s="259"/>
      <c r="F236" s="78">
        <f>'3 жастағы балалар Ш'!AB122</f>
        <v>0</v>
      </c>
      <c r="G236" s="259"/>
    </row>
    <row r="237" spans="2:7" ht="15.75" customHeight="1">
      <c r="B237" s="259"/>
      <c r="C237" s="259"/>
      <c r="D237" s="78">
        <f>'3 жастағы балалар К'!AC122</f>
        <v>1</v>
      </c>
      <c r="E237" s="259"/>
      <c r="F237" s="78">
        <f>'3 жастағы балалар Ш'!AC122</f>
        <v>1</v>
      </c>
      <c r="G237" s="259"/>
    </row>
    <row r="238" spans="2:7" ht="15.75" customHeight="1">
      <c r="B238" s="260"/>
      <c r="C238" s="259"/>
      <c r="D238" s="78">
        <f>'3 жастағы балалар К'!AD122</f>
        <v>0</v>
      </c>
      <c r="E238" s="259"/>
      <c r="F238" s="78">
        <f>'3 жастағы балалар Ш'!AD122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К'!AE122</f>
        <v>0</v>
      </c>
      <c r="E239" s="259"/>
      <c r="F239" s="78">
        <f>'3 жастағы балалар Ш'!AE122</f>
        <v>0</v>
      </c>
      <c r="G239" s="259"/>
    </row>
    <row r="240" spans="2:7" ht="15.75" customHeight="1">
      <c r="B240" s="259"/>
      <c r="C240" s="259"/>
      <c r="D240" s="78">
        <f>'3 жастағы балалар К'!AF122</f>
        <v>1</v>
      </c>
      <c r="E240" s="259"/>
      <c r="F240" s="78">
        <f>'3 жастағы балалар Ш'!AF122</f>
        <v>1</v>
      </c>
      <c r="G240" s="259"/>
    </row>
    <row r="241" spans="2:7" ht="15.75" customHeight="1">
      <c r="B241" s="260"/>
      <c r="C241" s="259"/>
      <c r="D241" s="78">
        <f>'3 жастағы балалар К'!AG122</f>
        <v>0</v>
      </c>
      <c r="E241" s="259"/>
      <c r="F241" s="78">
        <f>'3 жастағы балалар Ш'!AG122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К'!AH122</f>
        <v>0</v>
      </c>
      <c r="E242" s="259"/>
      <c r="F242" s="78">
        <f>'3 жастағы балалар Ш'!AH122</f>
        <v>1</v>
      </c>
      <c r="G242" s="259"/>
    </row>
    <row r="243" spans="2:7" ht="15.75" customHeight="1">
      <c r="B243" s="259"/>
      <c r="C243" s="259"/>
      <c r="D243" s="78">
        <f>'3 жастағы балалар К'!AI122</f>
        <v>1</v>
      </c>
      <c r="E243" s="259"/>
      <c r="F243" s="78">
        <f>'3 жастағы балалар Ш'!AI122</f>
        <v>0</v>
      </c>
      <c r="G243" s="259"/>
    </row>
    <row r="244" spans="2:7" ht="15.75" customHeight="1">
      <c r="B244" s="260"/>
      <c r="C244" s="259"/>
      <c r="D244" s="78">
        <f>'3 жастағы балалар К'!AJ122</f>
        <v>0</v>
      </c>
      <c r="E244" s="259"/>
      <c r="F244" s="78">
        <f>'3 жастағы балалар Ш'!AJ122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К'!AK122</f>
        <v>0</v>
      </c>
      <c r="E245" s="259"/>
      <c r="F245" s="78">
        <f>'3 жастағы балалар Ш'!AK122</f>
        <v>0</v>
      </c>
      <c r="G245" s="259"/>
    </row>
    <row r="246" spans="2:7" ht="15.75" customHeight="1">
      <c r="B246" s="259"/>
      <c r="C246" s="259"/>
      <c r="D246" s="78">
        <f>'3 жастағы балалар К'!AL122</f>
        <v>0</v>
      </c>
      <c r="E246" s="259"/>
      <c r="F246" s="78">
        <f>'3 жастағы балалар Ш'!AL122</f>
        <v>1</v>
      </c>
      <c r="G246" s="259"/>
    </row>
    <row r="247" spans="2:7" ht="15.75" customHeight="1">
      <c r="B247" s="260"/>
      <c r="C247" s="259"/>
      <c r="D247" s="78">
        <f>'3 жастағы балалар К'!AM122</f>
        <v>0</v>
      </c>
      <c r="E247" s="259"/>
      <c r="F247" s="78">
        <f>'3 жастағы балалар Ш'!AM122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К'!AN122</f>
        <v>0</v>
      </c>
      <c r="E248" s="259"/>
      <c r="F248" s="78">
        <f>'3 жастағы балалар Ш'!AN122</f>
        <v>0</v>
      </c>
      <c r="G248" s="259"/>
    </row>
    <row r="249" spans="2:7" ht="15.75" customHeight="1">
      <c r="B249" s="259"/>
      <c r="C249" s="259"/>
      <c r="D249" s="78">
        <f>'3 жастағы балалар К'!AO122</f>
        <v>1</v>
      </c>
      <c r="E249" s="259"/>
      <c r="F249" s="78">
        <f>'3 жастағы балалар Ш'!AO122</f>
        <v>1</v>
      </c>
      <c r="G249" s="259"/>
    </row>
    <row r="250" spans="2:7" ht="15.75" customHeight="1">
      <c r="B250" s="260"/>
      <c r="C250" s="259"/>
      <c r="D250" s="78">
        <f>'3 жастағы балалар К'!AP122</f>
        <v>0</v>
      </c>
      <c r="E250" s="259"/>
      <c r="F250" s="78">
        <f>'3 жастағы балалар Ш'!AP122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К'!AQ122</f>
        <v>0</v>
      </c>
      <c r="E251" s="259"/>
      <c r="F251" s="78">
        <f>'3 жастағы балалар Ш'!AQ122</f>
        <v>0</v>
      </c>
      <c r="G251" s="259"/>
    </row>
    <row r="252" spans="2:7" ht="15.75" customHeight="1">
      <c r="B252" s="259"/>
      <c r="C252" s="259"/>
      <c r="D252" s="78">
        <f>'3 жастағы балалар К'!AR122</f>
        <v>1</v>
      </c>
      <c r="E252" s="259"/>
      <c r="F252" s="78">
        <f>'3 жастағы балалар Ш'!AR122</f>
        <v>1</v>
      </c>
      <c r="G252" s="259"/>
    </row>
    <row r="253" spans="2:7" ht="15.75" customHeight="1">
      <c r="B253" s="260"/>
      <c r="C253" s="259"/>
      <c r="D253" s="78">
        <f>'3 жастағы балалар К'!AS122</f>
        <v>0</v>
      </c>
      <c r="E253" s="259"/>
      <c r="F253" s="78">
        <f>'3 жастағы балалар Ш'!AS122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К'!AT122</f>
        <v>1</v>
      </c>
      <c r="E254" s="259"/>
      <c r="F254" s="78">
        <f>'3 жастағы балалар Ш'!AT122</f>
        <v>0</v>
      </c>
      <c r="G254" s="259"/>
    </row>
    <row r="255" spans="2:7" ht="15.75" customHeight="1">
      <c r="B255" s="259"/>
      <c r="C255" s="259"/>
      <c r="D255" s="78">
        <f>'3 жастағы балалар К'!AU122</f>
        <v>0</v>
      </c>
      <c r="E255" s="259"/>
      <c r="F255" s="78">
        <f>'3 жастағы балалар Ш'!AU122</f>
        <v>1</v>
      </c>
      <c r="G255" s="259"/>
    </row>
    <row r="256" spans="2:7" ht="15.75" customHeight="1">
      <c r="B256" s="260"/>
      <c r="C256" s="259"/>
      <c r="D256" s="78">
        <f>'3 жастағы балалар К'!AV122</f>
        <v>0</v>
      </c>
      <c r="E256" s="259"/>
      <c r="F256" s="78">
        <f>'3 жастағы балалар Ш'!AV122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Ш'!AW122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Ш'!AX122</f>
        <v>1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Ш'!AY122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Ш'!AZ122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Ш'!BA122</f>
        <v>1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Ш'!BB122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Ш'!BC122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Ш'!BD122</f>
        <v>1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Ш'!BE122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Ш'!BF122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Ш'!BG122</f>
        <v>1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Ш'!BH122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Ш'!BI122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Ш'!BJ122</f>
        <v>1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Ш'!BK122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Ш'!BL122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Ш'!BM122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Ш'!BN122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Ш'!BO122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Ш'!BP122</f>
        <v>1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Ш'!BQ122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Ш'!BR122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Ш'!BS122</f>
        <v>1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Ш'!BT122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Ш'!BU122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Ш'!BV122</f>
        <v>1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Ш'!BW122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Ш'!BX122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Ш'!BY122</f>
        <v>1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Ш'!BZ122</f>
        <v>0</v>
      </c>
      <c r="G286" s="260"/>
    </row>
    <row r="287" spans="2:7" ht="15.75" customHeight="1">
      <c r="B287" s="255">
        <f>СВОД3!V17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9.75" customHeight="1">
      <c r="B4" s="329" t="s">
        <v>514</v>
      </c>
      <c r="C4" s="266"/>
      <c r="D4" s="245" t="str">
        <f>'3 жастағы балалар Ф'!D18</f>
        <v xml:space="preserve">Ұланқызы Інжу 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Ф'!A18</f>
        <v>0</v>
      </c>
      <c r="E5" s="247"/>
      <c r="F5" s="247"/>
      <c r="G5" s="242"/>
      <c r="H5" s="242"/>
    </row>
    <row r="6" spans="2:12" ht="77.2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2.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Ф'!E18</f>
        <v>1</v>
      </c>
      <c r="D69" s="78">
        <f>'3 жастағы балалар К'!D18</f>
        <v>0</v>
      </c>
      <c r="E69" s="78">
        <f>'3 жастағы балалар Т'!D18</f>
        <v>0</v>
      </c>
      <c r="F69" s="78">
        <f>'3 жастағы балалар Ш'!D18</f>
        <v>0</v>
      </c>
      <c r="G69" s="78">
        <f>'3 жастағы балалар Ә'!D18</f>
        <v>1</v>
      </c>
    </row>
    <row r="70" spans="2:7" ht="15.75" customHeight="1">
      <c r="B70" s="259"/>
      <c r="C70" s="78">
        <f>'3 жастағы балалар Ф'!F18</f>
        <v>0</v>
      </c>
      <c r="D70" s="78">
        <f>'3 жастағы балалар К'!E18</f>
        <v>1</v>
      </c>
      <c r="E70" s="78">
        <f>'3 жастағы балалар Т'!E18</f>
        <v>1</v>
      </c>
      <c r="F70" s="78">
        <f>'3 жастағы балалар Ш'!E18</f>
        <v>1</v>
      </c>
      <c r="G70" s="78">
        <f>'3 жастағы балалар Ә'!E18</f>
        <v>0</v>
      </c>
    </row>
    <row r="71" spans="2:7" ht="15.75" customHeight="1">
      <c r="B71" s="260"/>
      <c r="C71" s="78">
        <f>'3 жастағы балалар Ф'!G18</f>
        <v>0</v>
      </c>
      <c r="D71" s="78">
        <f>'3 жастағы балалар К'!F18</f>
        <v>0</v>
      </c>
      <c r="E71" s="78">
        <f>'3 жастағы балалар Т'!F18</f>
        <v>0</v>
      </c>
      <c r="F71" s="78">
        <f>'3 жастағы балалар Ш'!F18</f>
        <v>0</v>
      </c>
      <c r="G71" s="78">
        <f>'3 жастағы балалар Ә'!F18</f>
        <v>0</v>
      </c>
    </row>
    <row r="72" spans="2:7" ht="15.75" customHeight="1">
      <c r="B72" s="268">
        <v>2</v>
      </c>
      <c r="C72" s="78">
        <f>'3 жастағы балалар Ф'!H18</f>
        <v>1</v>
      </c>
      <c r="D72" s="78">
        <f>'3 жастағы балалар К'!G18</f>
        <v>0</v>
      </c>
      <c r="E72" s="78">
        <f>'3 жастағы балалар Т'!G18</f>
        <v>0</v>
      </c>
      <c r="F72" s="78">
        <f>'3 жастағы балалар Ш'!G18</f>
        <v>0</v>
      </c>
      <c r="G72" s="78">
        <f>'3 жастағы балалар Ә'!G18</f>
        <v>1</v>
      </c>
    </row>
    <row r="73" spans="2:7" ht="15.75" customHeight="1">
      <c r="B73" s="259"/>
      <c r="C73" s="78">
        <f>'3 жастағы балалар Ф'!I18</f>
        <v>0</v>
      </c>
      <c r="D73" s="78">
        <f>'3 жастағы балалар К'!H18</f>
        <v>1</v>
      </c>
      <c r="E73" s="78">
        <f>'3 жастағы балалар Т'!H18</f>
        <v>1</v>
      </c>
      <c r="F73" s="78">
        <f>'3 жастағы балалар Ш'!H18</f>
        <v>1</v>
      </c>
      <c r="G73" s="78">
        <f>'3 жастағы балалар Ә'!H18</f>
        <v>0</v>
      </c>
    </row>
    <row r="74" spans="2:7" ht="15.75" customHeight="1">
      <c r="B74" s="260"/>
      <c r="C74" s="78">
        <f>'3 жастағы балалар Ф'!J18</f>
        <v>0</v>
      </c>
      <c r="D74" s="78">
        <f>'3 жастағы балалар К'!I18</f>
        <v>0</v>
      </c>
      <c r="E74" s="78">
        <f>'3 жастағы балалар Т'!I18</f>
        <v>0</v>
      </c>
      <c r="F74" s="78">
        <f>'3 жастағы балалар Ш'!I18</f>
        <v>0</v>
      </c>
      <c r="G74" s="78">
        <f>'3 жастағы балалар Ә'!I18</f>
        <v>0</v>
      </c>
    </row>
    <row r="75" spans="2:7" ht="15.75" customHeight="1">
      <c r="B75" s="268">
        <v>3</v>
      </c>
      <c r="C75" s="78">
        <f>'3 жастағы балалар Ф'!K18</f>
        <v>1</v>
      </c>
      <c r="D75" s="78">
        <f>'3 жастағы балалар К'!J18</f>
        <v>0</v>
      </c>
      <c r="E75" s="78">
        <f>'3 жастағы балалар Т'!J18</f>
        <v>0</v>
      </c>
      <c r="F75" s="78">
        <f>'3 жастағы балалар Ш'!J18</f>
        <v>0</v>
      </c>
      <c r="G75" s="78">
        <f>'3 жастағы балалар Ә'!J18</f>
        <v>1</v>
      </c>
    </row>
    <row r="76" spans="2:7" ht="15.75" customHeight="1">
      <c r="B76" s="259"/>
      <c r="C76" s="78">
        <f>'3 жастағы балалар Ф'!L18</f>
        <v>0</v>
      </c>
      <c r="D76" s="78">
        <f>'3 жастағы балалар К'!K18</f>
        <v>1</v>
      </c>
      <c r="E76" s="78">
        <f>'3 жастағы балалар Т'!K18</f>
        <v>1</v>
      </c>
      <c r="F76" s="78">
        <f>'3 жастағы балалар Ш'!K18</f>
        <v>1</v>
      </c>
      <c r="G76" s="78">
        <f>'3 жастағы балалар Ә'!K18</f>
        <v>0</v>
      </c>
    </row>
    <row r="77" spans="2:7" ht="15.75" customHeight="1">
      <c r="B77" s="260"/>
      <c r="C77" s="78">
        <f>'3 жастағы балалар Ф'!M18</f>
        <v>0</v>
      </c>
      <c r="D77" s="78">
        <f>'3 жастағы балалар К'!L18</f>
        <v>0</v>
      </c>
      <c r="E77" s="78">
        <f>'3 жастағы балалар Т'!L18</f>
        <v>0</v>
      </c>
      <c r="F77" s="78">
        <f>'3 жастағы балалар Ш'!L18</f>
        <v>0</v>
      </c>
      <c r="G77" s="78">
        <f>'3 жастағы балалар Ә'!L18</f>
        <v>0</v>
      </c>
    </row>
    <row r="78" spans="2:7" ht="15.75" customHeight="1">
      <c r="B78" s="268">
        <v>4</v>
      </c>
      <c r="C78" s="78">
        <f>'3 жастағы балалар Ф'!N18</f>
        <v>1</v>
      </c>
      <c r="D78" s="78">
        <f>'3 жастағы балалар К'!M18</f>
        <v>0</v>
      </c>
      <c r="E78" s="78">
        <f>'3 жастағы балалар Т'!M18</f>
        <v>0</v>
      </c>
      <c r="F78" s="78">
        <f>'3 жастағы балалар Ш'!M18</f>
        <v>0</v>
      </c>
      <c r="G78" s="78">
        <f>'3 жастағы балалар Ә'!M18</f>
        <v>1</v>
      </c>
    </row>
    <row r="79" spans="2:7" ht="15.75" customHeight="1">
      <c r="B79" s="259"/>
      <c r="C79" s="78">
        <f>'3 жастағы балалар Ф'!O18</f>
        <v>0</v>
      </c>
      <c r="D79" s="78">
        <f>'3 жастағы балалар К'!N18</f>
        <v>1</v>
      </c>
      <c r="E79" s="78">
        <f>'3 жастағы балалар Т'!N18</f>
        <v>1</v>
      </c>
      <c r="F79" s="78">
        <f>'3 жастағы балалар Ш'!N18</f>
        <v>0</v>
      </c>
      <c r="G79" s="78">
        <f>'3 жастағы балалар Ә'!N18</f>
        <v>0</v>
      </c>
    </row>
    <row r="80" spans="2:7" ht="15.75" customHeight="1">
      <c r="B80" s="260"/>
      <c r="C80" s="78">
        <f>'3 жастағы балалар Ф'!P18</f>
        <v>0</v>
      </c>
      <c r="D80" s="78">
        <f>'3 жастағы балалар К'!O18</f>
        <v>0</v>
      </c>
      <c r="E80" s="78">
        <f>'3 жастағы балалар Т'!O18</f>
        <v>0</v>
      </c>
      <c r="F80" s="78">
        <f>'3 жастағы балалар Ш'!O18</f>
        <v>1</v>
      </c>
      <c r="G80" s="78">
        <f>'3 жастағы балалар Ә'!O18</f>
        <v>0</v>
      </c>
    </row>
    <row r="81" spans="2:7" ht="15.75" customHeight="1">
      <c r="B81" s="268">
        <v>5</v>
      </c>
      <c r="C81" s="335"/>
      <c r="D81" s="78">
        <f>'3 жастағы балалар К'!P18</f>
        <v>0</v>
      </c>
      <c r="E81" s="335"/>
      <c r="F81" s="78">
        <f>'3 жастағы балалар Ш'!P18</f>
        <v>0</v>
      </c>
      <c r="G81" s="335"/>
    </row>
    <row r="82" spans="2:7" ht="15.75" customHeight="1">
      <c r="B82" s="259"/>
      <c r="C82" s="259"/>
      <c r="D82" s="78">
        <f>'3 жастағы балалар К'!Q18</f>
        <v>1</v>
      </c>
      <c r="E82" s="259"/>
      <c r="F82" s="78">
        <f>'3 жастағы балалар Ш'!Q18</f>
        <v>1</v>
      </c>
      <c r="G82" s="259"/>
    </row>
    <row r="83" spans="2:7" ht="15.75" customHeight="1">
      <c r="B83" s="260"/>
      <c r="C83" s="259"/>
      <c r="D83" s="78">
        <f>'3 жастағы балалар К'!R18</f>
        <v>0</v>
      </c>
      <c r="E83" s="259"/>
      <c r="F83" s="78">
        <f>'3 жастағы балалар Ш'!R18</f>
        <v>0</v>
      </c>
      <c r="G83" s="259"/>
    </row>
    <row r="84" spans="2:7" ht="15.75" customHeight="1">
      <c r="B84" s="268">
        <v>6</v>
      </c>
      <c r="C84" s="259"/>
      <c r="D84" s="78">
        <f>'3 жастағы балалар К'!S18</f>
        <v>0</v>
      </c>
      <c r="E84" s="259"/>
      <c r="F84" s="78">
        <f>'3 жастағы балалар Ш'!S18</f>
        <v>0</v>
      </c>
      <c r="G84" s="259"/>
    </row>
    <row r="85" spans="2:7" ht="15.75" customHeight="1">
      <c r="B85" s="259"/>
      <c r="C85" s="259"/>
      <c r="D85" s="78">
        <f>'3 жастағы балалар К'!T18</f>
        <v>1</v>
      </c>
      <c r="E85" s="259"/>
      <c r="F85" s="78">
        <f>'3 жастағы балалар Ш'!T18</f>
        <v>1</v>
      </c>
      <c r="G85" s="259"/>
    </row>
    <row r="86" spans="2:7" ht="15.75" customHeight="1">
      <c r="B86" s="260"/>
      <c r="C86" s="259"/>
      <c r="D86" s="78">
        <f>'3 жастағы балалар К'!U18</f>
        <v>0</v>
      </c>
      <c r="E86" s="259"/>
      <c r="F86" s="78">
        <f>'3 жастағы балалар Ш'!U18</f>
        <v>0</v>
      </c>
      <c r="G86" s="259"/>
    </row>
    <row r="87" spans="2:7" ht="15.75" customHeight="1">
      <c r="B87" s="268">
        <v>7</v>
      </c>
      <c r="C87" s="259"/>
      <c r="D87" s="78">
        <f>'3 жастағы балалар К'!V18</f>
        <v>0</v>
      </c>
      <c r="E87" s="259"/>
      <c r="F87" s="78">
        <f>'3 жастағы балалар Ш'!V18</f>
        <v>0</v>
      </c>
      <c r="G87" s="259"/>
    </row>
    <row r="88" spans="2:7" ht="15.75" customHeight="1">
      <c r="B88" s="259"/>
      <c r="C88" s="259"/>
      <c r="D88" s="78">
        <f>'3 жастағы балалар К'!W18</f>
        <v>1</v>
      </c>
      <c r="E88" s="259"/>
      <c r="F88" s="78">
        <f>'3 жастағы балалар Ш'!W18</f>
        <v>1</v>
      </c>
      <c r="G88" s="259"/>
    </row>
    <row r="89" spans="2:7" ht="15.75" customHeight="1">
      <c r="B89" s="260"/>
      <c r="C89" s="259"/>
      <c r="D89" s="78">
        <f>'3 жастағы балалар К'!X18</f>
        <v>0</v>
      </c>
      <c r="E89" s="259"/>
      <c r="F89" s="78">
        <f>'3 жастағы балалар Ш'!X18</f>
        <v>0</v>
      </c>
      <c r="G89" s="259"/>
    </row>
    <row r="90" spans="2:7" ht="15.75" customHeight="1">
      <c r="B90" s="268">
        <v>8</v>
      </c>
      <c r="C90" s="259"/>
      <c r="D90" s="78">
        <f>'3 жастағы балалар К'!Y18</f>
        <v>0</v>
      </c>
      <c r="E90" s="259"/>
      <c r="F90" s="78">
        <f>'3 жастағы балалар Ш'!Y18</f>
        <v>0</v>
      </c>
      <c r="G90" s="259"/>
    </row>
    <row r="91" spans="2:7" ht="15.75" customHeight="1">
      <c r="B91" s="259"/>
      <c r="C91" s="259"/>
      <c r="D91" s="78">
        <f>'3 жастағы балалар К'!Z18</f>
        <v>0</v>
      </c>
      <c r="E91" s="259"/>
      <c r="F91" s="78">
        <f>'3 жастағы балалар Ш'!Z18</f>
        <v>0</v>
      </c>
      <c r="G91" s="259"/>
    </row>
    <row r="92" spans="2:7" ht="15.75" customHeight="1">
      <c r="B92" s="260"/>
      <c r="C92" s="259"/>
      <c r="D92" s="78">
        <f>'3 жастағы балалар К'!AA18</f>
        <v>0</v>
      </c>
      <c r="E92" s="259"/>
      <c r="F92" s="78">
        <f>'3 жастағы балалар Ш'!AA18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Ш'!AB18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Ш'!AC18</f>
        <v>1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Ш'!AD18</f>
        <v>0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Ш'!AE18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Ш'!AF18</f>
        <v>1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Ш'!AG18</f>
        <v>0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Ш'!AH18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Ш'!AI18</f>
        <v>1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Ш'!AJ18</f>
        <v>0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Ш'!AK18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Ш'!AL18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Ш'!AM18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Ш'!AN18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Ш'!AO18</f>
        <v>1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Ш'!AP18</f>
        <v>0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Ш'!AQ18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Ш'!AR18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Ш'!AS18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Ш'!AT18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Ш'!AU18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Ш'!AV18</f>
        <v>1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Ш'!AW18</f>
        <v>0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Ш'!AX18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Ш'!AY18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Ш'!AZ18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Ш'!BA18</f>
        <v>1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Ш'!BB18</f>
        <v>0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Ш'!BC18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Ш'!BD18</f>
        <v>1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Ш'!BE18</f>
        <v>0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Ш'!BF18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Ш'!BG18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Ш'!BH18</f>
        <v>0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Ш'!BI18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Ш'!BJ18</f>
        <v>1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Ш'!BK18</f>
        <v>0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Ф'!E64</f>
        <v>1</v>
      </c>
      <c r="D133" s="78">
        <f>'3 жастағы балалар К'!D64</f>
        <v>1</v>
      </c>
      <c r="E133" s="78">
        <f>'3 жастағы балалар Т'!D64</f>
        <v>1</v>
      </c>
      <c r="F133" s="78">
        <f>'3 жастағы балалар Ш'!D64</f>
        <v>1</v>
      </c>
      <c r="G133" s="78">
        <f>'3 жастағы балалар Ә'!D64</f>
        <v>1</v>
      </c>
    </row>
    <row r="134" spans="2:7" ht="15.75" customHeight="1">
      <c r="B134" s="259"/>
      <c r="C134" s="78">
        <f>'3 жастағы балалар Ф'!F64</f>
        <v>0</v>
      </c>
      <c r="D134" s="78">
        <f>'3 жастағы балалар К'!E64</f>
        <v>0</v>
      </c>
      <c r="E134" s="78">
        <f>'3 жастағы балалар Т'!E64</f>
        <v>0</v>
      </c>
      <c r="F134" s="78">
        <f>'3 жастағы балалар Ш'!E64</f>
        <v>0</v>
      </c>
      <c r="G134" s="78">
        <f>'3 жастағы балалар Ә'!E64</f>
        <v>0</v>
      </c>
    </row>
    <row r="135" spans="2:7" ht="15.75" customHeight="1">
      <c r="B135" s="260"/>
      <c r="C135" s="78">
        <f>'3 жастағы балалар Ф'!G64</f>
        <v>0</v>
      </c>
      <c r="D135" s="78">
        <f>'3 жастағы балалар К'!F64</f>
        <v>0</v>
      </c>
      <c r="E135" s="78">
        <f>'3 жастағы балалар Т'!F64</f>
        <v>0</v>
      </c>
      <c r="F135" s="78">
        <f>'3 жастағы балалар Ш'!F64</f>
        <v>0</v>
      </c>
      <c r="G135" s="78">
        <f>'3 жастағы балалар Ә'!F64</f>
        <v>0</v>
      </c>
    </row>
    <row r="136" spans="2:7" ht="15.75" customHeight="1">
      <c r="B136" s="268">
        <v>2</v>
      </c>
      <c r="C136" s="78">
        <f>'3 жастағы балалар Ф'!H64</f>
        <v>1</v>
      </c>
      <c r="D136" s="78">
        <f>'3 жастағы балалар К'!G64</f>
        <v>1</v>
      </c>
      <c r="E136" s="78">
        <f>'3 жастағы балалар Т'!G64</f>
        <v>1</v>
      </c>
      <c r="F136" s="78">
        <f>'3 жастағы балалар Ш'!G64</f>
        <v>1</v>
      </c>
      <c r="G136" s="78">
        <f>'3 жастағы балалар Ә'!G64</f>
        <v>1</v>
      </c>
    </row>
    <row r="137" spans="2:7" ht="15.75" customHeight="1">
      <c r="B137" s="259"/>
      <c r="C137" s="78">
        <f>'3 жастағы балалар Ф'!I64</f>
        <v>0</v>
      </c>
      <c r="D137" s="78">
        <f>'3 жастағы балалар К'!H64</f>
        <v>0</v>
      </c>
      <c r="E137" s="78">
        <f>'3 жастағы балалар Т'!H64</f>
        <v>0</v>
      </c>
      <c r="F137" s="78">
        <f>'3 жастағы балалар Ш'!H64</f>
        <v>0</v>
      </c>
      <c r="G137" s="78">
        <f>'3 жастағы балалар Ә'!H64</f>
        <v>0</v>
      </c>
    </row>
    <row r="138" spans="2:7" ht="15.75" customHeight="1">
      <c r="B138" s="260"/>
      <c r="C138" s="78">
        <f>'3 жастағы балалар Ф'!J64</f>
        <v>0</v>
      </c>
      <c r="D138" s="78">
        <f>'3 жастағы балалар К'!I64</f>
        <v>0</v>
      </c>
      <c r="E138" s="78">
        <f>'3 жастағы балалар Т'!I64</f>
        <v>0</v>
      </c>
      <c r="F138" s="78">
        <f>'3 жастағы балалар Ш'!I64</f>
        <v>0</v>
      </c>
      <c r="G138" s="78">
        <f>'3 жастағы балалар Ә'!I64</f>
        <v>0</v>
      </c>
    </row>
    <row r="139" spans="2:7" ht="15.75" customHeight="1">
      <c r="B139" s="268">
        <v>3</v>
      </c>
      <c r="C139" s="78">
        <f>'3 жастағы балалар Ф'!K64</f>
        <v>1</v>
      </c>
      <c r="D139" s="78">
        <f>'3 жастағы балалар К'!J64</f>
        <v>1</v>
      </c>
      <c r="E139" s="78">
        <f>'3 жастағы балалар Т'!J64</f>
        <v>1</v>
      </c>
      <c r="F139" s="78">
        <f>'3 жастағы балалар Ш'!J64</f>
        <v>1</v>
      </c>
      <c r="G139" s="78">
        <f>'3 жастағы балалар Ә'!J64</f>
        <v>1</v>
      </c>
    </row>
    <row r="140" spans="2:7" ht="15.75" customHeight="1">
      <c r="B140" s="259"/>
      <c r="C140" s="78">
        <f>'3 жастағы балалар Ф'!L64</f>
        <v>0</v>
      </c>
      <c r="D140" s="78">
        <f>'3 жастағы балалар К'!K64</f>
        <v>0</v>
      </c>
      <c r="E140" s="78">
        <f>'3 жастағы балалар Т'!K64</f>
        <v>0</v>
      </c>
      <c r="F140" s="78">
        <f>'3 жастағы балалар Ш'!K64</f>
        <v>0</v>
      </c>
      <c r="G140" s="78">
        <f>'3 жастағы балалар Ә'!K64</f>
        <v>0</v>
      </c>
    </row>
    <row r="141" spans="2:7" ht="15.75" customHeight="1">
      <c r="B141" s="260"/>
      <c r="C141" s="78">
        <f>'3 жастағы балалар Ф'!M64</f>
        <v>0</v>
      </c>
      <c r="D141" s="78">
        <f>'3 жастағы балалар К'!L64</f>
        <v>0</v>
      </c>
      <c r="E141" s="78">
        <f>'3 жастағы балалар Т'!L64</f>
        <v>0</v>
      </c>
      <c r="F141" s="78">
        <f>'3 жастағы балалар Ш'!L64</f>
        <v>0</v>
      </c>
      <c r="G141" s="78">
        <f>'3 жастағы балалар Ә'!L64</f>
        <v>0</v>
      </c>
    </row>
    <row r="142" spans="2:7" ht="15.75" customHeight="1">
      <c r="B142" s="268">
        <v>4</v>
      </c>
      <c r="C142" s="78">
        <f>'3 жастағы балалар Ф'!N64</f>
        <v>1</v>
      </c>
      <c r="D142" s="78">
        <f>'3 жастағы балалар К'!M64</f>
        <v>1</v>
      </c>
      <c r="E142" s="78">
        <f>'3 жастағы балалар Т'!M64</f>
        <v>1</v>
      </c>
      <c r="F142" s="78">
        <f>'3 жастағы балалар Ш'!M64</f>
        <v>1</v>
      </c>
      <c r="G142" s="78">
        <f>'3 жастағы балалар Ә'!M64</f>
        <v>1</v>
      </c>
    </row>
    <row r="143" spans="2:7" ht="15.75" customHeight="1">
      <c r="B143" s="259"/>
      <c r="C143" s="78">
        <f>'3 жастағы балалар Ф'!O64</f>
        <v>0</v>
      </c>
      <c r="D143" s="78">
        <f>'3 жастағы балалар К'!N64</f>
        <v>0</v>
      </c>
      <c r="E143" s="78">
        <f>'3 жастағы балалар Т'!N64</f>
        <v>0</v>
      </c>
      <c r="F143" s="78">
        <f>'3 жастағы балалар Ш'!N64</f>
        <v>0</v>
      </c>
      <c r="G143" s="78">
        <f>'3 жастағы балалар Ә'!N64</f>
        <v>0</v>
      </c>
    </row>
    <row r="144" spans="2:7" ht="15.75" customHeight="1">
      <c r="B144" s="260"/>
      <c r="C144" s="78">
        <f>'3 жастағы балалар Ф'!P64</f>
        <v>0</v>
      </c>
      <c r="D144" s="78">
        <f>'3 жастағы балалар К'!O64</f>
        <v>0</v>
      </c>
      <c r="E144" s="78">
        <f>'3 жастағы балалар Т'!O64</f>
        <v>0</v>
      </c>
      <c r="F144" s="78">
        <f>'3 жастағы балалар Ш'!O64</f>
        <v>0</v>
      </c>
      <c r="G144" s="78">
        <f>'3 жастағы балалар Ә'!O64</f>
        <v>0</v>
      </c>
    </row>
    <row r="145" spans="2:7" ht="15.75" customHeight="1">
      <c r="B145" s="268">
        <v>5</v>
      </c>
      <c r="C145" s="78">
        <f>'3 жастағы балалар Ф'!Q64</f>
        <v>1</v>
      </c>
      <c r="D145" s="78">
        <f>'3 жастағы балалар К'!P64</f>
        <v>1</v>
      </c>
      <c r="E145" s="78">
        <f>'3 жастағы балалар Т'!P64</f>
        <v>1</v>
      </c>
      <c r="F145" s="78">
        <f>'3 жастағы балалар Ш'!P64</f>
        <v>1</v>
      </c>
      <c r="G145" s="78">
        <f>'3 жастағы балалар Ә'!P64</f>
        <v>1</v>
      </c>
    </row>
    <row r="146" spans="2:7" ht="15.75" customHeight="1">
      <c r="B146" s="259"/>
      <c r="C146" s="78">
        <f>'3 жастағы балалар Ф'!R64</f>
        <v>0</v>
      </c>
      <c r="D146" s="78">
        <f>'3 жастағы балалар К'!Q64</f>
        <v>0</v>
      </c>
      <c r="E146" s="78">
        <f>'3 жастағы балалар Т'!Q64</f>
        <v>0</v>
      </c>
      <c r="F146" s="78">
        <f>'3 жастағы балалар Ш'!Q64</f>
        <v>0</v>
      </c>
      <c r="G146" s="78">
        <f>'3 жастағы балалар Ә'!Q64</f>
        <v>0</v>
      </c>
    </row>
    <row r="147" spans="2:7" ht="15.75" customHeight="1">
      <c r="B147" s="260"/>
      <c r="C147" s="78">
        <f>'3 жастағы балалар Ф'!S64</f>
        <v>0</v>
      </c>
      <c r="D147" s="78">
        <f>'3 жастағы балалар К'!R64</f>
        <v>0</v>
      </c>
      <c r="E147" s="78">
        <f>'3 жастағы балалар Т'!R64</f>
        <v>0</v>
      </c>
      <c r="F147" s="78">
        <f>'3 жастағы балалар Ш'!R64</f>
        <v>0</v>
      </c>
      <c r="G147" s="78">
        <f>'3 жастағы балалар Ә'!R64</f>
        <v>0</v>
      </c>
    </row>
    <row r="148" spans="2:7" ht="15.75" customHeight="1">
      <c r="B148" s="268">
        <v>6</v>
      </c>
      <c r="C148" s="335"/>
      <c r="D148" s="78">
        <f>'3 жастағы балалар К'!S64</f>
        <v>1</v>
      </c>
      <c r="E148" s="335"/>
      <c r="F148" s="78">
        <f>'3 жастағы балалар Ш'!S64</f>
        <v>1</v>
      </c>
      <c r="G148" s="335"/>
    </row>
    <row r="149" spans="2:7" ht="15.75" customHeight="1">
      <c r="B149" s="259"/>
      <c r="C149" s="259"/>
      <c r="D149" s="78">
        <f>'3 жастағы балалар К'!T64</f>
        <v>0</v>
      </c>
      <c r="E149" s="259"/>
      <c r="F149" s="78">
        <f>'3 жастағы балалар Ш'!T64</f>
        <v>0</v>
      </c>
      <c r="G149" s="259"/>
    </row>
    <row r="150" spans="2:7" ht="15.75" customHeight="1">
      <c r="B150" s="260"/>
      <c r="C150" s="259"/>
      <c r="D150" s="78">
        <f>'3 жастағы балалар К'!U64</f>
        <v>0</v>
      </c>
      <c r="E150" s="259"/>
      <c r="F150" s="78">
        <f>'3 жастағы балалар Ш'!U64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К'!V64</f>
        <v>1</v>
      </c>
      <c r="E151" s="259"/>
      <c r="F151" s="78">
        <f>'3 жастағы балалар Ш'!V64</f>
        <v>1</v>
      </c>
      <c r="G151" s="259"/>
    </row>
    <row r="152" spans="2:7" ht="15.75" customHeight="1">
      <c r="B152" s="259"/>
      <c r="C152" s="259"/>
      <c r="D152" s="78">
        <f>'3 жастағы балалар К'!W64</f>
        <v>0</v>
      </c>
      <c r="E152" s="259"/>
      <c r="F152" s="78">
        <f>'3 жастағы балалар Ш'!W64</f>
        <v>0</v>
      </c>
      <c r="G152" s="259"/>
    </row>
    <row r="153" spans="2:7" ht="15.75" customHeight="1">
      <c r="B153" s="260"/>
      <c r="C153" s="259"/>
      <c r="D153" s="78">
        <f>'3 жастағы балалар К'!X64</f>
        <v>0</v>
      </c>
      <c r="E153" s="259"/>
      <c r="F153" s="78">
        <f>'3 жастағы балалар Ш'!X64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К'!Y64</f>
        <v>1</v>
      </c>
      <c r="E154" s="259"/>
      <c r="F154" s="78">
        <f>'3 жастағы балалар Ш'!Y64</f>
        <v>1</v>
      </c>
      <c r="G154" s="259"/>
    </row>
    <row r="155" spans="2:7" ht="15.75" customHeight="1">
      <c r="B155" s="259"/>
      <c r="C155" s="259"/>
      <c r="D155" s="78">
        <f>'3 жастағы балалар К'!Z64</f>
        <v>0</v>
      </c>
      <c r="E155" s="259"/>
      <c r="F155" s="78">
        <f>'3 жастағы балалар Ш'!Z64</f>
        <v>0</v>
      </c>
      <c r="G155" s="259"/>
    </row>
    <row r="156" spans="2:7" ht="15.75" customHeight="1">
      <c r="B156" s="260"/>
      <c r="C156" s="259"/>
      <c r="D156" s="78">
        <f>'3 жастағы балалар К'!AA64</f>
        <v>0</v>
      </c>
      <c r="E156" s="259"/>
      <c r="F156" s="78">
        <f>'3 жастағы балалар Ш'!AA64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К'!AB64</f>
        <v>1</v>
      </c>
      <c r="E157" s="259"/>
      <c r="F157" s="78">
        <f>'3 жастағы балалар Ш'!AB64</f>
        <v>1</v>
      </c>
      <c r="G157" s="259"/>
    </row>
    <row r="158" spans="2:7" ht="15.75" customHeight="1">
      <c r="B158" s="259"/>
      <c r="C158" s="259"/>
      <c r="D158" s="78">
        <f>'3 жастағы балалар К'!AC64</f>
        <v>0</v>
      </c>
      <c r="E158" s="259"/>
      <c r="F158" s="78">
        <f>'3 жастағы балалар Ш'!AC64</f>
        <v>0</v>
      </c>
      <c r="G158" s="259"/>
    </row>
    <row r="159" spans="2:7" ht="15.75" customHeight="1">
      <c r="B159" s="260"/>
      <c r="C159" s="259"/>
      <c r="D159" s="78">
        <f>'3 жастағы балалар К'!AD64</f>
        <v>0</v>
      </c>
      <c r="E159" s="259"/>
      <c r="F159" s="78">
        <f>'3 жастағы балалар Ш'!AD64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К'!AE64</f>
        <v>1</v>
      </c>
      <c r="E160" s="259"/>
      <c r="F160" s="78">
        <f>'3 жастағы балалар Ш'!AE64</f>
        <v>1</v>
      </c>
      <c r="G160" s="259"/>
    </row>
    <row r="161" spans="2:7" ht="15.75" customHeight="1">
      <c r="B161" s="259"/>
      <c r="C161" s="259"/>
      <c r="D161" s="78">
        <f>'3 жастағы балалар К'!AF64</f>
        <v>0</v>
      </c>
      <c r="E161" s="259"/>
      <c r="F161" s="78">
        <f>'3 жастағы балалар Ш'!AF64</f>
        <v>0</v>
      </c>
      <c r="G161" s="259"/>
    </row>
    <row r="162" spans="2:7" ht="15.75" customHeight="1">
      <c r="B162" s="260"/>
      <c r="C162" s="259"/>
      <c r="D162" s="78">
        <f>'3 жастағы балалар К'!AG64</f>
        <v>0</v>
      </c>
      <c r="E162" s="259"/>
      <c r="F162" s="78">
        <f>'3 жастағы балалар Ш'!AG64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К'!AH64</f>
        <v>1</v>
      </c>
      <c r="E163" s="259"/>
      <c r="F163" s="78">
        <f>'3 жастағы балалар Ш'!AH64</f>
        <v>1</v>
      </c>
      <c r="G163" s="259"/>
    </row>
    <row r="164" spans="2:7" ht="15.75" customHeight="1">
      <c r="B164" s="259"/>
      <c r="C164" s="259"/>
      <c r="D164" s="78">
        <f>'3 жастағы балалар К'!AI64</f>
        <v>0</v>
      </c>
      <c r="E164" s="259"/>
      <c r="F164" s="78">
        <f>'3 жастағы балалар Ш'!AI64</f>
        <v>0</v>
      </c>
      <c r="G164" s="259"/>
    </row>
    <row r="165" spans="2:7" ht="15.75" customHeight="1">
      <c r="B165" s="260"/>
      <c r="C165" s="259"/>
      <c r="D165" s="78">
        <f>'3 жастағы балалар К'!AJ64</f>
        <v>0</v>
      </c>
      <c r="E165" s="259"/>
      <c r="F165" s="78">
        <f>'3 жастағы балалар Ш'!AJ64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К'!AK64</f>
        <v>1</v>
      </c>
      <c r="E166" s="259"/>
      <c r="F166" s="78">
        <f>'3 жастағы балалар Ш'!AK64</f>
        <v>1</v>
      </c>
      <c r="G166" s="259"/>
    </row>
    <row r="167" spans="2:7" ht="15.75" customHeight="1">
      <c r="B167" s="259"/>
      <c r="C167" s="259"/>
      <c r="D167" s="78">
        <f>'3 жастағы балалар К'!AL64</f>
        <v>0</v>
      </c>
      <c r="E167" s="259"/>
      <c r="F167" s="78">
        <f>'3 жастағы балалар Ш'!AL64</f>
        <v>0</v>
      </c>
      <c r="G167" s="259"/>
    </row>
    <row r="168" spans="2:7" ht="15.75" customHeight="1">
      <c r="B168" s="260"/>
      <c r="C168" s="259"/>
      <c r="D168" s="78">
        <f>'3 жастағы балалар К'!AM64</f>
        <v>0</v>
      </c>
      <c r="E168" s="259"/>
      <c r="F168" s="78">
        <f>'3 жастағы балалар Ш'!AM64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К'!AN64</f>
        <v>1</v>
      </c>
      <c r="E169" s="259"/>
      <c r="F169" s="78">
        <f>'3 жастағы балалар Ш'!AN64</f>
        <v>1</v>
      </c>
      <c r="G169" s="259"/>
    </row>
    <row r="170" spans="2:7" ht="15.75" customHeight="1">
      <c r="B170" s="259"/>
      <c r="C170" s="259"/>
      <c r="D170" s="78">
        <f>'3 жастағы балалар К'!AO64</f>
        <v>0</v>
      </c>
      <c r="E170" s="259"/>
      <c r="F170" s="78">
        <f>'3 жастағы балалар Ш'!AO64</f>
        <v>0</v>
      </c>
      <c r="G170" s="259"/>
    </row>
    <row r="171" spans="2:7" ht="15.75" customHeight="1">
      <c r="B171" s="260"/>
      <c r="C171" s="259"/>
      <c r="D171" s="78">
        <f>'3 жастағы балалар К'!AP64</f>
        <v>0</v>
      </c>
      <c r="E171" s="259"/>
      <c r="F171" s="78">
        <f>'3 жастағы балалар Ш'!AP64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К'!AQ64</f>
        <v>1</v>
      </c>
      <c r="E172" s="259"/>
      <c r="F172" s="78">
        <f>'3 жастағы балалар Ш'!AQ64</f>
        <v>1</v>
      </c>
      <c r="G172" s="259"/>
    </row>
    <row r="173" spans="2:7" ht="15.75" customHeight="1">
      <c r="B173" s="259"/>
      <c r="C173" s="259"/>
      <c r="D173" s="78">
        <f>'3 жастағы балалар К'!AR64</f>
        <v>0</v>
      </c>
      <c r="E173" s="259"/>
      <c r="F173" s="78">
        <f>'3 жастағы балалар Ш'!AR64</f>
        <v>0</v>
      </c>
      <c r="G173" s="259"/>
    </row>
    <row r="174" spans="2:7" ht="15.75" customHeight="1">
      <c r="B174" s="260"/>
      <c r="C174" s="259"/>
      <c r="D174" s="78">
        <f>'3 жастағы балалар К'!AS64</f>
        <v>0</v>
      </c>
      <c r="E174" s="259"/>
      <c r="F174" s="78">
        <f>'3 жастағы балалар Ш'!AS64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К'!AT64</f>
        <v>1</v>
      </c>
      <c r="E175" s="259"/>
      <c r="F175" s="78">
        <f>'3 жастағы балалар Ш'!AT64</f>
        <v>1</v>
      </c>
      <c r="G175" s="259"/>
    </row>
    <row r="176" spans="2:7" ht="15.75" customHeight="1">
      <c r="B176" s="259"/>
      <c r="C176" s="259"/>
      <c r="D176" s="78">
        <f>'3 жастағы балалар К'!AU64</f>
        <v>0</v>
      </c>
      <c r="E176" s="259"/>
      <c r="F176" s="78">
        <f>'3 жастағы балалар Ш'!AU64</f>
        <v>0</v>
      </c>
      <c r="G176" s="259"/>
    </row>
    <row r="177" spans="2:7" ht="15.75" customHeight="1">
      <c r="B177" s="260"/>
      <c r="C177" s="259"/>
      <c r="D177" s="78">
        <f>'3 жастағы балалар К'!AV64</f>
        <v>0</v>
      </c>
      <c r="E177" s="259"/>
      <c r="F177" s="78">
        <f>'3 жастағы балалар Ш'!AV64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Ш'!AW64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Ш'!AX64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Ш'!AY64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Ш'!AZ64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Ш'!BA64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Ш'!BB64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Ш'!BC64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Ш'!BD64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Ш'!BE64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Ш'!BF64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Ш'!BG64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Ш'!BH64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Ш'!BI64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Ш'!BJ64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Ш'!BK64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Ш'!BL64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Ш'!BM64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Ш'!BN64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Ш'!BO64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Ш'!BP64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Ш'!BQ64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Ш'!BR64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Ш'!BS64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Ш'!BT64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Ш'!BU64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Ш'!BV64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Ш'!BW64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Ш'!BX64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Ш'!BY64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Ш'!BZ64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43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Ф'!E123</f>
        <v>1</v>
      </c>
      <c r="D212" s="78">
        <f>'3 жастағы балалар К'!D123</f>
        <v>1</v>
      </c>
      <c r="E212" s="78">
        <f>'3 жастағы балалар Т'!D123</f>
        <v>1</v>
      </c>
      <c r="F212" s="78">
        <f>'3 жастағы балалар Ш'!D123</f>
        <v>1</v>
      </c>
      <c r="G212" s="78">
        <f>'3 жастағы балалар Ә'!D123</f>
        <v>1</v>
      </c>
    </row>
    <row r="213" spans="2:7" ht="15.75" customHeight="1">
      <c r="B213" s="259"/>
      <c r="C213" s="78">
        <f>'3 жастағы балалар Ф'!F123</f>
        <v>0</v>
      </c>
      <c r="D213" s="78">
        <f>'3 жастағы балалар К'!E123</f>
        <v>0</v>
      </c>
      <c r="E213" s="78">
        <f>'3 жастағы балалар Т'!E123</f>
        <v>0</v>
      </c>
      <c r="F213" s="78">
        <f>'3 жастағы балалар Ш'!E123</f>
        <v>0</v>
      </c>
      <c r="G213" s="78">
        <f>'3 жастағы балалар Ә'!E123</f>
        <v>0</v>
      </c>
    </row>
    <row r="214" spans="2:7" ht="15.75" customHeight="1">
      <c r="B214" s="260"/>
      <c r="C214" s="78">
        <f>'3 жастағы балалар Ф'!G123</f>
        <v>0</v>
      </c>
      <c r="D214" s="78">
        <f>'3 жастағы балалар К'!F123</f>
        <v>0</v>
      </c>
      <c r="E214" s="78">
        <f>'3 жастағы балалар Т'!F123</f>
        <v>0</v>
      </c>
      <c r="F214" s="78">
        <f>'3 жастағы балалар Ш'!F123</f>
        <v>0</v>
      </c>
      <c r="G214" s="78">
        <f>'3 жастағы балалар Ә'!F123</f>
        <v>0</v>
      </c>
    </row>
    <row r="215" spans="2:7" ht="15.75" customHeight="1">
      <c r="B215" s="268">
        <v>2</v>
      </c>
      <c r="C215" s="78">
        <f>'3 жастағы балалар Ф'!H123</f>
        <v>1</v>
      </c>
      <c r="D215" s="78">
        <f>'3 жастағы балалар К'!G123</f>
        <v>1</v>
      </c>
      <c r="E215" s="78">
        <f>'3 жастағы балалар Т'!G123</f>
        <v>1</v>
      </c>
      <c r="F215" s="78">
        <f>'3 жастағы балалар Ш'!G123</f>
        <v>1</v>
      </c>
      <c r="G215" s="78">
        <f>'3 жастағы балалар Ә'!G123</f>
        <v>1</v>
      </c>
    </row>
    <row r="216" spans="2:7" ht="15.75" customHeight="1">
      <c r="B216" s="259"/>
      <c r="C216" s="78">
        <f>'3 жастағы балалар Ф'!I123</f>
        <v>0</v>
      </c>
      <c r="D216" s="78">
        <f>'3 жастағы балалар К'!H123</f>
        <v>0</v>
      </c>
      <c r="E216" s="78">
        <f>'3 жастағы балалар Т'!H123</f>
        <v>0</v>
      </c>
      <c r="F216" s="78">
        <f>'3 жастағы балалар Ш'!H123</f>
        <v>0</v>
      </c>
      <c r="G216" s="78">
        <f>'3 жастағы балалар Ә'!H123</f>
        <v>0</v>
      </c>
    </row>
    <row r="217" spans="2:7" ht="15.75" customHeight="1">
      <c r="B217" s="260"/>
      <c r="C217" s="78">
        <f>'3 жастағы балалар Ф'!J123</f>
        <v>0</v>
      </c>
      <c r="D217" s="78">
        <f>'3 жастағы балалар К'!I123</f>
        <v>0</v>
      </c>
      <c r="E217" s="78">
        <f>'3 жастағы балалар Т'!I123</f>
        <v>0</v>
      </c>
      <c r="F217" s="78">
        <f>'3 жастағы балалар Ш'!I123</f>
        <v>0</v>
      </c>
      <c r="G217" s="78">
        <f>'3 жастағы балалар Ә'!I123</f>
        <v>0</v>
      </c>
    </row>
    <row r="218" spans="2:7" ht="15.75" customHeight="1">
      <c r="B218" s="268">
        <v>3</v>
      </c>
      <c r="C218" s="78">
        <f>'3 жастағы балалар Ф'!K123</f>
        <v>1</v>
      </c>
      <c r="D218" s="78">
        <f>'3 жастағы балалар К'!J123</f>
        <v>1</v>
      </c>
      <c r="E218" s="78">
        <f>'3 жастағы балалар Т'!J123</f>
        <v>1</v>
      </c>
      <c r="F218" s="78">
        <f>'3 жастағы балалар Ш'!J123</f>
        <v>1</v>
      </c>
      <c r="G218" s="78">
        <f>'3 жастағы балалар Ә'!J123</f>
        <v>1</v>
      </c>
    </row>
    <row r="219" spans="2:7" ht="15.75" customHeight="1">
      <c r="B219" s="259"/>
      <c r="C219" s="78">
        <f>'3 жастағы балалар Ф'!L123</f>
        <v>0</v>
      </c>
      <c r="D219" s="78">
        <f>'3 жастағы балалар К'!K123</f>
        <v>0</v>
      </c>
      <c r="E219" s="78">
        <f>'3 жастағы балалар Т'!K123</f>
        <v>0</v>
      </c>
      <c r="F219" s="78">
        <f>'3 жастағы балалар Ш'!K123</f>
        <v>0</v>
      </c>
      <c r="G219" s="78">
        <f>'3 жастағы балалар Ә'!K123</f>
        <v>0</v>
      </c>
    </row>
    <row r="220" spans="2:7" ht="15.75" customHeight="1">
      <c r="B220" s="260"/>
      <c r="C220" s="78">
        <f>'3 жастағы балалар Ф'!M123</f>
        <v>0</v>
      </c>
      <c r="D220" s="78">
        <f>'3 жастағы балалар К'!L123</f>
        <v>0</v>
      </c>
      <c r="E220" s="78">
        <f>'3 жастағы балалар Т'!L123</f>
        <v>0</v>
      </c>
      <c r="F220" s="78">
        <f>'3 жастағы балалар Ш'!L123</f>
        <v>0</v>
      </c>
      <c r="G220" s="78">
        <f>'3 жастағы балалар Ә'!L123</f>
        <v>0</v>
      </c>
    </row>
    <row r="221" spans="2:7" ht="15.75" customHeight="1">
      <c r="B221" s="268">
        <v>4</v>
      </c>
      <c r="C221" s="78">
        <f>'3 жастағы балалар Ф'!N123</f>
        <v>1</v>
      </c>
      <c r="D221" s="78">
        <f>'3 жастағы балалар К'!M123</f>
        <v>1</v>
      </c>
      <c r="E221" s="78">
        <f>'3 жастағы балалар Т'!M123</f>
        <v>1</v>
      </c>
      <c r="F221" s="78">
        <f>'3 жастағы балалар Ш'!M123</f>
        <v>1</v>
      </c>
      <c r="G221" s="78">
        <f>'3 жастағы балалар Ә'!M123</f>
        <v>1</v>
      </c>
    </row>
    <row r="222" spans="2:7" ht="15.75" customHeight="1">
      <c r="B222" s="259"/>
      <c r="C222" s="78">
        <f>'3 жастағы балалар Ф'!O123</f>
        <v>0</v>
      </c>
      <c r="D222" s="78">
        <f>'3 жастағы балалар К'!N123</f>
        <v>0</v>
      </c>
      <c r="E222" s="78">
        <f>'3 жастағы балалар Т'!N123</f>
        <v>0</v>
      </c>
      <c r="F222" s="78">
        <f>'3 жастағы балалар Ш'!N123</f>
        <v>0</v>
      </c>
      <c r="G222" s="78">
        <f>'3 жастағы балалар Ә'!N123</f>
        <v>0</v>
      </c>
    </row>
    <row r="223" spans="2:7" ht="15.75" customHeight="1">
      <c r="B223" s="260"/>
      <c r="C223" s="78">
        <f>'3 жастағы балалар Ф'!P123</f>
        <v>0</v>
      </c>
      <c r="D223" s="78">
        <f>'3 жастағы балалар К'!O123</f>
        <v>0</v>
      </c>
      <c r="E223" s="78">
        <f>'3 жастағы балалар Т'!O123</f>
        <v>0</v>
      </c>
      <c r="F223" s="78">
        <f>'3 жастағы балалар Ш'!O123</f>
        <v>0</v>
      </c>
      <c r="G223" s="78">
        <f>'3 жастағы балалар Ә'!O123</f>
        <v>0</v>
      </c>
    </row>
    <row r="224" spans="2:7" ht="15.75" customHeight="1">
      <c r="B224" s="268">
        <v>5</v>
      </c>
      <c r="C224" s="78">
        <f>'3 жастағы балалар Ф'!Q123</f>
        <v>1</v>
      </c>
      <c r="D224" s="78">
        <f>'3 жастағы балалар К'!P123</f>
        <v>1</v>
      </c>
      <c r="E224" s="78">
        <f>'3 жастағы балалар Т'!P123</f>
        <v>1</v>
      </c>
      <c r="F224" s="78">
        <f>'3 жастағы балалар Ш'!P123</f>
        <v>1</v>
      </c>
      <c r="G224" s="78">
        <f>'3 жастағы балалар Ә'!P123</f>
        <v>1</v>
      </c>
    </row>
    <row r="225" spans="2:7" ht="15.75" customHeight="1">
      <c r="B225" s="259"/>
      <c r="C225" s="78">
        <f>'3 жастағы балалар Ф'!R123</f>
        <v>0</v>
      </c>
      <c r="D225" s="78">
        <f>'3 жастағы балалар К'!Q123</f>
        <v>0</v>
      </c>
      <c r="E225" s="78">
        <f>'3 жастағы балалар Т'!Q123</f>
        <v>0</v>
      </c>
      <c r="F225" s="78">
        <f>'3 жастағы балалар Ш'!Q123</f>
        <v>0</v>
      </c>
      <c r="G225" s="78">
        <f>'3 жастағы балалар Ә'!Q123</f>
        <v>0</v>
      </c>
    </row>
    <row r="226" spans="2:7" ht="15.75" customHeight="1">
      <c r="B226" s="260"/>
      <c r="C226" s="78">
        <f>'3 жастағы балалар Ф'!S123</f>
        <v>0</v>
      </c>
      <c r="D226" s="78">
        <f>'3 жастағы балалар К'!R123</f>
        <v>0</v>
      </c>
      <c r="E226" s="78">
        <f>'3 жастағы балалар Т'!R123</f>
        <v>0</v>
      </c>
      <c r="F226" s="78">
        <f>'3 жастағы балалар Ш'!R123</f>
        <v>0</v>
      </c>
      <c r="G226" s="78">
        <f>'3 жастағы балалар Ә'!R123</f>
        <v>0</v>
      </c>
    </row>
    <row r="227" spans="2:7" ht="15.75" customHeight="1">
      <c r="B227" s="268">
        <v>6</v>
      </c>
      <c r="C227" s="335"/>
      <c r="D227" s="78">
        <f>'3 жастағы балалар К'!S123</f>
        <v>1</v>
      </c>
      <c r="E227" s="335"/>
      <c r="F227" s="78">
        <f>'3 жастағы балалар Ш'!S123</f>
        <v>1</v>
      </c>
      <c r="G227" s="335"/>
    </row>
    <row r="228" spans="2:7" ht="15.75" customHeight="1">
      <c r="B228" s="259"/>
      <c r="C228" s="259"/>
      <c r="D228" s="78">
        <f>'3 жастағы балалар К'!T123</f>
        <v>0</v>
      </c>
      <c r="E228" s="259"/>
      <c r="F228" s="78">
        <f>'3 жастағы балалар Ш'!T123</f>
        <v>0</v>
      </c>
      <c r="G228" s="259"/>
    </row>
    <row r="229" spans="2:7" ht="15.75" customHeight="1">
      <c r="B229" s="260"/>
      <c r="C229" s="259"/>
      <c r="D229" s="78">
        <f>'3 жастағы балалар К'!U123</f>
        <v>0</v>
      </c>
      <c r="E229" s="259"/>
      <c r="F229" s="78">
        <f>'3 жастағы балалар Ш'!U123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К'!V123</f>
        <v>1</v>
      </c>
      <c r="E230" s="259"/>
      <c r="F230" s="78">
        <f>'3 жастағы балалар Ш'!V123</f>
        <v>1</v>
      </c>
      <c r="G230" s="259"/>
    </row>
    <row r="231" spans="2:7" ht="15.75" customHeight="1">
      <c r="B231" s="259"/>
      <c r="C231" s="259"/>
      <c r="D231" s="78">
        <f>'3 жастағы балалар К'!W123</f>
        <v>0</v>
      </c>
      <c r="E231" s="259"/>
      <c r="F231" s="78">
        <f>'3 жастағы балалар Ш'!W123</f>
        <v>0</v>
      </c>
      <c r="G231" s="259"/>
    </row>
    <row r="232" spans="2:7" ht="15.75" customHeight="1">
      <c r="B232" s="260"/>
      <c r="C232" s="259"/>
      <c r="D232" s="78">
        <f>'3 жастағы балалар К'!X123</f>
        <v>0</v>
      </c>
      <c r="E232" s="259"/>
      <c r="F232" s="78">
        <f>'3 жастағы балалар Ш'!X123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К'!Y123</f>
        <v>1</v>
      </c>
      <c r="E233" s="259"/>
      <c r="F233" s="78">
        <f>'3 жастағы балалар Ш'!Y123</f>
        <v>1</v>
      </c>
      <c r="G233" s="259"/>
    </row>
    <row r="234" spans="2:7" ht="15.75" customHeight="1">
      <c r="B234" s="259"/>
      <c r="C234" s="259"/>
      <c r="D234" s="78">
        <f>'3 жастағы балалар К'!Z123</f>
        <v>0</v>
      </c>
      <c r="E234" s="259"/>
      <c r="F234" s="78">
        <f>'3 жастағы балалар Ш'!Z123</f>
        <v>0</v>
      </c>
      <c r="G234" s="259"/>
    </row>
    <row r="235" spans="2:7" ht="15.75" customHeight="1">
      <c r="B235" s="260"/>
      <c r="C235" s="259"/>
      <c r="D235" s="78">
        <f>'3 жастағы балалар К'!AA123</f>
        <v>0</v>
      </c>
      <c r="E235" s="259"/>
      <c r="F235" s="78">
        <f>'3 жастағы балалар Ш'!AA123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К'!AB123</f>
        <v>1</v>
      </c>
      <c r="E236" s="259"/>
      <c r="F236" s="78">
        <f>'3 жастағы балалар Ш'!AB123</f>
        <v>1</v>
      </c>
      <c r="G236" s="259"/>
    </row>
    <row r="237" spans="2:7" ht="15.75" customHeight="1">
      <c r="B237" s="259"/>
      <c r="C237" s="259"/>
      <c r="D237" s="78">
        <f>'3 жастағы балалар К'!AC123</f>
        <v>0</v>
      </c>
      <c r="E237" s="259"/>
      <c r="F237" s="78">
        <f>'3 жастағы балалар Ш'!AC123</f>
        <v>0</v>
      </c>
      <c r="G237" s="259"/>
    </row>
    <row r="238" spans="2:7" ht="15.75" customHeight="1">
      <c r="B238" s="260"/>
      <c r="C238" s="259"/>
      <c r="D238" s="78">
        <f>'3 жастағы балалар К'!AD123</f>
        <v>0</v>
      </c>
      <c r="E238" s="259"/>
      <c r="F238" s="78">
        <f>'3 жастағы балалар Ш'!AD123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К'!AE123</f>
        <v>1</v>
      </c>
      <c r="E239" s="259"/>
      <c r="F239" s="78">
        <f>'3 жастағы балалар Ш'!AE123</f>
        <v>1</v>
      </c>
      <c r="G239" s="259"/>
    </row>
    <row r="240" spans="2:7" ht="15.75" customHeight="1">
      <c r="B240" s="259"/>
      <c r="C240" s="259"/>
      <c r="D240" s="78">
        <f>'3 жастағы балалар К'!AF123</f>
        <v>0</v>
      </c>
      <c r="E240" s="259"/>
      <c r="F240" s="78">
        <f>'3 жастағы балалар Ш'!AF123</f>
        <v>0</v>
      </c>
      <c r="G240" s="259"/>
    </row>
    <row r="241" spans="2:7" ht="15.75" customHeight="1">
      <c r="B241" s="260"/>
      <c r="C241" s="259"/>
      <c r="D241" s="78">
        <f>'3 жастағы балалар К'!AG123</f>
        <v>0</v>
      </c>
      <c r="E241" s="259"/>
      <c r="F241" s="78">
        <f>'3 жастағы балалар Ш'!AG123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К'!AH123</f>
        <v>1</v>
      </c>
      <c r="E242" s="259"/>
      <c r="F242" s="78">
        <f>'3 жастағы балалар Ш'!AH123</f>
        <v>1</v>
      </c>
      <c r="G242" s="259"/>
    </row>
    <row r="243" spans="2:7" ht="15.75" customHeight="1">
      <c r="B243" s="259"/>
      <c r="C243" s="259"/>
      <c r="D243" s="78">
        <f>'3 жастағы балалар К'!AI123</f>
        <v>0</v>
      </c>
      <c r="E243" s="259"/>
      <c r="F243" s="78">
        <f>'3 жастағы балалар Ш'!AI123</f>
        <v>0</v>
      </c>
      <c r="G243" s="259"/>
    </row>
    <row r="244" spans="2:7" ht="15.75" customHeight="1">
      <c r="B244" s="260"/>
      <c r="C244" s="259"/>
      <c r="D244" s="78">
        <f>'3 жастағы балалар К'!AJ123</f>
        <v>0</v>
      </c>
      <c r="E244" s="259"/>
      <c r="F244" s="78">
        <f>'3 жастағы балалар Ш'!AJ123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К'!AK123</f>
        <v>1</v>
      </c>
      <c r="E245" s="259"/>
      <c r="F245" s="78">
        <f>'3 жастағы балалар Ш'!AK123</f>
        <v>1</v>
      </c>
      <c r="G245" s="259"/>
    </row>
    <row r="246" spans="2:7" ht="15.75" customHeight="1">
      <c r="B246" s="259"/>
      <c r="C246" s="259"/>
      <c r="D246" s="78">
        <f>'3 жастағы балалар К'!AL123</f>
        <v>0</v>
      </c>
      <c r="E246" s="259"/>
      <c r="F246" s="78">
        <f>'3 жастағы балалар Ш'!AL123</f>
        <v>0</v>
      </c>
      <c r="G246" s="259"/>
    </row>
    <row r="247" spans="2:7" ht="15.75" customHeight="1">
      <c r="B247" s="260"/>
      <c r="C247" s="259"/>
      <c r="D247" s="78">
        <f>'3 жастағы балалар К'!AM123</f>
        <v>0</v>
      </c>
      <c r="E247" s="259"/>
      <c r="F247" s="78">
        <f>'3 жастағы балалар Ш'!AM123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К'!AN123</f>
        <v>1</v>
      </c>
      <c r="E248" s="259"/>
      <c r="F248" s="78">
        <f>'3 жастағы балалар Ш'!AN123</f>
        <v>1</v>
      </c>
      <c r="G248" s="259"/>
    </row>
    <row r="249" spans="2:7" ht="15.75" customHeight="1">
      <c r="B249" s="259"/>
      <c r="C249" s="259"/>
      <c r="D249" s="78">
        <f>'3 жастағы балалар К'!AO123</f>
        <v>0</v>
      </c>
      <c r="E249" s="259"/>
      <c r="F249" s="78">
        <f>'3 жастағы балалар Ш'!AO123</f>
        <v>0</v>
      </c>
      <c r="G249" s="259"/>
    </row>
    <row r="250" spans="2:7" ht="15.75" customHeight="1">
      <c r="B250" s="260"/>
      <c r="C250" s="259"/>
      <c r="D250" s="78">
        <f>'3 жастағы балалар К'!AP123</f>
        <v>0</v>
      </c>
      <c r="E250" s="259"/>
      <c r="F250" s="78">
        <f>'3 жастағы балалар Ш'!AP123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К'!AQ123</f>
        <v>1</v>
      </c>
      <c r="E251" s="259"/>
      <c r="F251" s="78">
        <f>'3 жастағы балалар Ш'!AQ123</f>
        <v>1</v>
      </c>
      <c r="G251" s="259"/>
    </row>
    <row r="252" spans="2:7" ht="15.75" customHeight="1">
      <c r="B252" s="259"/>
      <c r="C252" s="259"/>
      <c r="D252" s="78">
        <f>'3 жастағы балалар К'!AR123</f>
        <v>0</v>
      </c>
      <c r="E252" s="259"/>
      <c r="F252" s="78">
        <f>'3 жастағы балалар Ш'!AR123</f>
        <v>0</v>
      </c>
      <c r="G252" s="259"/>
    </row>
    <row r="253" spans="2:7" ht="15.75" customHeight="1">
      <c r="B253" s="260"/>
      <c r="C253" s="259"/>
      <c r="D253" s="78">
        <f>'3 жастағы балалар К'!AS123</f>
        <v>0</v>
      </c>
      <c r="E253" s="259"/>
      <c r="F253" s="78">
        <f>'3 жастағы балалар Ш'!AS123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К'!AT123</f>
        <v>1</v>
      </c>
      <c r="E254" s="259"/>
      <c r="F254" s="78">
        <f>'3 жастағы балалар Ш'!AT123</f>
        <v>1</v>
      </c>
      <c r="G254" s="259"/>
    </row>
    <row r="255" spans="2:7" ht="15.75" customHeight="1">
      <c r="B255" s="259"/>
      <c r="C255" s="259"/>
      <c r="D255" s="78">
        <f>'3 жастағы балалар К'!AU123</f>
        <v>0</v>
      </c>
      <c r="E255" s="259"/>
      <c r="F255" s="78">
        <f>'3 жастағы балалар Ш'!AU123</f>
        <v>0</v>
      </c>
      <c r="G255" s="259"/>
    </row>
    <row r="256" spans="2:7" ht="15.75" customHeight="1">
      <c r="B256" s="260"/>
      <c r="C256" s="259"/>
      <c r="D256" s="78">
        <f>'3 жастағы балалар К'!AV123</f>
        <v>0</v>
      </c>
      <c r="E256" s="259"/>
      <c r="F256" s="78">
        <f>'3 жастағы балалар Ш'!AV123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Ш'!AW123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Ш'!AX123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Ш'!AY123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Ш'!AZ123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Ш'!BA123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Ш'!BB123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Ш'!BC123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Ш'!BD123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Ш'!BE123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Ш'!BF123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Ш'!BG123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Ш'!BH123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Ш'!BI123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Ш'!BJ123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Ш'!BK123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Ш'!BL123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Ш'!BM123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Ш'!BN123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Ш'!BO123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Ш'!BP123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Ш'!BQ123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Ш'!BR123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Ш'!BS123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Ш'!BT123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Ш'!BU123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Ш'!BV123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Ш'!BW123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Ш'!BX123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Ш'!BY123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Ш'!BZ123</f>
        <v>0</v>
      </c>
      <c r="G286" s="260"/>
    </row>
    <row r="287" spans="2:7" ht="15.75" customHeight="1">
      <c r="B287" s="255">
        <f>СВОД3!V18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8.25" customHeight="1">
      <c r="B4" s="329" t="s">
        <v>514</v>
      </c>
      <c r="C4" s="266"/>
      <c r="D4" s="245" t="str">
        <f>'3 жастағы балалар Ф'!D19</f>
        <v>Молдабай Инабат Ерзатқызы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Ф'!A19</f>
        <v>0</v>
      </c>
      <c r="E5" s="247"/>
      <c r="F5" s="247"/>
      <c r="G5" s="242"/>
      <c r="H5" s="242"/>
    </row>
    <row r="6" spans="2:12" ht="81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7.2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Ф'!E19</f>
        <v>0</v>
      </c>
      <c r="D69" s="78">
        <f>'3 жастағы балалар К'!D19</f>
        <v>0</v>
      </c>
      <c r="E69" s="78">
        <f>'3 жастағы балалар Т'!D19</f>
        <v>0</v>
      </c>
      <c r="F69" s="78">
        <f>'3 жастағы балалар Ш'!D19</f>
        <v>0</v>
      </c>
      <c r="G69" s="78">
        <f>'3 жастағы балалар Ә'!D19</f>
        <v>0</v>
      </c>
    </row>
    <row r="70" spans="2:7" ht="15.75" customHeight="1">
      <c r="B70" s="259"/>
      <c r="C70" s="78">
        <f>'3 жастағы балалар Ф'!F19</f>
        <v>1</v>
      </c>
      <c r="D70" s="78">
        <f>'3 жастағы балалар К'!E19</f>
        <v>0</v>
      </c>
      <c r="E70" s="78">
        <f>'3 жастағы балалар Т'!E19</f>
        <v>0</v>
      </c>
      <c r="F70" s="78">
        <f>'3 жастағы балалар Ш'!E19</f>
        <v>0</v>
      </c>
      <c r="G70" s="78">
        <f>'3 жастағы балалар Ә'!E19</f>
        <v>1</v>
      </c>
    </row>
    <row r="71" spans="2:7" ht="15.75" customHeight="1">
      <c r="B71" s="260"/>
      <c r="C71" s="78">
        <f>'3 жастағы балалар Ф'!G19</f>
        <v>0</v>
      </c>
      <c r="D71" s="78">
        <f>'3 жастағы балалар К'!F19</f>
        <v>1</v>
      </c>
      <c r="E71" s="78">
        <f>'3 жастағы балалар Т'!F19</f>
        <v>1</v>
      </c>
      <c r="F71" s="78">
        <f>'3 жастағы балалар Ш'!F19</f>
        <v>1</v>
      </c>
      <c r="G71" s="78">
        <f>'3 жастағы балалар Ә'!F19</f>
        <v>0</v>
      </c>
    </row>
    <row r="72" spans="2:7" ht="15.75" customHeight="1">
      <c r="B72" s="268">
        <v>2</v>
      </c>
      <c r="C72" s="78">
        <f>'3 жастағы балалар Ф'!H19</f>
        <v>0</v>
      </c>
      <c r="D72" s="78">
        <f>'3 жастағы балалар К'!G19</f>
        <v>0</v>
      </c>
      <c r="E72" s="78">
        <f>'3 жастағы балалар Т'!G19</f>
        <v>0</v>
      </c>
      <c r="F72" s="78">
        <f>'3 жастағы балалар Ш'!G19</f>
        <v>0</v>
      </c>
      <c r="G72" s="78">
        <f>'3 жастағы балалар Ә'!G19</f>
        <v>0</v>
      </c>
    </row>
    <row r="73" spans="2:7" ht="15.75" customHeight="1">
      <c r="B73" s="259"/>
      <c r="C73" s="78">
        <f>'3 жастағы балалар Ф'!I19</f>
        <v>1</v>
      </c>
      <c r="D73" s="78">
        <f>'3 жастағы балалар К'!H19</f>
        <v>0</v>
      </c>
      <c r="E73" s="78">
        <f>'3 жастағы балалар Т'!H19</f>
        <v>0</v>
      </c>
      <c r="F73" s="78">
        <f>'3 жастағы балалар Ш'!H19</f>
        <v>0</v>
      </c>
      <c r="G73" s="78">
        <f>'3 жастағы балалар Ә'!H19</f>
        <v>1</v>
      </c>
    </row>
    <row r="74" spans="2:7" ht="15.75" customHeight="1">
      <c r="B74" s="260"/>
      <c r="C74" s="78">
        <f>'3 жастағы балалар Ф'!J19</f>
        <v>0</v>
      </c>
      <c r="D74" s="78">
        <f>'3 жастағы балалар К'!I19</f>
        <v>1</v>
      </c>
      <c r="E74" s="78">
        <f>'3 жастағы балалар Т'!I19</f>
        <v>1</v>
      </c>
      <c r="F74" s="78">
        <f>'3 жастағы балалар Ш'!I19</f>
        <v>1</v>
      </c>
      <c r="G74" s="78">
        <f>'3 жастағы балалар Ә'!I19</f>
        <v>0</v>
      </c>
    </row>
    <row r="75" spans="2:7" ht="15.75" customHeight="1">
      <c r="B75" s="268">
        <v>3</v>
      </c>
      <c r="C75" s="78">
        <f>'3 жастағы балалар Ф'!K19</f>
        <v>0</v>
      </c>
      <c r="D75" s="78">
        <f>'3 жастағы балалар К'!J19</f>
        <v>0</v>
      </c>
      <c r="E75" s="78">
        <f>'3 жастағы балалар Т'!J19</f>
        <v>0</v>
      </c>
      <c r="F75" s="78">
        <f>'3 жастағы балалар Ш'!J19</f>
        <v>0</v>
      </c>
      <c r="G75" s="78">
        <f>'3 жастағы балалар Ә'!J19</f>
        <v>0</v>
      </c>
    </row>
    <row r="76" spans="2:7" ht="15.75" customHeight="1">
      <c r="B76" s="259"/>
      <c r="C76" s="78">
        <f>'3 жастағы балалар Ф'!L19</f>
        <v>1</v>
      </c>
      <c r="D76" s="78">
        <f>'3 жастағы балалар К'!K19</f>
        <v>0</v>
      </c>
      <c r="E76" s="78">
        <f>'3 жастағы балалар Т'!K19</f>
        <v>0</v>
      </c>
      <c r="F76" s="78">
        <f>'3 жастағы балалар Ш'!K19</f>
        <v>1</v>
      </c>
      <c r="G76" s="78">
        <f>'3 жастағы балалар Ә'!K19</f>
        <v>1</v>
      </c>
    </row>
    <row r="77" spans="2:7" ht="15.75" customHeight="1">
      <c r="B77" s="260"/>
      <c r="C77" s="78">
        <f>'3 жастағы балалар Ф'!M19</f>
        <v>0</v>
      </c>
      <c r="D77" s="78">
        <f>'3 жастағы балалар К'!L19</f>
        <v>1</v>
      </c>
      <c r="E77" s="78">
        <f>'3 жастағы балалар Т'!L19</f>
        <v>1</v>
      </c>
      <c r="F77" s="78">
        <f>'3 жастағы балалар Ш'!L19</f>
        <v>0</v>
      </c>
      <c r="G77" s="78">
        <f>'3 жастағы балалар Ә'!L19</f>
        <v>0</v>
      </c>
    </row>
    <row r="78" spans="2:7" ht="15.75" customHeight="1">
      <c r="B78" s="268">
        <v>4</v>
      </c>
      <c r="C78" s="78">
        <f>'3 жастағы балалар Ф'!N19</f>
        <v>0</v>
      </c>
      <c r="D78" s="78">
        <f>'3 жастағы балалар К'!M19</f>
        <v>0</v>
      </c>
      <c r="E78" s="78">
        <f>'3 жастағы балалар Т'!M19</f>
        <v>0</v>
      </c>
      <c r="F78" s="78">
        <f>'3 жастағы балалар Ш'!M19</f>
        <v>0</v>
      </c>
      <c r="G78" s="78">
        <f>'3 жастағы балалар Ә'!M19</f>
        <v>0</v>
      </c>
    </row>
    <row r="79" spans="2:7" ht="15.75" customHeight="1">
      <c r="B79" s="259"/>
      <c r="C79" s="78">
        <f>'3 жастағы балалар Ф'!O19</f>
        <v>1</v>
      </c>
      <c r="D79" s="78">
        <f>'3 жастағы балалар К'!N19</f>
        <v>0</v>
      </c>
      <c r="E79" s="78">
        <f>'3 жастағы балалар Т'!N19</f>
        <v>0</v>
      </c>
      <c r="F79" s="78">
        <f>'3 жастағы балалар Ш'!N19</f>
        <v>0</v>
      </c>
      <c r="G79" s="78">
        <f>'3 жастағы балалар Ә'!N19</f>
        <v>1</v>
      </c>
    </row>
    <row r="80" spans="2:7" ht="15.75" customHeight="1">
      <c r="B80" s="260"/>
      <c r="C80" s="78">
        <f>'3 жастағы балалар Ф'!P19</f>
        <v>0</v>
      </c>
      <c r="D80" s="78">
        <f>'3 жастағы балалар К'!O19</f>
        <v>1</v>
      </c>
      <c r="E80" s="78">
        <f>'3 жастағы балалар Т'!O19</f>
        <v>1</v>
      </c>
      <c r="F80" s="78">
        <f>'3 жастағы балалар Ш'!O19</f>
        <v>1</v>
      </c>
      <c r="G80" s="78">
        <f>'3 жастағы балалар Ә'!O19</f>
        <v>0</v>
      </c>
    </row>
    <row r="81" spans="2:7" ht="15.75" customHeight="1">
      <c r="B81" s="268">
        <v>5</v>
      </c>
      <c r="C81" s="335"/>
      <c r="D81" s="78">
        <f>'3 жастағы балалар К'!P19</f>
        <v>0</v>
      </c>
      <c r="E81" s="335"/>
      <c r="F81" s="78">
        <f>'3 жастағы балалар Ш'!P19</f>
        <v>0</v>
      </c>
      <c r="G81" s="335"/>
    </row>
    <row r="82" spans="2:7" ht="15.75" customHeight="1">
      <c r="B82" s="259"/>
      <c r="C82" s="259"/>
      <c r="D82" s="78">
        <f>'3 жастағы балалар К'!Q19</f>
        <v>0</v>
      </c>
      <c r="E82" s="259"/>
      <c r="F82" s="78">
        <f>'3 жастағы балалар Ш'!Q19</f>
        <v>0</v>
      </c>
      <c r="G82" s="259"/>
    </row>
    <row r="83" spans="2:7" ht="15.75" customHeight="1">
      <c r="B83" s="260"/>
      <c r="C83" s="259"/>
      <c r="D83" s="78">
        <f>'3 жастағы балалар К'!R19</f>
        <v>1</v>
      </c>
      <c r="E83" s="259"/>
      <c r="F83" s="78">
        <f>'3 жастағы балалар Ш'!R19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К'!S19</f>
        <v>0</v>
      </c>
      <c r="E84" s="259"/>
      <c r="F84" s="78">
        <f>'3 жастағы балалар Ш'!S19</f>
        <v>0</v>
      </c>
      <c r="G84" s="259"/>
    </row>
    <row r="85" spans="2:7" ht="15.75" customHeight="1">
      <c r="B85" s="259"/>
      <c r="C85" s="259"/>
      <c r="D85" s="78">
        <f>'3 жастағы балалар К'!T19</f>
        <v>0</v>
      </c>
      <c r="E85" s="259"/>
      <c r="F85" s="78">
        <f>'3 жастағы балалар Ш'!T19</f>
        <v>0</v>
      </c>
      <c r="G85" s="259"/>
    </row>
    <row r="86" spans="2:7" ht="15.75" customHeight="1">
      <c r="B86" s="260"/>
      <c r="C86" s="259"/>
      <c r="D86" s="78">
        <f>'3 жастағы балалар К'!U19</f>
        <v>1</v>
      </c>
      <c r="E86" s="259"/>
      <c r="F86" s="78">
        <f>'3 жастағы балалар Ш'!U19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К'!V19</f>
        <v>0</v>
      </c>
      <c r="E87" s="259"/>
      <c r="F87" s="78">
        <f>'3 жастағы балалар Ш'!V19</f>
        <v>0</v>
      </c>
      <c r="G87" s="259"/>
    </row>
    <row r="88" spans="2:7" ht="15.75" customHeight="1">
      <c r="B88" s="259"/>
      <c r="C88" s="259"/>
      <c r="D88" s="78">
        <f>'3 жастағы балалар К'!W19</f>
        <v>0</v>
      </c>
      <c r="E88" s="259"/>
      <c r="F88" s="78">
        <f>'3 жастағы балалар Ш'!W19</f>
        <v>0</v>
      </c>
      <c r="G88" s="259"/>
    </row>
    <row r="89" spans="2:7" ht="15.75" customHeight="1">
      <c r="B89" s="260"/>
      <c r="C89" s="259"/>
      <c r="D89" s="78">
        <f>'3 жастағы балалар К'!X19</f>
        <v>1</v>
      </c>
      <c r="E89" s="259"/>
      <c r="F89" s="78">
        <f>'3 жастағы балалар Ш'!X19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К'!Y19</f>
        <v>0</v>
      </c>
      <c r="E90" s="259"/>
      <c r="F90" s="78">
        <f>'3 жастағы балалар Ш'!Y19</f>
        <v>0</v>
      </c>
      <c r="G90" s="259"/>
    </row>
    <row r="91" spans="2:7" ht="15.75" customHeight="1">
      <c r="B91" s="259"/>
      <c r="C91" s="259"/>
      <c r="D91" s="78">
        <f>'3 жастағы балалар К'!Z19</f>
        <v>0</v>
      </c>
      <c r="E91" s="259"/>
      <c r="F91" s="78">
        <f>'3 жастағы балалар Ш'!Z19</f>
        <v>1</v>
      </c>
      <c r="G91" s="259"/>
    </row>
    <row r="92" spans="2:7" ht="15.75" customHeight="1">
      <c r="B92" s="260"/>
      <c r="C92" s="259"/>
      <c r="D92" s="78">
        <f>'3 жастағы балалар К'!AA19</f>
        <v>1</v>
      </c>
      <c r="E92" s="259"/>
      <c r="F92" s="78">
        <f>'3 жастағы балалар Ш'!AA19</f>
        <v>0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Ш'!AB19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Ш'!AC19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Ш'!AD19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Ш'!AE19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Ш'!AF19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Ш'!AG19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Ш'!AH19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Ш'!AI19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Ш'!AJ19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Ш'!AK19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Ш'!AL19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Ш'!AM19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Ш'!AN19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Ш'!AO19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Ш'!AP19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Ш'!AQ19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Ш'!AR19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Ш'!AS19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Ш'!AT19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Ш'!AU19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Ш'!AV19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Ш'!AW19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Ш'!AX19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Ш'!AY19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Ш'!AZ19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Ш'!BA19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Ш'!BB19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Ш'!BC19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Ш'!BD19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Ш'!BE19</f>
        <v>1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Ш'!BF19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Ш'!BG19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Ш'!BH19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Ш'!BI19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Ш'!BJ19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Ш'!BK19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Ф'!E65</f>
        <v>0</v>
      </c>
      <c r="D133" s="78">
        <f>'3 жастағы балалар К'!D65</f>
        <v>1</v>
      </c>
      <c r="E133" s="78">
        <f>'3 жастағы балалар Т'!D65</f>
        <v>0</v>
      </c>
      <c r="F133" s="78">
        <f>'3 жастағы балалар Ш'!D65</f>
        <v>1</v>
      </c>
      <c r="G133" s="78">
        <f>'3 жастағы балалар Ә'!D65</f>
        <v>1</v>
      </c>
    </row>
    <row r="134" spans="2:7" ht="15.75" customHeight="1">
      <c r="B134" s="259"/>
      <c r="C134" s="78">
        <f>'3 жастағы балалар Ф'!F65</f>
        <v>1</v>
      </c>
      <c r="D134" s="78">
        <f>'3 жастағы балалар К'!E65</f>
        <v>0</v>
      </c>
      <c r="E134" s="78">
        <f>'3 жастағы балалар Т'!E65</f>
        <v>1</v>
      </c>
      <c r="F134" s="78">
        <f>'3 жастағы балалар Ш'!E65</f>
        <v>0</v>
      </c>
      <c r="G134" s="78">
        <f>'3 жастағы балалар Ә'!E65</f>
        <v>0</v>
      </c>
    </row>
    <row r="135" spans="2:7" ht="15.75" customHeight="1">
      <c r="B135" s="260"/>
      <c r="C135" s="78">
        <f>'3 жастағы балалар Ф'!G65</f>
        <v>0</v>
      </c>
      <c r="D135" s="78">
        <f>'3 жастағы балалар К'!F65</f>
        <v>0</v>
      </c>
      <c r="E135" s="78">
        <f>'3 жастағы балалар Т'!F65</f>
        <v>0</v>
      </c>
      <c r="F135" s="78">
        <f>'3 жастағы балалар Ш'!F65</f>
        <v>0</v>
      </c>
      <c r="G135" s="78">
        <f>'3 жастағы балалар Ә'!F65</f>
        <v>0</v>
      </c>
    </row>
    <row r="136" spans="2:7" ht="15.75" customHeight="1">
      <c r="B136" s="268">
        <v>2</v>
      </c>
      <c r="C136" s="78">
        <f>'3 жастағы балалар Ф'!H65</f>
        <v>1</v>
      </c>
      <c r="D136" s="78">
        <f>'3 жастағы балалар К'!G65</f>
        <v>1</v>
      </c>
      <c r="E136" s="78">
        <f>'3 жастағы балалар Т'!G65</f>
        <v>0</v>
      </c>
      <c r="F136" s="78">
        <f>'3 жастағы балалар Ш'!G65</f>
        <v>0</v>
      </c>
      <c r="G136" s="78">
        <f>'3 жастағы балалар Ә'!G65</f>
        <v>1</v>
      </c>
    </row>
    <row r="137" spans="2:7" ht="15.75" customHeight="1">
      <c r="B137" s="259"/>
      <c r="C137" s="78">
        <f>'3 жастағы балалар Ф'!I65</f>
        <v>0</v>
      </c>
      <c r="D137" s="78">
        <f>'3 жастағы балалар К'!H65</f>
        <v>0</v>
      </c>
      <c r="E137" s="78">
        <f>'3 жастағы балалар Т'!H65</f>
        <v>1</v>
      </c>
      <c r="F137" s="78">
        <f>'3 жастағы балалар Ш'!H65</f>
        <v>1</v>
      </c>
      <c r="G137" s="78">
        <f>'3 жастағы балалар Ә'!H65</f>
        <v>0</v>
      </c>
    </row>
    <row r="138" spans="2:7" ht="15.75" customHeight="1">
      <c r="B138" s="260"/>
      <c r="C138" s="78">
        <f>'3 жастағы балалар Ф'!J65</f>
        <v>0</v>
      </c>
      <c r="D138" s="78">
        <f>'3 жастағы балалар К'!I65</f>
        <v>0</v>
      </c>
      <c r="E138" s="78">
        <f>'3 жастағы балалар Т'!I65</f>
        <v>0</v>
      </c>
      <c r="F138" s="78">
        <f>'3 жастағы балалар Ш'!I65</f>
        <v>0</v>
      </c>
      <c r="G138" s="78">
        <f>'3 жастағы балалар Ә'!I65</f>
        <v>0</v>
      </c>
    </row>
    <row r="139" spans="2:7" ht="15.75" customHeight="1">
      <c r="B139" s="268">
        <v>3</v>
      </c>
      <c r="C139" s="78">
        <f>'3 жастағы балалар Ф'!K65</f>
        <v>1</v>
      </c>
      <c r="D139" s="78">
        <f>'3 жастағы балалар К'!J65</f>
        <v>1</v>
      </c>
      <c r="E139" s="78">
        <f>'3 жастағы балалар Т'!J65</f>
        <v>0</v>
      </c>
      <c r="F139" s="78">
        <f>'3 жастағы балалар Ш'!J65</f>
        <v>0</v>
      </c>
      <c r="G139" s="78">
        <f>'3 жастағы балалар Ә'!J65</f>
        <v>1</v>
      </c>
    </row>
    <row r="140" spans="2:7" ht="15.75" customHeight="1">
      <c r="B140" s="259"/>
      <c r="C140" s="78">
        <f>'3 жастағы балалар Ф'!L65</f>
        <v>0</v>
      </c>
      <c r="D140" s="78">
        <f>'3 жастағы балалар К'!K65</f>
        <v>0</v>
      </c>
      <c r="E140" s="78">
        <f>'3 жастағы балалар Т'!K65</f>
        <v>1</v>
      </c>
      <c r="F140" s="78">
        <f>'3 жастағы балалар Ш'!K65</f>
        <v>1</v>
      </c>
      <c r="G140" s="78">
        <f>'3 жастағы балалар Ә'!K65</f>
        <v>0</v>
      </c>
    </row>
    <row r="141" spans="2:7" ht="15.75" customHeight="1">
      <c r="B141" s="260"/>
      <c r="C141" s="78">
        <f>'3 жастағы балалар Ф'!M65</f>
        <v>0</v>
      </c>
      <c r="D141" s="78">
        <f>'3 жастағы балалар К'!L65</f>
        <v>0</v>
      </c>
      <c r="E141" s="78">
        <f>'3 жастағы балалар Т'!L65</f>
        <v>0</v>
      </c>
      <c r="F141" s="78">
        <f>'3 жастағы балалар Ш'!L65</f>
        <v>0</v>
      </c>
      <c r="G141" s="78">
        <f>'3 жастағы балалар Ә'!L65</f>
        <v>0</v>
      </c>
    </row>
    <row r="142" spans="2:7" ht="15.75" customHeight="1">
      <c r="B142" s="268">
        <v>4</v>
      </c>
      <c r="C142" s="78">
        <f>'3 жастағы балалар Ф'!N65</f>
        <v>1</v>
      </c>
      <c r="D142" s="78">
        <f>'3 жастағы балалар К'!M65</f>
        <v>1</v>
      </c>
      <c r="E142" s="78">
        <f>'3 жастағы балалар Т'!M65</f>
        <v>0</v>
      </c>
      <c r="F142" s="78">
        <f>'3 жастағы балалар Ш'!M65</f>
        <v>0</v>
      </c>
      <c r="G142" s="78">
        <f>'3 жастағы балалар Ә'!M65</f>
        <v>1</v>
      </c>
    </row>
    <row r="143" spans="2:7" ht="15.75" customHeight="1">
      <c r="B143" s="259"/>
      <c r="C143" s="78">
        <f>'3 жастағы балалар Ф'!O65</f>
        <v>0</v>
      </c>
      <c r="D143" s="78">
        <f>'3 жастағы балалар К'!N65</f>
        <v>0</v>
      </c>
      <c r="E143" s="78">
        <f>'3 жастағы балалар Т'!N65</f>
        <v>1</v>
      </c>
      <c r="F143" s="78">
        <f>'3 жастағы балалар Ш'!N65</f>
        <v>1</v>
      </c>
      <c r="G143" s="78">
        <f>'3 жастағы балалар Ә'!N65</f>
        <v>0</v>
      </c>
    </row>
    <row r="144" spans="2:7" ht="15.75" customHeight="1">
      <c r="B144" s="260"/>
      <c r="C144" s="78">
        <f>'3 жастағы балалар Ф'!P65</f>
        <v>0</v>
      </c>
      <c r="D144" s="78">
        <f>'3 жастағы балалар К'!O65</f>
        <v>0</v>
      </c>
      <c r="E144" s="78">
        <f>'3 жастағы балалар Т'!O65</f>
        <v>0</v>
      </c>
      <c r="F144" s="78">
        <f>'3 жастағы балалар Ш'!O65</f>
        <v>0</v>
      </c>
      <c r="G144" s="78">
        <f>'3 жастағы балалар Ә'!O65</f>
        <v>0</v>
      </c>
    </row>
    <row r="145" spans="2:7" ht="15.75" customHeight="1">
      <c r="B145" s="268">
        <v>5</v>
      </c>
      <c r="C145" s="78">
        <f>'3 жастағы балалар Ф'!Q65</f>
        <v>0</v>
      </c>
      <c r="D145" s="78">
        <f>'3 жастағы балалар К'!P65</f>
        <v>1</v>
      </c>
      <c r="E145" s="78">
        <f>'3 жастағы балалар Т'!P65</f>
        <v>0</v>
      </c>
      <c r="F145" s="78">
        <f>'3 жастағы балалар Ш'!P65</f>
        <v>0</v>
      </c>
      <c r="G145" s="78">
        <f>'3 жастағы балалар Ә'!P65</f>
        <v>1</v>
      </c>
    </row>
    <row r="146" spans="2:7" ht="15.75" customHeight="1">
      <c r="B146" s="259"/>
      <c r="C146" s="78">
        <f>'3 жастағы балалар Ф'!R65</f>
        <v>1</v>
      </c>
      <c r="D146" s="78">
        <f>'3 жастағы балалар К'!Q65</f>
        <v>0</v>
      </c>
      <c r="E146" s="78">
        <f>'3 жастағы балалар Т'!Q65</f>
        <v>1</v>
      </c>
      <c r="F146" s="78">
        <f>'3 жастағы балалар Ш'!Q65</f>
        <v>1</v>
      </c>
      <c r="G146" s="78">
        <f>'3 жастағы балалар Ә'!Q65</f>
        <v>0</v>
      </c>
    </row>
    <row r="147" spans="2:7" ht="15.75" customHeight="1">
      <c r="B147" s="260"/>
      <c r="C147" s="78">
        <f>'3 жастағы балалар Ф'!S65</f>
        <v>0</v>
      </c>
      <c r="D147" s="78">
        <f>'3 жастағы балалар К'!R65</f>
        <v>0</v>
      </c>
      <c r="E147" s="78">
        <f>'3 жастағы балалар Т'!R65</f>
        <v>0</v>
      </c>
      <c r="F147" s="78">
        <f>'3 жастағы балалар Ш'!R65</f>
        <v>0</v>
      </c>
      <c r="G147" s="78">
        <f>'3 жастағы балалар Ә'!R65</f>
        <v>0</v>
      </c>
    </row>
    <row r="148" spans="2:7" ht="15.75" customHeight="1">
      <c r="B148" s="268">
        <v>6</v>
      </c>
      <c r="C148" s="335"/>
      <c r="D148" s="78">
        <f>'3 жастағы балалар К'!S65</f>
        <v>1</v>
      </c>
      <c r="E148" s="335"/>
      <c r="F148" s="78">
        <f>'3 жастағы балалар Ш'!S65</f>
        <v>0</v>
      </c>
      <c r="G148" s="335"/>
    </row>
    <row r="149" spans="2:7" ht="15.75" customHeight="1">
      <c r="B149" s="259"/>
      <c r="C149" s="259"/>
      <c r="D149" s="78">
        <f>'3 жастағы балалар К'!T65</f>
        <v>0</v>
      </c>
      <c r="E149" s="259"/>
      <c r="F149" s="78">
        <f>'3 жастағы балалар Ш'!T65</f>
        <v>1</v>
      </c>
      <c r="G149" s="259"/>
    </row>
    <row r="150" spans="2:7" ht="15.75" customHeight="1">
      <c r="B150" s="260"/>
      <c r="C150" s="259"/>
      <c r="D150" s="78">
        <f>'3 жастағы балалар К'!U65</f>
        <v>0</v>
      </c>
      <c r="E150" s="259"/>
      <c r="F150" s="78">
        <f>'3 жастағы балалар Ш'!U65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К'!V65</f>
        <v>1</v>
      </c>
      <c r="E151" s="259"/>
      <c r="F151" s="78">
        <f>'3 жастағы балалар Ш'!V65</f>
        <v>0</v>
      </c>
      <c r="G151" s="259"/>
    </row>
    <row r="152" spans="2:7" ht="15.75" customHeight="1">
      <c r="B152" s="259"/>
      <c r="C152" s="259"/>
      <c r="D152" s="78">
        <f>'3 жастағы балалар К'!W65</f>
        <v>0</v>
      </c>
      <c r="E152" s="259"/>
      <c r="F152" s="78">
        <f>'3 жастағы балалар Ш'!W65</f>
        <v>1</v>
      </c>
      <c r="G152" s="259"/>
    </row>
    <row r="153" spans="2:7" ht="15.75" customHeight="1">
      <c r="B153" s="260"/>
      <c r="C153" s="259"/>
      <c r="D153" s="78">
        <f>'3 жастағы балалар К'!X65</f>
        <v>0</v>
      </c>
      <c r="E153" s="259"/>
      <c r="F153" s="78">
        <f>'3 жастағы балалар Ш'!X65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К'!Y65</f>
        <v>1</v>
      </c>
      <c r="E154" s="259"/>
      <c r="F154" s="78">
        <f>'3 жастағы балалар Ш'!Y65</f>
        <v>0</v>
      </c>
      <c r="G154" s="259"/>
    </row>
    <row r="155" spans="2:7" ht="15.75" customHeight="1">
      <c r="B155" s="259"/>
      <c r="C155" s="259"/>
      <c r="D155" s="78">
        <f>'3 жастағы балалар К'!Z65</f>
        <v>0</v>
      </c>
      <c r="E155" s="259"/>
      <c r="F155" s="78">
        <f>'3 жастағы балалар Ш'!Z65</f>
        <v>1</v>
      </c>
      <c r="G155" s="259"/>
    </row>
    <row r="156" spans="2:7" ht="15.75" customHeight="1">
      <c r="B156" s="260"/>
      <c r="C156" s="259"/>
      <c r="D156" s="78">
        <f>'3 жастағы балалар К'!AA65</f>
        <v>0</v>
      </c>
      <c r="E156" s="259"/>
      <c r="F156" s="78">
        <f>'3 жастағы балалар Ш'!AA65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К'!AB65</f>
        <v>1</v>
      </c>
      <c r="E157" s="259"/>
      <c r="F157" s="78">
        <f>'3 жастағы балалар Ш'!AB65</f>
        <v>0</v>
      </c>
      <c r="G157" s="259"/>
    </row>
    <row r="158" spans="2:7" ht="15.75" customHeight="1">
      <c r="B158" s="259"/>
      <c r="C158" s="259"/>
      <c r="D158" s="78">
        <f>'3 жастағы балалар К'!AC65</f>
        <v>0</v>
      </c>
      <c r="E158" s="259"/>
      <c r="F158" s="78">
        <f>'3 жастағы балалар Ш'!AC65</f>
        <v>1</v>
      </c>
      <c r="G158" s="259"/>
    </row>
    <row r="159" spans="2:7" ht="15.75" customHeight="1">
      <c r="B159" s="260"/>
      <c r="C159" s="259"/>
      <c r="D159" s="78">
        <f>'3 жастағы балалар К'!AD65</f>
        <v>0</v>
      </c>
      <c r="E159" s="259"/>
      <c r="F159" s="78">
        <f>'3 жастағы балалар Ш'!AD65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К'!AE65</f>
        <v>1</v>
      </c>
      <c r="E160" s="259"/>
      <c r="F160" s="78">
        <f>'3 жастағы балалар Ш'!AE65</f>
        <v>1</v>
      </c>
      <c r="G160" s="259"/>
    </row>
    <row r="161" spans="2:7" ht="15.75" customHeight="1">
      <c r="B161" s="259"/>
      <c r="C161" s="259"/>
      <c r="D161" s="78">
        <f>'3 жастағы балалар К'!AF65</f>
        <v>0</v>
      </c>
      <c r="E161" s="259"/>
      <c r="F161" s="78">
        <f>'3 жастағы балалар Ш'!AF65</f>
        <v>0</v>
      </c>
      <c r="G161" s="259"/>
    </row>
    <row r="162" spans="2:7" ht="15.75" customHeight="1">
      <c r="B162" s="260"/>
      <c r="C162" s="259"/>
      <c r="D162" s="78">
        <f>'3 жастағы балалар К'!AG65</f>
        <v>0</v>
      </c>
      <c r="E162" s="259"/>
      <c r="F162" s="78">
        <f>'3 жастағы балалар Ш'!AG65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К'!AH65</f>
        <v>1</v>
      </c>
      <c r="E163" s="259"/>
      <c r="F163" s="78">
        <f>'3 жастағы балалар Ш'!AH65</f>
        <v>1</v>
      </c>
      <c r="G163" s="259"/>
    </row>
    <row r="164" spans="2:7" ht="15.75" customHeight="1">
      <c r="B164" s="259"/>
      <c r="C164" s="259"/>
      <c r="D164" s="78">
        <f>'3 жастағы балалар К'!AI65</f>
        <v>0</v>
      </c>
      <c r="E164" s="259"/>
      <c r="F164" s="78">
        <f>'3 жастағы балалар Ш'!AI65</f>
        <v>0</v>
      </c>
      <c r="G164" s="259"/>
    </row>
    <row r="165" spans="2:7" ht="15.75" customHeight="1">
      <c r="B165" s="260"/>
      <c r="C165" s="259"/>
      <c r="D165" s="78">
        <f>'3 жастағы балалар К'!AJ65</f>
        <v>0</v>
      </c>
      <c r="E165" s="259"/>
      <c r="F165" s="78">
        <f>'3 жастағы балалар Ш'!AJ65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К'!AK65</f>
        <v>1</v>
      </c>
      <c r="E166" s="259"/>
      <c r="F166" s="78">
        <f>'3 жастағы балалар Ш'!AK65</f>
        <v>1</v>
      </c>
      <c r="G166" s="259"/>
    </row>
    <row r="167" spans="2:7" ht="15.75" customHeight="1">
      <c r="B167" s="259"/>
      <c r="C167" s="259"/>
      <c r="D167" s="78">
        <f>'3 жастағы балалар К'!AL65</f>
        <v>0</v>
      </c>
      <c r="E167" s="259"/>
      <c r="F167" s="78">
        <f>'3 жастағы балалар Ш'!AL65</f>
        <v>0</v>
      </c>
      <c r="G167" s="259"/>
    </row>
    <row r="168" spans="2:7" ht="15.75" customHeight="1">
      <c r="B168" s="260"/>
      <c r="C168" s="259"/>
      <c r="D168" s="78">
        <f>'3 жастағы балалар К'!AM65</f>
        <v>0</v>
      </c>
      <c r="E168" s="259"/>
      <c r="F168" s="78">
        <f>'3 жастағы балалар Ш'!AM65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К'!AN65</f>
        <v>1</v>
      </c>
      <c r="E169" s="259"/>
      <c r="F169" s="78">
        <f>'3 жастағы балалар Ш'!AN65</f>
        <v>0</v>
      </c>
      <c r="G169" s="259"/>
    </row>
    <row r="170" spans="2:7" ht="15.75" customHeight="1">
      <c r="B170" s="259"/>
      <c r="C170" s="259"/>
      <c r="D170" s="78">
        <f>'3 жастағы балалар К'!AO65</f>
        <v>0</v>
      </c>
      <c r="E170" s="259"/>
      <c r="F170" s="78">
        <f>'3 жастағы балалар Ш'!AO65</f>
        <v>1</v>
      </c>
      <c r="G170" s="259"/>
    </row>
    <row r="171" spans="2:7" ht="15.75" customHeight="1">
      <c r="B171" s="260"/>
      <c r="C171" s="259"/>
      <c r="D171" s="78">
        <f>'3 жастағы балалар К'!AP65</f>
        <v>0</v>
      </c>
      <c r="E171" s="259"/>
      <c r="F171" s="78">
        <f>'3 жастағы балалар Ш'!AP65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К'!AQ65</f>
        <v>1</v>
      </c>
      <c r="E172" s="259"/>
      <c r="F172" s="78">
        <f>'3 жастағы балалар Ш'!AQ65</f>
        <v>1</v>
      </c>
      <c r="G172" s="259"/>
    </row>
    <row r="173" spans="2:7" ht="15.75" customHeight="1">
      <c r="B173" s="259"/>
      <c r="C173" s="259"/>
      <c r="D173" s="78">
        <f>'3 жастағы балалар К'!AR65</f>
        <v>0</v>
      </c>
      <c r="E173" s="259"/>
      <c r="F173" s="78">
        <f>'3 жастағы балалар Ш'!AR65</f>
        <v>0</v>
      </c>
      <c r="G173" s="259"/>
    </row>
    <row r="174" spans="2:7" ht="15.75" customHeight="1">
      <c r="B174" s="260"/>
      <c r="C174" s="259"/>
      <c r="D174" s="78">
        <f>'3 жастағы балалар К'!AS65</f>
        <v>0</v>
      </c>
      <c r="E174" s="259"/>
      <c r="F174" s="78">
        <f>'3 жастағы балалар Ш'!AS65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К'!AT65</f>
        <v>1</v>
      </c>
      <c r="E175" s="259"/>
      <c r="F175" s="78">
        <f>'3 жастағы балалар Ш'!AT65</f>
        <v>1</v>
      </c>
      <c r="G175" s="259"/>
    </row>
    <row r="176" spans="2:7" ht="15.75" customHeight="1">
      <c r="B176" s="259"/>
      <c r="C176" s="259"/>
      <c r="D176" s="78">
        <f>'3 жастағы балалар К'!AU65</f>
        <v>0</v>
      </c>
      <c r="E176" s="259"/>
      <c r="F176" s="78">
        <f>'3 жастағы балалар Ш'!AU65</f>
        <v>0</v>
      </c>
      <c r="G176" s="259"/>
    </row>
    <row r="177" spans="2:7" ht="15.75" customHeight="1">
      <c r="B177" s="260"/>
      <c r="C177" s="259"/>
      <c r="D177" s="78">
        <f>'3 жастағы балалар К'!AV65</f>
        <v>0</v>
      </c>
      <c r="E177" s="259"/>
      <c r="F177" s="78">
        <f>'3 жастағы балалар Ш'!AV65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Ш'!AW65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Ш'!AX65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Ш'!AY65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Ш'!AZ65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Ш'!BA65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Ш'!BB65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Ш'!BC65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Ш'!BD65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Ш'!BE65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Ш'!BF65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Ш'!BG65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Ш'!BH65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Ш'!BI65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Ш'!BJ65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Ш'!BK65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Ш'!BL65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Ш'!BM65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Ш'!BN65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Ш'!BO65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Ш'!BP65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Ш'!BQ65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Ш'!BR65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Ш'!BS65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Ш'!BT65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Ш'!BU65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Ш'!BV65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Ш'!BW65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Ш'!BX65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Ш'!BY65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Ш'!BZ65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2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Ф'!E124</f>
        <v>1</v>
      </c>
      <c r="D212" s="78">
        <f>'3 жастағы балалар К'!D124</f>
        <v>1</v>
      </c>
      <c r="E212" s="78">
        <f>'3 жастағы балалар Т'!D124</f>
        <v>1</v>
      </c>
      <c r="F212" s="78">
        <f>'3 жастағы балалар Ш'!D124</f>
        <v>1</v>
      </c>
      <c r="G212" s="78">
        <f>'3 жастағы балалар Ә'!D124</f>
        <v>1</v>
      </c>
    </row>
    <row r="213" spans="2:7" ht="15.75" customHeight="1">
      <c r="B213" s="259"/>
      <c r="C213" s="78">
        <f>'3 жастағы балалар Ф'!F124</f>
        <v>0</v>
      </c>
      <c r="D213" s="78">
        <f>'3 жастағы балалар К'!E124</f>
        <v>0</v>
      </c>
      <c r="E213" s="78">
        <f>'3 жастағы балалар Т'!E124</f>
        <v>0</v>
      </c>
      <c r="F213" s="78">
        <f>'3 жастағы балалар Ш'!E124</f>
        <v>0</v>
      </c>
      <c r="G213" s="78">
        <f>'3 жастағы балалар Ә'!E124</f>
        <v>0</v>
      </c>
    </row>
    <row r="214" spans="2:7" ht="15.75" customHeight="1">
      <c r="B214" s="260"/>
      <c r="C214" s="78">
        <f>'3 жастағы балалар Ф'!G124</f>
        <v>0</v>
      </c>
      <c r="D214" s="78">
        <f>'3 жастағы балалар К'!F124</f>
        <v>0</v>
      </c>
      <c r="E214" s="78">
        <f>'3 жастағы балалар Т'!F124</f>
        <v>0</v>
      </c>
      <c r="F214" s="78">
        <f>'3 жастағы балалар Ш'!F124</f>
        <v>0</v>
      </c>
      <c r="G214" s="78">
        <f>'3 жастағы балалар Ә'!F124</f>
        <v>0</v>
      </c>
    </row>
    <row r="215" spans="2:7" ht="15.75" customHeight="1">
      <c r="B215" s="268">
        <v>2</v>
      </c>
      <c r="C215" s="78">
        <f>'3 жастағы балалар Ф'!H124</f>
        <v>1</v>
      </c>
      <c r="D215" s="78">
        <f>'3 жастағы балалар К'!G124</f>
        <v>1</v>
      </c>
      <c r="E215" s="78">
        <f>'3 жастағы балалар Т'!G124</f>
        <v>1</v>
      </c>
      <c r="F215" s="78">
        <f>'3 жастағы балалар Ш'!G124</f>
        <v>1</v>
      </c>
      <c r="G215" s="78">
        <f>'3 жастағы балалар Ә'!G124</f>
        <v>1</v>
      </c>
    </row>
    <row r="216" spans="2:7" ht="15.75" customHeight="1">
      <c r="B216" s="259"/>
      <c r="C216" s="78">
        <f>'3 жастағы балалар Ф'!I124</f>
        <v>0</v>
      </c>
      <c r="D216" s="78">
        <f>'3 жастағы балалар К'!H124</f>
        <v>0</v>
      </c>
      <c r="E216" s="78">
        <f>'3 жастағы балалар Т'!H124</f>
        <v>0</v>
      </c>
      <c r="F216" s="78">
        <f>'3 жастағы балалар Ш'!H124</f>
        <v>0</v>
      </c>
      <c r="G216" s="78">
        <f>'3 жастағы балалар Ә'!H124</f>
        <v>0</v>
      </c>
    </row>
    <row r="217" spans="2:7" ht="15.75" customHeight="1">
      <c r="B217" s="260"/>
      <c r="C217" s="78">
        <f>'3 жастағы балалар Ф'!J124</f>
        <v>0</v>
      </c>
      <c r="D217" s="78">
        <f>'3 жастағы балалар К'!I124</f>
        <v>0</v>
      </c>
      <c r="E217" s="78">
        <f>'3 жастағы балалар Т'!I124</f>
        <v>0</v>
      </c>
      <c r="F217" s="78">
        <f>'3 жастағы балалар Ш'!I124</f>
        <v>0</v>
      </c>
      <c r="G217" s="78">
        <f>'3 жастағы балалар Ә'!I124</f>
        <v>0</v>
      </c>
    </row>
    <row r="218" spans="2:7" ht="15.75" customHeight="1">
      <c r="B218" s="268">
        <v>3</v>
      </c>
      <c r="C218" s="78">
        <f>'3 жастағы балалар Ф'!K124</f>
        <v>1</v>
      </c>
      <c r="D218" s="78" t="str">
        <f>'3 жастағы балалар К'!J124</f>
        <v xml:space="preserve"> </v>
      </c>
      <c r="E218" s="78">
        <f>'3 жастағы балалар Т'!J124</f>
        <v>1</v>
      </c>
      <c r="F218" s="78">
        <f>'3 жастағы балалар Ш'!J124</f>
        <v>1</v>
      </c>
      <c r="G218" s="78">
        <f>'3 жастағы балалар Ә'!J124</f>
        <v>1</v>
      </c>
    </row>
    <row r="219" spans="2:7" ht="15.75" customHeight="1">
      <c r="B219" s="259"/>
      <c r="C219" s="78">
        <f>'3 жастағы балалар Ф'!L124</f>
        <v>0</v>
      </c>
      <c r="D219" s="78">
        <f>'3 жастағы балалар К'!K124</f>
        <v>1</v>
      </c>
      <c r="E219" s="78">
        <f>'3 жастағы балалар Т'!K124</f>
        <v>0</v>
      </c>
      <c r="F219" s="78">
        <f>'3 жастағы балалар Ш'!K124</f>
        <v>0</v>
      </c>
      <c r="G219" s="78">
        <f>'3 жастағы балалар Ә'!K124</f>
        <v>0</v>
      </c>
    </row>
    <row r="220" spans="2:7" ht="15.75" customHeight="1">
      <c r="B220" s="260"/>
      <c r="C220" s="78">
        <f>'3 жастағы балалар Ф'!M124</f>
        <v>0</v>
      </c>
      <c r="D220" s="78">
        <f>'3 жастағы балалар К'!L124</f>
        <v>0</v>
      </c>
      <c r="E220" s="78">
        <f>'3 жастағы балалар Т'!L124</f>
        <v>0</v>
      </c>
      <c r="F220" s="78">
        <f>'3 жастағы балалар Ш'!L124</f>
        <v>0</v>
      </c>
      <c r="G220" s="78">
        <f>'3 жастағы балалар Ә'!L124</f>
        <v>0</v>
      </c>
    </row>
    <row r="221" spans="2:7" ht="15.75" customHeight="1">
      <c r="B221" s="268">
        <v>4</v>
      </c>
      <c r="C221" s="78">
        <f>'3 жастағы балалар Ф'!N124</f>
        <v>1</v>
      </c>
      <c r="D221" s="78">
        <f>'3 жастағы балалар К'!M124</f>
        <v>0</v>
      </c>
      <c r="E221" s="78">
        <f>'3 жастағы балалар Т'!M124</f>
        <v>1</v>
      </c>
      <c r="F221" s="78">
        <f>'3 жастағы балалар Ш'!M124</f>
        <v>1</v>
      </c>
      <c r="G221" s="78">
        <f>'3 жастағы балалар Ә'!M124</f>
        <v>1</v>
      </c>
    </row>
    <row r="222" spans="2:7" ht="15.75" customHeight="1">
      <c r="B222" s="259"/>
      <c r="C222" s="78">
        <f>'3 жастағы балалар Ф'!O124</f>
        <v>0</v>
      </c>
      <c r="D222" s="78">
        <f>'3 жастағы балалар К'!N124</f>
        <v>1</v>
      </c>
      <c r="E222" s="78">
        <f>'3 жастағы балалар Т'!N124</f>
        <v>0</v>
      </c>
      <c r="F222" s="78">
        <f>'3 жастағы балалар Ш'!N124</f>
        <v>0</v>
      </c>
      <c r="G222" s="78">
        <f>'3 жастағы балалар Ә'!N124</f>
        <v>0</v>
      </c>
    </row>
    <row r="223" spans="2:7" ht="15.75" customHeight="1">
      <c r="B223" s="260"/>
      <c r="C223" s="78">
        <f>'3 жастағы балалар Ф'!P124</f>
        <v>0</v>
      </c>
      <c r="D223" s="78">
        <f>'3 жастағы балалар К'!O124</f>
        <v>0</v>
      </c>
      <c r="E223" s="78">
        <f>'3 жастағы балалар Т'!O124</f>
        <v>0</v>
      </c>
      <c r="F223" s="78">
        <f>'3 жастағы балалар Ш'!O124</f>
        <v>0</v>
      </c>
      <c r="G223" s="78">
        <f>'3 жастағы балалар Ә'!O124</f>
        <v>0</v>
      </c>
    </row>
    <row r="224" spans="2:7" ht="15.75" customHeight="1">
      <c r="B224" s="268">
        <v>5</v>
      </c>
      <c r="C224" s="78">
        <f>'3 жастағы балалар Ф'!Q124</f>
        <v>1</v>
      </c>
      <c r="D224" s="78">
        <f>'3 жастағы балалар К'!P124</f>
        <v>1</v>
      </c>
      <c r="E224" s="78">
        <f>'3 жастағы балалар Т'!P124</f>
        <v>1</v>
      </c>
      <c r="F224" s="78">
        <f>'3 жастағы балалар Ш'!P124</f>
        <v>1</v>
      </c>
      <c r="G224" s="78">
        <f>'3 жастағы балалар Ә'!P124</f>
        <v>1</v>
      </c>
    </row>
    <row r="225" spans="2:7" ht="15.75" customHeight="1">
      <c r="B225" s="259"/>
      <c r="C225" s="78">
        <f>'3 жастағы балалар Ф'!R124</f>
        <v>0</v>
      </c>
      <c r="D225" s="78">
        <f>'3 жастағы балалар К'!Q124</f>
        <v>0</v>
      </c>
      <c r="E225" s="78">
        <f>'3 жастағы балалар Т'!Q124</f>
        <v>0</v>
      </c>
      <c r="F225" s="78">
        <f>'3 жастағы балалар Ш'!Q124</f>
        <v>0</v>
      </c>
      <c r="G225" s="78">
        <f>'3 жастағы балалар Ә'!Q124</f>
        <v>0</v>
      </c>
    </row>
    <row r="226" spans="2:7" ht="15.75" customHeight="1">
      <c r="B226" s="260"/>
      <c r="C226" s="78">
        <f>'3 жастағы балалар Ф'!S124</f>
        <v>0</v>
      </c>
      <c r="D226" s="78">
        <f>'3 жастағы балалар К'!R124</f>
        <v>0</v>
      </c>
      <c r="E226" s="78">
        <f>'3 жастағы балалар Т'!R124</f>
        <v>0</v>
      </c>
      <c r="F226" s="78">
        <f>'3 жастағы балалар Ш'!R124</f>
        <v>0</v>
      </c>
      <c r="G226" s="78">
        <f>'3 жастағы балалар Ә'!R124</f>
        <v>0</v>
      </c>
    </row>
    <row r="227" spans="2:7" ht="15.75" customHeight="1">
      <c r="B227" s="268">
        <v>6</v>
      </c>
      <c r="C227" s="335"/>
      <c r="D227" s="78">
        <f>'3 жастағы балалар К'!S124</f>
        <v>1</v>
      </c>
      <c r="E227" s="335"/>
      <c r="F227" s="78">
        <f>'3 жастағы балалар Ш'!S124</f>
        <v>1</v>
      </c>
      <c r="G227" s="335"/>
    </row>
    <row r="228" spans="2:7" ht="15.75" customHeight="1">
      <c r="B228" s="259"/>
      <c r="C228" s="259"/>
      <c r="D228" s="78">
        <f>'3 жастағы балалар К'!T124</f>
        <v>0</v>
      </c>
      <c r="E228" s="259"/>
      <c r="F228" s="78">
        <f>'3 жастағы балалар Ш'!T124</f>
        <v>0</v>
      </c>
      <c r="G228" s="259"/>
    </row>
    <row r="229" spans="2:7" ht="15.75" customHeight="1">
      <c r="B229" s="260"/>
      <c r="C229" s="259"/>
      <c r="D229" s="78">
        <f>'3 жастағы балалар К'!U124</f>
        <v>0</v>
      </c>
      <c r="E229" s="259"/>
      <c r="F229" s="78">
        <f>'3 жастағы балалар Ш'!U124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К'!V124</f>
        <v>1</v>
      </c>
      <c r="E230" s="259"/>
      <c r="F230" s="78">
        <f>'3 жастағы балалар Ш'!V124</f>
        <v>1</v>
      </c>
      <c r="G230" s="259"/>
    </row>
    <row r="231" spans="2:7" ht="15.75" customHeight="1">
      <c r="B231" s="259"/>
      <c r="C231" s="259"/>
      <c r="D231" s="78">
        <f>'3 жастағы балалар К'!W124</f>
        <v>0</v>
      </c>
      <c r="E231" s="259"/>
      <c r="F231" s="78">
        <f>'3 жастағы балалар Ш'!W124</f>
        <v>0</v>
      </c>
      <c r="G231" s="259"/>
    </row>
    <row r="232" spans="2:7" ht="15.75" customHeight="1">
      <c r="B232" s="260"/>
      <c r="C232" s="259"/>
      <c r="D232" s="78">
        <f>'3 жастағы балалар К'!X124</f>
        <v>0</v>
      </c>
      <c r="E232" s="259"/>
      <c r="F232" s="78">
        <f>'3 жастағы балалар Ш'!X124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К'!Y124</f>
        <v>1</v>
      </c>
      <c r="E233" s="259"/>
      <c r="F233" s="78">
        <f>'3 жастағы балалар Ш'!Y124</f>
        <v>1</v>
      </c>
      <c r="G233" s="259"/>
    </row>
    <row r="234" spans="2:7" ht="15.75" customHeight="1">
      <c r="B234" s="259"/>
      <c r="C234" s="259"/>
      <c r="D234" s="78">
        <f>'3 жастағы балалар К'!Z124</f>
        <v>0</v>
      </c>
      <c r="E234" s="259"/>
      <c r="F234" s="78">
        <f>'3 жастағы балалар Ш'!Z124</f>
        <v>0</v>
      </c>
      <c r="G234" s="259"/>
    </row>
    <row r="235" spans="2:7" ht="15.75" customHeight="1">
      <c r="B235" s="260"/>
      <c r="C235" s="259"/>
      <c r="D235" s="78">
        <f>'3 жастағы балалар К'!AA124</f>
        <v>0</v>
      </c>
      <c r="E235" s="259"/>
      <c r="F235" s="78">
        <f>'3 жастағы балалар Ш'!AA124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К'!AB124</f>
        <v>1</v>
      </c>
      <c r="E236" s="259"/>
      <c r="F236" s="78">
        <f>'3 жастағы балалар Ш'!AB124</f>
        <v>1</v>
      </c>
      <c r="G236" s="259"/>
    </row>
    <row r="237" spans="2:7" ht="15.75" customHeight="1">
      <c r="B237" s="259"/>
      <c r="C237" s="259"/>
      <c r="D237" s="78">
        <f>'3 жастағы балалар К'!AC124</f>
        <v>0</v>
      </c>
      <c r="E237" s="259"/>
      <c r="F237" s="78">
        <f>'3 жастағы балалар Ш'!AC124</f>
        <v>0</v>
      </c>
      <c r="G237" s="259"/>
    </row>
    <row r="238" spans="2:7" ht="15.75" customHeight="1">
      <c r="B238" s="260"/>
      <c r="C238" s="259"/>
      <c r="D238" s="78">
        <f>'3 жастағы балалар К'!AD124</f>
        <v>0</v>
      </c>
      <c r="E238" s="259"/>
      <c r="F238" s="78">
        <f>'3 жастағы балалар Ш'!AD124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К'!AE124</f>
        <v>0</v>
      </c>
      <c r="E239" s="259"/>
      <c r="F239" s="78">
        <f>'3 жастағы балалар Ш'!AE124</f>
        <v>1</v>
      </c>
      <c r="G239" s="259"/>
    </row>
    <row r="240" spans="2:7" ht="15.75" customHeight="1">
      <c r="B240" s="259"/>
      <c r="C240" s="259"/>
      <c r="D240" s="78">
        <f>'3 жастағы балалар К'!AF124</f>
        <v>1</v>
      </c>
      <c r="E240" s="259"/>
      <c r="F240" s="78">
        <f>'3 жастағы балалар Ш'!AF124</f>
        <v>0</v>
      </c>
      <c r="G240" s="259"/>
    </row>
    <row r="241" spans="2:7" ht="15.75" customHeight="1">
      <c r="B241" s="260"/>
      <c r="C241" s="259"/>
      <c r="D241" s="78">
        <f>'3 жастағы балалар К'!AG124</f>
        <v>0</v>
      </c>
      <c r="E241" s="259"/>
      <c r="F241" s="78">
        <f>'3 жастағы балалар Ш'!AG124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К'!AH124</f>
        <v>1</v>
      </c>
      <c r="E242" s="259"/>
      <c r="F242" s="78">
        <f>'3 жастағы балалар Ш'!AH124</f>
        <v>1</v>
      </c>
      <c r="G242" s="259"/>
    </row>
    <row r="243" spans="2:7" ht="15.75" customHeight="1">
      <c r="B243" s="259"/>
      <c r="C243" s="259"/>
      <c r="D243" s="78">
        <f>'3 жастағы балалар К'!AI124</f>
        <v>0</v>
      </c>
      <c r="E243" s="259"/>
      <c r="F243" s="78">
        <f>'3 жастағы балалар Ш'!AI124</f>
        <v>0</v>
      </c>
      <c r="G243" s="259"/>
    </row>
    <row r="244" spans="2:7" ht="15.75" customHeight="1">
      <c r="B244" s="260"/>
      <c r="C244" s="259"/>
      <c r="D244" s="78">
        <f>'3 жастағы балалар К'!AJ124</f>
        <v>0</v>
      </c>
      <c r="E244" s="259"/>
      <c r="F244" s="78">
        <f>'3 жастағы балалар Ш'!AJ124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К'!AK124</f>
        <v>0</v>
      </c>
      <c r="E245" s="259"/>
      <c r="F245" s="78">
        <f>'3 жастағы балалар Ш'!AK124</f>
        <v>1</v>
      </c>
      <c r="G245" s="259"/>
    </row>
    <row r="246" spans="2:7" ht="15.75" customHeight="1">
      <c r="B246" s="259"/>
      <c r="C246" s="259"/>
      <c r="D246" s="78">
        <f>'3 жастағы балалар К'!AL124</f>
        <v>1</v>
      </c>
      <c r="E246" s="259"/>
      <c r="F246" s="78">
        <f>'3 жастағы балалар Ш'!AL124</f>
        <v>0</v>
      </c>
      <c r="G246" s="259"/>
    </row>
    <row r="247" spans="2:7" ht="15.75" customHeight="1">
      <c r="B247" s="260"/>
      <c r="C247" s="259"/>
      <c r="D247" s="78">
        <f>'3 жастағы балалар К'!AM124</f>
        <v>0</v>
      </c>
      <c r="E247" s="259"/>
      <c r="F247" s="78">
        <f>'3 жастағы балалар Ш'!AM124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К'!AN124</f>
        <v>1</v>
      </c>
      <c r="E248" s="259"/>
      <c r="F248" s="78">
        <f>'3 жастағы балалар Ш'!AN124</f>
        <v>0</v>
      </c>
      <c r="G248" s="259"/>
    </row>
    <row r="249" spans="2:7" ht="15.75" customHeight="1">
      <c r="B249" s="259"/>
      <c r="C249" s="259"/>
      <c r="D249" s="78">
        <f>'3 жастағы балалар К'!AO124</f>
        <v>0</v>
      </c>
      <c r="E249" s="259"/>
      <c r="F249" s="78">
        <f>'3 жастағы балалар Ш'!AO124</f>
        <v>1</v>
      </c>
      <c r="G249" s="259"/>
    </row>
    <row r="250" spans="2:7" ht="15.75" customHeight="1">
      <c r="B250" s="260"/>
      <c r="C250" s="259"/>
      <c r="D250" s="78">
        <f>'3 жастағы балалар К'!AP124</f>
        <v>0</v>
      </c>
      <c r="E250" s="259"/>
      <c r="F250" s="78">
        <f>'3 жастағы балалар Ш'!AP124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К'!AQ124</f>
        <v>0</v>
      </c>
      <c r="E251" s="259"/>
      <c r="F251" s="78">
        <f>'3 жастағы балалар Ш'!AQ124</f>
        <v>1</v>
      </c>
      <c r="G251" s="259"/>
    </row>
    <row r="252" spans="2:7" ht="15.75" customHeight="1">
      <c r="B252" s="259"/>
      <c r="C252" s="259"/>
      <c r="D252" s="78">
        <f>'3 жастағы балалар К'!AR124</f>
        <v>1</v>
      </c>
      <c r="E252" s="259"/>
      <c r="F252" s="78">
        <f>'3 жастағы балалар Ш'!AR124</f>
        <v>0</v>
      </c>
      <c r="G252" s="259"/>
    </row>
    <row r="253" spans="2:7" ht="15.75" customHeight="1">
      <c r="B253" s="260"/>
      <c r="C253" s="259"/>
      <c r="D253" s="78">
        <f>'3 жастағы балалар К'!AS124</f>
        <v>0</v>
      </c>
      <c r="E253" s="259"/>
      <c r="F253" s="78">
        <f>'3 жастағы балалар Ш'!AS124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К'!AT124</f>
        <v>1</v>
      </c>
      <c r="E254" s="259"/>
      <c r="F254" s="78">
        <f>'3 жастағы балалар Ш'!AT124</f>
        <v>1</v>
      </c>
      <c r="G254" s="259"/>
    </row>
    <row r="255" spans="2:7" ht="15.75" customHeight="1">
      <c r="B255" s="259"/>
      <c r="C255" s="259"/>
      <c r="D255" s="78">
        <f>'3 жастағы балалар К'!AU124</f>
        <v>0</v>
      </c>
      <c r="E255" s="259"/>
      <c r="F255" s="78">
        <f>'3 жастағы балалар Ш'!AU124</f>
        <v>0</v>
      </c>
      <c r="G255" s="259"/>
    </row>
    <row r="256" spans="2:7" ht="15.75" customHeight="1">
      <c r="B256" s="260"/>
      <c r="C256" s="259"/>
      <c r="D256" s="78">
        <f>'3 жастағы балалар К'!AV124</f>
        <v>0</v>
      </c>
      <c r="E256" s="259"/>
      <c r="F256" s="78">
        <f>'3 жастағы балалар Ш'!AV124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Ш'!AW124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Ш'!AX124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Ш'!AY124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Ш'!AZ124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Ш'!BA124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Ш'!BB124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Ш'!BC124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Ш'!BD124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Ш'!BE124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Ш'!BF124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Ш'!BG124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Ш'!BH124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Ш'!BI124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Ш'!BJ124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Ш'!BK124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Ш'!BL124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Ш'!BM124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Ш'!BN124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Ш'!BO124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Ш'!BP124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Ш'!BQ124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Ш'!BR124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Ш'!BS124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Ш'!BT124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Ш'!BU124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Ш'!BV124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Ш'!BW124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Ш'!BX124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Ш'!BY124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Ш'!BZ124</f>
        <v>0</v>
      </c>
      <c r="G286" s="260"/>
    </row>
    <row r="287" spans="2:7" ht="15.75" customHeight="1">
      <c r="B287" s="255">
        <f>СВОД3!V19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1.25" customHeight="1">
      <c r="B4" s="329" t="s">
        <v>514</v>
      </c>
      <c r="C4" s="266"/>
      <c r="D4" s="245" t="str">
        <f>'3 жастағы балалар Ф'!D20</f>
        <v>Марат Асанәлі Асланұлы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Ф'!A20</f>
        <v>0</v>
      </c>
      <c r="E5" s="247"/>
      <c r="F5" s="247"/>
      <c r="G5" s="242"/>
      <c r="H5" s="242"/>
    </row>
    <row r="6" spans="2:12" ht="83.2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6.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Ф'!E20</f>
        <v>1</v>
      </c>
      <c r="D69" s="78">
        <f>'3 жастағы балалар К'!D20</f>
        <v>0</v>
      </c>
      <c r="E69" s="78">
        <f>'3 жастағы балалар Т'!D20</f>
        <v>0</v>
      </c>
      <c r="F69" s="78">
        <f>'3 жастағы балалар Ш'!D20</f>
        <v>0</v>
      </c>
      <c r="G69" s="78">
        <f>'3 жастағы балалар Ә'!D20</f>
        <v>1</v>
      </c>
    </row>
    <row r="70" spans="2:7" ht="15.75" customHeight="1">
      <c r="B70" s="259"/>
      <c r="C70" s="78">
        <f>'3 жастағы балалар Ф'!F20</f>
        <v>0</v>
      </c>
      <c r="D70" s="78">
        <f>'3 жастағы балалар К'!E20</f>
        <v>1</v>
      </c>
      <c r="E70" s="78">
        <f>'3 жастағы балалар Т'!E20</f>
        <v>1</v>
      </c>
      <c r="F70" s="78">
        <f>'3 жастағы балалар Ш'!E20</f>
        <v>1</v>
      </c>
      <c r="G70" s="78">
        <f>'3 жастағы балалар Ә'!E20</f>
        <v>0</v>
      </c>
    </row>
    <row r="71" spans="2:7" ht="15.75" customHeight="1">
      <c r="B71" s="260"/>
      <c r="C71" s="78">
        <f>'3 жастағы балалар Ф'!G20</f>
        <v>0</v>
      </c>
      <c r="D71" s="78">
        <f>'3 жастағы балалар К'!F20</f>
        <v>0</v>
      </c>
      <c r="E71" s="78">
        <f>'3 жастағы балалар Т'!F20</f>
        <v>0</v>
      </c>
      <c r="F71" s="78">
        <f>'3 жастағы балалар Ш'!F20</f>
        <v>0</v>
      </c>
      <c r="G71" s="78">
        <f>'3 жастағы балалар Ә'!F20</f>
        <v>0</v>
      </c>
    </row>
    <row r="72" spans="2:7" ht="15.75" customHeight="1">
      <c r="B72" s="268">
        <v>2</v>
      </c>
      <c r="C72" s="78">
        <f>'3 жастағы балалар Ф'!H20</f>
        <v>1</v>
      </c>
      <c r="D72" s="78">
        <f>'3 жастағы балалар К'!G20</f>
        <v>0</v>
      </c>
      <c r="E72" s="78">
        <f>'3 жастағы балалар Т'!G20</f>
        <v>0</v>
      </c>
      <c r="F72" s="78">
        <f>'3 жастағы балалар Ш'!G20</f>
        <v>0</v>
      </c>
      <c r="G72" s="78">
        <f>'3 жастағы балалар Ә'!G20</f>
        <v>1</v>
      </c>
    </row>
    <row r="73" spans="2:7" ht="15.75" customHeight="1">
      <c r="B73" s="259"/>
      <c r="C73" s="78">
        <f>'3 жастағы балалар Ф'!I20</f>
        <v>0</v>
      </c>
      <c r="D73" s="78">
        <f>'3 жастағы балалар К'!H20</f>
        <v>1</v>
      </c>
      <c r="E73" s="78">
        <f>'3 жастағы балалар Т'!H20</f>
        <v>0</v>
      </c>
      <c r="F73" s="78">
        <f>'3 жастағы балалар Ш'!H20</f>
        <v>1</v>
      </c>
      <c r="G73" s="78">
        <f>'3 жастағы балалар Ә'!H20</f>
        <v>0</v>
      </c>
    </row>
    <row r="74" spans="2:7" ht="15.75" customHeight="1">
      <c r="B74" s="260"/>
      <c r="C74" s="78">
        <f>'3 жастағы балалар Ф'!J20</f>
        <v>0</v>
      </c>
      <c r="D74" s="78">
        <f>'3 жастағы балалар К'!I20</f>
        <v>0</v>
      </c>
      <c r="E74" s="78">
        <f>'3 жастағы балалар Т'!I20</f>
        <v>1</v>
      </c>
      <c r="F74" s="78">
        <f>'3 жастағы балалар Ш'!I20</f>
        <v>0</v>
      </c>
      <c r="G74" s="78">
        <f>'3 жастағы балалар Ә'!I20</f>
        <v>0</v>
      </c>
    </row>
    <row r="75" spans="2:7" ht="15.75" customHeight="1">
      <c r="B75" s="268">
        <v>3</v>
      </c>
      <c r="C75" s="78">
        <f>'3 жастағы балалар Ф'!K20</f>
        <v>1</v>
      </c>
      <c r="D75" s="78">
        <f>'3 жастағы балалар К'!J20</f>
        <v>0</v>
      </c>
      <c r="E75" s="78">
        <f>'3 жастағы балалар Т'!J20</f>
        <v>0</v>
      </c>
      <c r="F75" s="78">
        <f>'3 жастағы балалар Ш'!J20</f>
        <v>0</v>
      </c>
      <c r="G75" s="78">
        <f>'3 жастағы балалар Ә'!J20</f>
        <v>1</v>
      </c>
    </row>
    <row r="76" spans="2:7" ht="15.75" customHeight="1">
      <c r="B76" s="259"/>
      <c r="C76" s="78">
        <f>'3 жастағы балалар Ф'!L20</f>
        <v>0</v>
      </c>
      <c r="D76" s="78">
        <f>'3 жастағы балалар К'!K20</f>
        <v>1</v>
      </c>
      <c r="E76" s="78">
        <f>'3 жастағы балалар Т'!K20</f>
        <v>0</v>
      </c>
      <c r="F76" s="78">
        <f>'3 жастағы балалар Ш'!K20</f>
        <v>1</v>
      </c>
      <c r="G76" s="78">
        <f>'3 жастағы балалар Ә'!K20</f>
        <v>0</v>
      </c>
    </row>
    <row r="77" spans="2:7" ht="15.75" customHeight="1">
      <c r="B77" s="260"/>
      <c r="C77" s="78">
        <f>'3 жастағы балалар Ф'!M20</f>
        <v>0</v>
      </c>
      <c r="D77" s="78">
        <f>'3 жастағы балалар К'!L20</f>
        <v>0</v>
      </c>
      <c r="E77" s="78">
        <f>'3 жастағы балалар Т'!L20</f>
        <v>1</v>
      </c>
      <c r="F77" s="78">
        <f>'3 жастағы балалар Ш'!L20</f>
        <v>0</v>
      </c>
      <c r="G77" s="78">
        <f>'3 жастағы балалар Ә'!L20</f>
        <v>0</v>
      </c>
    </row>
    <row r="78" spans="2:7" ht="15.75" customHeight="1">
      <c r="B78" s="268">
        <v>4</v>
      </c>
      <c r="C78" s="78">
        <f>'3 жастағы балалар Ф'!N20</f>
        <v>1</v>
      </c>
      <c r="D78" s="78">
        <f>'3 жастағы балалар К'!M20</f>
        <v>0</v>
      </c>
      <c r="E78" s="78">
        <f>'3 жастағы балалар Т'!M20</f>
        <v>0</v>
      </c>
      <c r="F78" s="78">
        <f>'3 жастағы балалар Ш'!M20</f>
        <v>0</v>
      </c>
      <c r="G78" s="78">
        <f>'3 жастағы балалар Ә'!M20</f>
        <v>1</v>
      </c>
    </row>
    <row r="79" spans="2:7" ht="15.75" customHeight="1">
      <c r="B79" s="259"/>
      <c r="C79" s="78">
        <f>'3 жастағы балалар Ф'!O20</f>
        <v>0</v>
      </c>
      <c r="D79" s="78">
        <f>'3 жастағы балалар К'!N20</f>
        <v>1</v>
      </c>
      <c r="E79" s="78">
        <f>'3 жастағы балалар Т'!N20</f>
        <v>0</v>
      </c>
      <c r="F79" s="78">
        <f>'3 жастағы балалар Ш'!N20</f>
        <v>0</v>
      </c>
      <c r="G79" s="78">
        <f>'3 жастағы балалар Ә'!N20</f>
        <v>0</v>
      </c>
    </row>
    <row r="80" spans="2:7" ht="15.75" customHeight="1">
      <c r="B80" s="260"/>
      <c r="C80" s="78">
        <f>'3 жастағы балалар Ф'!P20</f>
        <v>0</v>
      </c>
      <c r="D80" s="78">
        <f>'3 жастағы балалар К'!O20</f>
        <v>0</v>
      </c>
      <c r="E80" s="78">
        <f>'3 жастағы балалар Т'!O20</f>
        <v>1</v>
      </c>
      <c r="F80" s="78">
        <f>'3 жастағы балалар Ш'!O20</f>
        <v>1</v>
      </c>
      <c r="G80" s="78">
        <f>'3 жастағы балалар Ә'!O20</f>
        <v>0</v>
      </c>
    </row>
    <row r="81" spans="2:7" ht="15.75" customHeight="1">
      <c r="B81" s="268">
        <v>5</v>
      </c>
      <c r="C81" s="335"/>
      <c r="D81" s="78">
        <f>'3 жастағы балалар К'!P20</f>
        <v>0</v>
      </c>
      <c r="E81" s="335"/>
      <c r="F81" s="78">
        <f>'3 жастағы балалар Ш'!P20</f>
        <v>0</v>
      </c>
      <c r="G81" s="335"/>
    </row>
    <row r="82" spans="2:7" ht="15.75" customHeight="1">
      <c r="B82" s="259"/>
      <c r="C82" s="259"/>
      <c r="D82" s="78">
        <f>'3 жастағы балалар К'!Q20</f>
        <v>1</v>
      </c>
      <c r="E82" s="259"/>
      <c r="F82" s="78">
        <f>'3 жастағы балалар Ш'!Q20</f>
        <v>0</v>
      </c>
      <c r="G82" s="259"/>
    </row>
    <row r="83" spans="2:7" ht="15.75" customHeight="1">
      <c r="B83" s="260"/>
      <c r="C83" s="259"/>
      <c r="D83" s="78">
        <f>'3 жастағы балалар К'!R20</f>
        <v>0</v>
      </c>
      <c r="E83" s="259"/>
      <c r="F83" s="78">
        <f>'3 жастағы балалар Ш'!R20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К'!S20</f>
        <v>0</v>
      </c>
      <c r="E84" s="259"/>
      <c r="F84" s="78">
        <f>'3 жастағы балалар Ш'!S20</f>
        <v>0</v>
      </c>
      <c r="G84" s="259"/>
    </row>
    <row r="85" spans="2:7" ht="15.75" customHeight="1">
      <c r="B85" s="259"/>
      <c r="C85" s="259"/>
      <c r="D85" s="78">
        <f>'3 жастағы балалар К'!T20</f>
        <v>1</v>
      </c>
      <c r="E85" s="259"/>
      <c r="F85" s="78">
        <f>'3 жастағы балалар Ш'!T20</f>
        <v>1</v>
      </c>
      <c r="G85" s="259"/>
    </row>
    <row r="86" spans="2:7" ht="15.75" customHeight="1">
      <c r="B86" s="260"/>
      <c r="C86" s="259"/>
      <c r="D86" s="78">
        <f>'3 жастағы балалар К'!U20</f>
        <v>0</v>
      </c>
      <c r="E86" s="259"/>
      <c r="F86" s="78">
        <f>'3 жастағы балалар Ш'!U20</f>
        <v>0</v>
      </c>
      <c r="G86" s="259"/>
    </row>
    <row r="87" spans="2:7" ht="15.75" customHeight="1">
      <c r="B87" s="268">
        <v>7</v>
      </c>
      <c r="C87" s="259"/>
      <c r="D87" s="78">
        <f>'3 жастағы балалар К'!V20</f>
        <v>0</v>
      </c>
      <c r="E87" s="259"/>
      <c r="F87" s="78">
        <f>'3 жастағы балалар Ш'!V20</f>
        <v>0</v>
      </c>
      <c r="G87" s="259"/>
    </row>
    <row r="88" spans="2:7" ht="15.75" customHeight="1">
      <c r="B88" s="259"/>
      <c r="C88" s="259"/>
      <c r="D88" s="78">
        <f>'3 жастағы балалар К'!W20</f>
        <v>1</v>
      </c>
      <c r="E88" s="259"/>
      <c r="F88" s="78">
        <f>'3 жастағы балалар Ш'!W20</f>
        <v>0</v>
      </c>
      <c r="G88" s="259"/>
    </row>
    <row r="89" spans="2:7" ht="15.75" customHeight="1">
      <c r="B89" s="260"/>
      <c r="C89" s="259"/>
      <c r="D89" s="78">
        <f>'3 жастағы балалар К'!X20</f>
        <v>0</v>
      </c>
      <c r="E89" s="259"/>
      <c r="F89" s="78">
        <f>'3 жастағы балалар Ш'!X20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К'!Y20</f>
        <v>0</v>
      </c>
      <c r="E90" s="259"/>
      <c r="F90" s="78">
        <f>'3 жастағы балалар Ш'!Y20</f>
        <v>0</v>
      </c>
      <c r="G90" s="259"/>
    </row>
    <row r="91" spans="2:7" ht="15.75" customHeight="1">
      <c r="B91" s="259"/>
      <c r="C91" s="259"/>
      <c r="D91" s="78">
        <f>'3 жастағы балалар К'!Z20</f>
        <v>1</v>
      </c>
      <c r="E91" s="259"/>
      <c r="F91" s="78">
        <f>'3 жастағы балалар Ш'!Z20</f>
        <v>0</v>
      </c>
      <c r="G91" s="259"/>
    </row>
    <row r="92" spans="2:7" ht="15.75" customHeight="1">
      <c r="B92" s="260"/>
      <c r="C92" s="259"/>
      <c r="D92" s="78">
        <f>'3 жастағы балалар К'!AA20</f>
        <v>1</v>
      </c>
      <c r="E92" s="259"/>
      <c r="F92" s="78">
        <f>'3 жастағы балалар Ш'!AA20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Ш'!AB20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Ш'!AC20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Ш'!AD20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Ш'!AE20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Ш'!AF20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Ш'!AG20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Ш'!AH20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Ш'!AI20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Ш'!AJ20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Ш'!AK20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Ш'!AL20</f>
        <v>1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Ш'!AM20</f>
        <v>0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Ш'!AN20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Ш'!AO20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Ш'!AP20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Ш'!AQ20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Ш'!AR20</f>
        <v>1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Ш'!AS20</f>
        <v>0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Ш'!AT20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Ш'!AU20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Ш'!AV20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Ш'!AW20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Ш'!AX20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Ш'!AY20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Ш'!AZ20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Ш'!BA20</f>
        <v>1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Ш'!BB20</f>
        <v>0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Ш'!BC20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Ш'!BD20</f>
        <v>1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Ш'!BE20</f>
        <v>0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Ш'!BF20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Ш'!BG20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Ш'!BH20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Ш'!BI20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Ш'!BJ20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Ш'!BK20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Ф'!E66</f>
        <v>1</v>
      </c>
      <c r="D133" s="78">
        <f>'3 жастағы балалар К'!D66</f>
        <v>1</v>
      </c>
      <c r="E133" s="78">
        <f>'3 жастағы балалар Т'!D66</f>
        <v>1</v>
      </c>
      <c r="F133" s="78">
        <f>'3 жастағы балалар Ш'!D66</f>
        <v>1</v>
      </c>
      <c r="G133" s="78">
        <f>'3 жастағы балалар Ә'!D66</f>
        <v>1</v>
      </c>
    </row>
    <row r="134" spans="2:7" ht="15.75" customHeight="1">
      <c r="B134" s="259"/>
      <c r="C134" s="78">
        <f>'3 жастағы балалар Ф'!F66</f>
        <v>0</v>
      </c>
      <c r="D134" s="78">
        <f>'3 жастағы балалар К'!E66</f>
        <v>0</v>
      </c>
      <c r="E134" s="78">
        <f>'3 жастағы балалар Т'!E66</f>
        <v>0</v>
      </c>
      <c r="F134" s="78">
        <f>'3 жастағы балалар Ш'!E66</f>
        <v>0</v>
      </c>
      <c r="G134" s="78">
        <f>'3 жастағы балалар Ә'!E66</f>
        <v>0</v>
      </c>
    </row>
    <row r="135" spans="2:7" ht="15.75" customHeight="1">
      <c r="B135" s="260"/>
      <c r="C135" s="78">
        <f>'3 жастағы балалар Ф'!G66</f>
        <v>0</v>
      </c>
      <c r="D135" s="78">
        <f>'3 жастағы балалар К'!F66</f>
        <v>0</v>
      </c>
      <c r="E135" s="78">
        <f>'3 жастағы балалар Т'!F66</f>
        <v>0</v>
      </c>
      <c r="F135" s="78">
        <f>'3 жастағы балалар Ш'!F66</f>
        <v>0</v>
      </c>
      <c r="G135" s="78">
        <f>'3 жастағы балалар Ә'!F66</f>
        <v>0</v>
      </c>
    </row>
    <row r="136" spans="2:7" ht="15.75" customHeight="1">
      <c r="B136" s="268">
        <v>2</v>
      </c>
      <c r="C136" s="78">
        <f>'3 жастағы балалар Ф'!H66</f>
        <v>0</v>
      </c>
      <c r="D136" s="78">
        <f>'3 жастағы балалар К'!G66</f>
        <v>1</v>
      </c>
      <c r="E136" s="78">
        <f>'3 жастағы балалар Т'!G66</f>
        <v>1</v>
      </c>
      <c r="F136" s="78">
        <f>'3 жастағы балалар Ш'!G66</f>
        <v>1</v>
      </c>
      <c r="G136" s="78">
        <f>'3 жастағы балалар Ә'!G66</f>
        <v>1</v>
      </c>
    </row>
    <row r="137" spans="2:7" ht="15.75" customHeight="1">
      <c r="B137" s="259"/>
      <c r="C137" s="78">
        <f>'3 жастағы балалар Ф'!I66</f>
        <v>1</v>
      </c>
      <c r="D137" s="78">
        <f>'3 жастағы балалар К'!H66</f>
        <v>0</v>
      </c>
      <c r="E137" s="78">
        <f>'3 жастағы балалар Т'!H66</f>
        <v>0</v>
      </c>
      <c r="F137" s="78">
        <f>'3 жастағы балалар Ш'!H66</f>
        <v>0</v>
      </c>
      <c r="G137" s="78">
        <f>'3 жастағы балалар Ә'!H66</f>
        <v>0</v>
      </c>
    </row>
    <row r="138" spans="2:7" ht="15.75" customHeight="1">
      <c r="B138" s="260"/>
      <c r="C138" s="78">
        <f>'3 жастағы балалар Ф'!J66</f>
        <v>0</v>
      </c>
      <c r="D138" s="78">
        <f>'3 жастағы балалар К'!I66</f>
        <v>0</v>
      </c>
      <c r="E138" s="78">
        <f>'3 жастағы балалар Т'!I66</f>
        <v>0</v>
      </c>
      <c r="F138" s="78">
        <f>'3 жастағы балалар Ш'!I66</f>
        <v>0</v>
      </c>
      <c r="G138" s="78">
        <f>'3 жастағы балалар Ә'!I66</f>
        <v>0</v>
      </c>
    </row>
    <row r="139" spans="2:7" ht="15.75" customHeight="1">
      <c r="B139" s="268">
        <v>3</v>
      </c>
      <c r="C139" s="78">
        <f>'3 жастағы балалар Ф'!K66</f>
        <v>1</v>
      </c>
      <c r="D139" s="78">
        <f>'3 жастағы балалар К'!J66</f>
        <v>1</v>
      </c>
      <c r="E139" s="78">
        <f>'3 жастағы балалар Т'!J66</f>
        <v>1</v>
      </c>
      <c r="F139" s="78">
        <f>'3 жастағы балалар Ш'!J66</f>
        <v>1</v>
      </c>
      <c r="G139" s="78">
        <f>'3 жастағы балалар Ә'!J66</f>
        <v>1</v>
      </c>
    </row>
    <row r="140" spans="2:7" ht="15.75" customHeight="1">
      <c r="B140" s="259"/>
      <c r="C140" s="78">
        <f>'3 жастағы балалар Ф'!L66</f>
        <v>0</v>
      </c>
      <c r="D140" s="78">
        <f>'3 жастағы балалар К'!K66</f>
        <v>0</v>
      </c>
      <c r="E140" s="78">
        <f>'3 жастағы балалар Т'!K66</f>
        <v>0</v>
      </c>
      <c r="F140" s="78">
        <f>'3 жастағы балалар Ш'!K66</f>
        <v>0</v>
      </c>
      <c r="G140" s="78">
        <f>'3 жастағы балалар Ә'!K66</f>
        <v>0</v>
      </c>
    </row>
    <row r="141" spans="2:7" ht="15.75" customHeight="1">
      <c r="B141" s="260"/>
      <c r="C141" s="78">
        <f>'3 жастағы балалар Ф'!M66</f>
        <v>0</v>
      </c>
      <c r="D141" s="78">
        <f>'3 жастағы балалар К'!L66</f>
        <v>0</v>
      </c>
      <c r="E141" s="78">
        <f>'3 жастағы балалар Т'!L66</f>
        <v>0</v>
      </c>
      <c r="F141" s="78">
        <f>'3 жастағы балалар Ш'!L66</f>
        <v>0</v>
      </c>
      <c r="G141" s="78">
        <f>'3 жастағы балалар Ә'!L66</f>
        <v>0</v>
      </c>
    </row>
    <row r="142" spans="2:7" ht="15.75" customHeight="1">
      <c r="B142" s="268">
        <v>4</v>
      </c>
      <c r="C142" s="78">
        <f>'3 жастағы балалар Ф'!N66</f>
        <v>1</v>
      </c>
      <c r="D142" s="78">
        <f>'3 жастағы балалар К'!M66</f>
        <v>1</v>
      </c>
      <c r="E142" s="78">
        <f>'3 жастағы балалар Т'!M66</f>
        <v>1</v>
      </c>
      <c r="F142" s="78">
        <f>'3 жастағы балалар Ш'!M66</f>
        <v>1</v>
      </c>
      <c r="G142" s="78">
        <f>'3 жастағы балалар Ә'!M66</f>
        <v>1</v>
      </c>
    </row>
    <row r="143" spans="2:7" ht="15.75" customHeight="1">
      <c r="B143" s="259"/>
      <c r="C143" s="78">
        <f>'3 жастағы балалар Ф'!O66</f>
        <v>0</v>
      </c>
      <c r="D143" s="78">
        <f>'3 жастағы балалар К'!N66</f>
        <v>0</v>
      </c>
      <c r="E143" s="78">
        <f>'3 жастағы балалар Т'!N66</f>
        <v>0</v>
      </c>
      <c r="F143" s="78">
        <f>'3 жастағы балалар Ш'!N66</f>
        <v>0</v>
      </c>
      <c r="G143" s="78">
        <f>'3 жастағы балалар Ә'!N66</f>
        <v>0</v>
      </c>
    </row>
    <row r="144" spans="2:7" ht="15.75" customHeight="1">
      <c r="B144" s="260"/>
      <c r="C144" s="78">
        <f>'3 жастағы балалар Ф'!P66</f>
        <v>0</v>
      </c>
      <c r="D144" s="78">
        <f>'3 жастағы балалар К'!O66</f>
        <v>0</v>
      </c>
      <c r="E144" s="78">
        <f>'3 жастағы балалар Т'!O66</f>
        <v>0</v>
      </c>
      <c r="F144" s="78">
        <f>'3 жастағы балалар Ш'!O66</f>
        <v>0</v>
      </c>
      <c r="G144" s="78">
        <f>'3 жастағы балалар Ә'!O66</f>
        <v>0</v>
      </c>
    </row>
    <row r="145" spans="2:7" ht="15.75" customHeight="1">
      <c r="B145" s="268">
        <v>5</v>
      </c>
      <c r="C145" s="78">
        <f>'3 жастағы балалар Ф'!Q66</f>
        <v>0</v>
      </c>
      <c r="D145" s="78">
        <f>'3 жастағы балалар К'!P66</f>
        <v>1</v>
      </c>
      <c r="E145" s="78">
        <f>'3 жастағы балалар Т'!P66</f>
        <v>1</v>
      </c>
      <c r="F145" s="78">
        <f>'3 жастағы балалар Ш'!P66</f>
        <v>1</v>
      </c>
      <c r="G145" s="78">
        <f>'3 жастағы балалар Ә'!P66</f>
        <v>1</v>
      </c>
    </row>
    <row r="146" spans="2:7" ht="15.75" customHeight="1">
      <c r="B146" s="259"/>
      <c r="C146" s="78">
        <f>'3 жастағы балалар Ф'!R66</f>
        <v>1</v>
      </c>
      <c r="D146" s="78">
        <f>'3 жастағы балалар К'!Q66</f>
        <v>0</v>
      </c>
      <c r="E146" s="78">
        <f>'3 жастағы балалар Т'!Q66</f>
        <v>0</v>
      </c>
      <c r="F146" s="78">
        <f>'3 жастағы балалар Ш'!Q66</f>
        <v>0</v>
      </c>
      <c r="G146" s="78">
        <f>'3 жастағы балалар Ә'!Q66</f>
        <v>0</v>
      </c>
    </row>
    <row r="147" spans="2:7" ht="15.75" customHeight="1">
      <c r="B147" s="260"/>
      <c r="C147" s="78">
        <f>'3 жастағы балалар Ф'!S66</f>
        <v>0</v>
      </c>
      <c r="D147" s="78">
        <f>'3 жастағы балалар К'!R66</f>
        <v>0</v>
      </c>
      <c r="E147" s="78">
        <f>'3 жастағы балалар Т'!R66</f>
        <v>0</v>
      </c>
      <c r="F147" s="78">
        <f>'3 жастағы балалар Ш'!R66</f>
        <v>0</v>
      </c>
      <c r="G147" s="78">
        <f>'3 жастағы балалар Ә'!R66</f>
        <v>0</v>
      </c>
    </row>
    <row r="148" spans="2:7" ht="15.75" customHeight="1">
      <c r="B148" s="268">
        <v>6</v>
      </c>
      <c r="C148" s="335"/>
      <c r="D148" s="78">
        <f>'3 жастағы балалар К'!S66</f>
        <v>1</v>
      </c>
      <c r="E148" s="335"/>
      <c r="F148" s="78">
        <f>'3 жастағы балалар Ш'!S66</f>
        <v>1</v>
      </c>
      <c r="G148" s="335"/>
    </row>
    <row r="149" spans="2:7" ht="15.75" customHeight="1">
      <c r="B149" s="259"/>
      <c r="C149" s="259"/>
      <c r="D149" s="78">
        <f>'3 жастағы балалар К'!T66</f>
        <v>0</v>
      </c>
      <c r="E149" s="259"/>
      <c r="F149" s="78">
        <f>'3 жастағы балалар Ш'!T66</f>
        <v>0</v>
      </c>
      <c r="G149" s="259"/>
    </row>
    <row r="150" spans="2:7" ht="15.75" customHeight="1">
      <c r="B150" s="260"/>
      <c r="C150" s="259"/>
      <c r="D150" s="78">
        <f>'3 жастағы балалар К'!U66</f>
        <v>0</v>
      </c>
      <c r="E150" s="259"/>
      <c r="F150" s="78">
        <f>'3 жастағы балалар Ш'!U66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К'!V66</f>
        <v>1</v>
      </c>
      <c r="E151" s="259"/>
      <c r="F151" s="78">
        <f>'3 жастағы балалар Ш'!V66</f>
        <v>1</v>
      </c>
      <c r="G151" s="259"/>
    </row>
    <row r="152" spans="2:7" ht="15.75" customHeight="1">
      <c r="B152" s="259"/>
      <c r="C152" s="259"/>
      <c r="D152" s="78">
        <f>'3 жастағы балалар К'!W66</f>
        <v>0</v>
      </c>
      <c r="E152" s="259"/>
      <c r="F152" s="78">
        <f>'3 жастағы балалар Ш'!W66</f>
        <v>0</v>
      </c>
      <c r="G152" s="259"/>
    </row>
    <row r="153" spans="2:7" ht="15.75" customHeight="1">
      <c r="B153" s="260"/>
      <c r="C153" s="259"/>
      <c r="D153" s="78">
        <f>'3 жастағы балалар К'!X66</f>
        <v>0</v>
      </c>
      <c r="E153" s="259"/>
      <c r="F153" s="78">
        <f>'3 жастағы балалар Ш'!X66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К'!Y66</f>
        <v>1</v>
      </c>
      <c r="E154" s="259"/>
      <c r="F154" s="78">
        <f>'3 жастағы балалар Ш'!Y66</f>
        <v>1</v>
      </c>
      <c r="G154" s="259"/>
    </row>
    <row r="155" spans="2:7" ht="15.75" customHeight="1">
      <c r="B155" s="259"/>
      <c r="C155" s="259"/>
      <c r="D155" s="78">
        <f>'3 жастағы балалар К'!Z66</f>
        <v>0</v>
      </c>
      <c r="E155" s="259"/>
      <c r="F155" s="78">
        <f>'3 жастағы балалар Ш'!Z66</f>
        <v>0</v>
      </c>
      <c r="G155" s="259"/>
    </row>
    <row r="156" spans="2:7" ht="15.75" customHeight="1">
      <c r="B156" s="260"/>
      <c r="C156" s="259"/>
      <c r="D156" s="78">
        <f>'3 жастағы балалар К'!AA66</f>
        <v>0</v>
      </c>
      <c r="E156" s="259"/>
      <c r="F156" s="78">
        <f>'3 жастағы балалар Ш'!AA66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К'!AB66</f>
        <v>1</v>
      </c>
      <c r="E157" s="259"/>
      <c r="F157" s="78">
        <f>'3 жастағы балалар Ш'!AB66</f>
        <v>1</v>
      </c>
      <c r="G157" s="259"/>
    </row>
    <row r="158" spans="2:7" ht="15.75" customHeight="1">
      <c r="B158" s="259"/>
      <c r="C158" s="259"/>
      <c r="D158" s="78">
        <f>'3 жастағы балалар К'!AC66</f>
        <v>0</v>
      </c>
      <c r="E158" s="259"/>
      <c r="F158" s="78">
        <f>'3 жастағы балалар Ш'!AC66</f>
        <v>0</v>
      </c>
      <c r="G158" s="259"/>
    </row>
    <row r="159" spans="2:7" ht="15.75" customHeight="1">
      <c r="B159" s="260"/>
      <c r="C159" s="259"/>
      <c r="D159" s="78">
        <f>'3 жастағы балалар К'!AD66</f>
        <v>0</v>
      </c>
      <c r="E159" s="259"/>
      <c r="F159" s="78">
        <f>'3 жастағы балалар Ш'!AD66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К'!AE66</f>
        <v>1</v>
      </c>
      <c r="E160" s="259"/>
      <c r="F160" s="78">
        <f>'3 жастағы балалар Ш'!AE66</f>
        <v>1</v>
      </c>
      <c r="G160" s="259"/>
    </row>
    <row r="161" spans="2:7" ht="15.75" customHeight="1">
      <c r="B161" s="259"/>
      <c r="C161" s="259"/>
      <c r="D161" s="78">
        <f>'3 жастағы балалар К'!AF66</f>
        <v>0</v>
      </c>
      <c r="E161" s="259"/>
      <c r="F161" s="78">
        <f>'3 жастағы балалар Ш'!AF66</f>
        <v>0</v>
      </c>
      <c r="G161" s="259"/>
    </row>
    <row r="162" spans="2:7" ht="15.75" customHeight="1">
      <c r="B162" s="260"/>
      <c r="C162" s="259"/>
      <c r="D162" s="78">
        <f>'3 жастағы балалар К'!AG66</f>
        <v>0</v>
      </c>
      <c r="E162" s="259"/>
      <c r="F162" s="78">
        <f>'3 жастағы балалар Ш'!AG66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К'!AH66</f>
        <v>1</v>
      </c>
      <c r="E163" s="259"/>
      <c r="F163" s="78">
        <f>'3 жастағы балалар Ш'!AH66</f>
        <v>1</v>
      </c>
      <c r="G163" s="259"/>
    </row>
    <row r="164" spans="2:7" ht="15.75" customHeight="1">
      <c r="B164" s="259"/>
      <c r="C164" s="259"/>
      <c r="D164" s="78">
        <f>'3 жастағы балалар К'!AI66</f>
        <v>0</v>
      </c>
      <c r="E164" s="259"/>
      <c r="F164" s="78">
        <f>'3 жастағы балалар Ш'!AI66</f>
        <v>0</v>
      </c>
      <c r="G164" s="259"/>
    </row>
    <row r="165" spans="2:7" ht="15.75" customHeight="1">
      <c r="B165" s="260"/>
      <c r="C165" s="259"/>
      <c r="D165" s="78">
        <f>'3 жастағы балалар К'!AJ66</f>
        <v>0</v>
      </c>
      <c r="E165" s="259"/>
      <c r="F165" s="78">
        <f>'3 жастағы балалар Ш'!AJ66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К'!AK66</f>
        <v>1</v>
      </c>
      <c r="E166" s="259"/>
      <c r="F166" s="78">
        <f>'3 жастағы балалар Ш'!AK66</f>
        <v>1</v>
      </c>
      <c r="G166" s="259"/>
    </row>
    <row r="167" spans="2:7" ht="15.75" customHeight="1">
      <c r="B167" s="259"/>
      <c r="C167" s="259"/>
      <c r="D167" s="78">
        <f>'3 жастағы балалар К'!AL66</f>
        <v>0</v>
      </c>
      <c r="E167" s="259"/>
      <c r="F167" s="78">
        <f>'3 жастағы балалар Ш'!AL66</f>
        <v>0</v>
      </c>
      <c r="G167" s="259"/>
    </row>
    <row r="168" spans="2:7" ht="15.75" customHeight="1">
      <c r="B168" s="260"/>
      <c r="C168" s="259"/>
      <c r="D168" s="78">
        <f>'3 жастағы балалар К'!AM66</f>
        <v>0</v>
      </c>
      <c r="E168" s="259"/>
      <c r="F168" s="78">
        <f>'3 жастағы балалар Ш'!AM66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К'!AN66</f>
        <v>1</v>
      </c>
      <c r="E169" s="259"/>
      <c r="F169" s="78">
        <f>'3 жастағы балалар Ш'!AN66</f>
        <v>1</v>
      </c>
      <c r="G169" s="259"/>
    </row>
    <row r="170" spans="2:7" ht="15.75" customHeight="1">
      <c r="B170" s="259"/>
      <c r="C170" s="259"/>
      <c r="D170" s="78">
        <f>'3 жастағы балалар К'!AO66</f>
        <v>0</v>
      </c>
      <c r="E170" s="259"/>
      <c r="F170" s="78">
        <f>'3 жастағы балалар Ш'!AO66</f>
        <v>0</v>
      </c>
      <c r="G170" s="259"/>
    </row>
    <row r="171" spans="2:7" ht="15.75" customHeight="1">
      <c r="B171" s="260"/>
      <c r="C171" s="259"/>
      <c r="D171" s="78">
        <f>'3 жастағы балалар К'!AP66</f>
        <v>0</v>
      </c>
      <c r="E171" s="259"/>
      <c r="F171" s="78">
        <f>'3 жастағы балалар Ш'!AP66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К'!AQ66</f>
        <v>1</v>
      </c>
      <c r="E172" s="259"/>
      <c r="F172" s="78">
        <f>'3 жастағы балалар Ш'!AQ66</f>
        <v>1</v>
      </c>
      <c r="G172" s="259"/>
    </row>
    <row r="173" spans="2:7" ht="15.75" customHeight="1">
      <c r="B173" s="259"/>
      <c r="C173" s="259"/>
      <c r="D173" s="78">
        <f>'3 жастағы балалар К'!AR66</f>
        <v>0</v>
      </c>
      <c r="E173" s="259"/>
      <c r="F173" s="78">
        <f>'3 жастағы балалар Ш'!AR66</f>
        <v>0</v>
      </c>
      <c r="G173" s="259"/>
    </row>
    <row r="174" spans="2:7" ht="15.75" customHeight="1">
      <c r="B174" s="260"/>
      <c r="C174" s="259"/>
      <c r="D174" s="78">
        <f>'3 жастағы балалар К'!AS66</f>
        <v>0</v>
      </c>
      <c r="E174" s="259"/>
      <c r="F174" s="78">
        <f>'3 жастағы балалар Ш'!AS66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К'!AT66</f>
        <v>1</v>
      </c>
      <c r="E175" s="259"/>
      <c r="F175" s="78">
        <f>'3 жастағы балалар Ш'!AT66</f>
        <v>1</v>
      </c>
      <c r="G175" s="259"/>
    </row>
    <row r="176" spans="2:7" ht="15.75" customHeight="1">
      <c r="B176" s="259"/>
      <c r="C176" s="259"/>
      <c r="D176" s="78">
        <f>'3 жастағы балалар К'!AU66</f>
        <v>0</v>
      </c>
      <c r="E176" s="259"/>
      <c r="F176" s="78">
        <f>'3 жастағы балалар Ш'!AU66</f>
        <v>0</v>
      </c>
      <c r="G176" s="259"/>
    </row>
    <row r="177" spans="2:7" ht="15.75" customHeight="1">
      <c r="B177" s="260"/>
      <c r="C177" s="259"/>
      <c r="D177" s="78">
        <f>'3 жастағы балалар К'!AV66</f>
        <v>0</v>
      </c>
      <c r="E177" s="259"/>
      <c r="F177" s="78">
        <f>'3 жастағы балалар Ш'!AV66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Ш'!AW66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Ш'!AX66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Ш'!AY66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Ш'!AZ66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Ш'!BA66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Ш'!BB66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Ш'!BC66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Ш'!BD66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Ш'!BE66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Ш'!BF66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Ш'!BG66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Ш'!BH66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Ш'!BI66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Ш'!BJ66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Ш'!BK66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Ш'!BL66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Ш'!BM66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Ш'!BN66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Ш'!BO66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Ш'!BP66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Ш'!BQ66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Ш'!BR66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Ш'!BS66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Ш'!BT66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Ш'!BU66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Ш'!BV66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Ш'!BW66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Ш'!BX66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Ш'!BY66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Ш'!BZ66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4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Ф'!E125</f>
        <v>1</v>
      </c>
      <c r="D212" s="78">
        <f>'3 жастағы балалар К'!D125</f>
        <v>1</v>
      </c>
      <c r="E212" s="78">
        <f>'3 жастағы балалар Т'!D125</f>
        <v>1</v>
      </c>
      <c r="F212" s="78">
        <f>'3 жастағы балалар Ш'!D125</f>
        <v>1</v>
      </c>
      <c r="G212" s="78">
        <f>'3 жастағы балалар Ә'!D125</f>
        <v>1</v>
      </c>
    </row>
    <row r="213" spans="2:7" ht="15.75" customHeight="1">
      <c r="B213" s="259"/>
      <c r="C213" s="78">
        <f>'3 жастағы балалар Ф'!F125</f>
        <v>0</v>
      </c>
      <c r="D213" s="78">
        <f>'3 жастағы балалар К'!E125</f>
        <v>0</v>
      </c>
      <c r="E213" s="78">
        <f>'3 жастағы балалар Т'!E125</f>
        <v>0</v>
      </c>
      <c r="F213" s="78">
        <f>'3 жастағы балалар Ш'!E125</f>
        <v>0</v>
      </c>
      <c r="G213" s="78">
        <f>'3 жастағы балалар Ә'!E125</f>
        <v>0</v>
      </c>
    </row>
    <row r="214" spans="2:7" ht="15.75" customHeight="1">
      <c r="B214" s="260"/>
      <c r="C214" s="78">
        <f>'3 жастағы балалар Ф'!G125</f>
        <v>0</v>
      </c>
      <c r="D214" s="78">
        <f>'3 жастағы балалар К'!F125</f>
        <v>0</v>
      </c>
      <c r="E214" s="78">
        <f>'3 жастағы балалар Т'!F125</f>
        <v>0</v>
      </c>
      <c r="F214" s="78">
        <f>'3 жастағы балалар Ш'!F125</f>
        <v>0</v>
      </c>
      <c r="G214" s="78">
        <f>'3 жастағы балалар Ә'!F125</f>
        <v>0</v>
      </c>
    </row>
    <row r="215" spans="2:7" ht="15.75" customHeight="1">
      <c r="B215" s="268">
        <v>2</v>
      </c>
      <c r="C215" s="78">
        <f>'3 жастағы балалар Ф'!H125</f>
        <v>1</v>
      </c>
      <c r="D215" s="78">
        <f>'3 жастағы балалар К'!G125</f>
        <v>1</v>
      </c>
      <c r="E215" s="78">
        <f>'3 жастағы балалар Т'!G125</f>
        <v>1</v>
      </c>
      <c r="F215" s="78">
        <f>'3 жастағы балалар Ш'!G125</f>
        <v>1</v>
      </c>
      <c r="G215" s="78">
        <f>'3 жастағы балалар Ә'!G125</f>
        <v>1</v>
      </c>
    </row>
    <row r="216" spans="2:7" ht="15.75" customHeight="1">
      <c r="B216" s="259"/>
      <c r="C216" s="78">
        <f>'3 жастағы балалар Ф'!I125</f>
        <v>0</v>
      </c>
      <c r="D216" s="78">
        <f>'3 жастағы балалар К'!H125</f>
        <v>0</v>
      </c>
      <c r="E216" s="78">
        <f>'3 жастағы балалар Т'!H125</f>
        <v>0</v>
      </c>
      <c r="F216" s="78">
        <f>'3 жастағы балалар Ш'!H125</f>
        <v>0</v>
      </c>
      <c r="G216" s="78">
        <f>'3 жастағы балалар Ә'!H125</f>
        <v>0</v>
      </c>
    </row>
    <row r="217" spans="2:7" ht="15.75" customHeight="1">
      <c r="B217" s="260"/>
      <c r="C217" s="78">
        <f>'3 жастағы балалар Ф'!J125</f>
        <v>0</v>
      </c>
      <c r="D217" s="78">
        <f>'3 жастағы балалар К'!I125</f>
        <v>0</v>
      </c>
      <c r="E217" s="78">
        <f>'3 жастағы балалар Т'!I125</f>
        <v>0</v>
      </c>
      <c r="F217" s="78">
        <f>'3 жастағы балалар Ш'!I125</f>
        <v>0</v>
      </c>
      <c r="G217" s="78">
        <f>'3 жастағы балалар Ә'!I125</f>
        <v>0</v>
      </c>
    </row>
    <row r="218" spans="2:7" ht="15.75" customHeight="1">
      <c r="B218" s="268">
        <v>3</v>
      </c>
      <c r="C218" s="78">
        <f>'3 жастағы балалар Ф'!K125</f>
        <v>1</v>
      </c>
      <c r="D218" s="78">
        <f>'3 жастағы балалар К'!J125</f>
        <v>1</v>
      </c>
      <c r="E218" s="78">
        <f>'3 жастағы балалар Т'!J125</f>
        <v>1</v>
      </c>
      <c r="F218" s="78">
        <f>'3 жастағы балалар Ш'!J125</f>
        <v>1</v>
      </c>
      <c r="G218" s="78">
        <f>'3 жастағы балалар Ә'!J125</f>
        <v>1</v>
      </c>
    </row>
    <row r="219" spans="2:7" ht="15.75" customHeight="1">
      <c r="B219" s="259"/>
      <c r="C219" s="78">
        <f>'3 жастағы балалар Ф'!L125</f>
        <v>0</v>
      </c>
      <c r="D219" s="78">
        <f>'3 жастағы балалар К'!K125</f>
        <v>0</v>
      </c>
      <c r="E219" s="78">
        <f>'3 жастағы балалар Т'!K125</f>
        <v>0</v>
      </c>
      <c r="F219" s="78">
        <f>'3 жастағы балалар Ш'!K125</f>
        <v>0</v>
      </c>
      <c r="G219" s="78">
        <f>'3 жастағы балалар Ә'!K125</f>
        <v>0</v>
      </c>
    </row>
    <row r="220" spans="2:7" ht="15.75" customHeight="1">
      <c r="B220" s="260"/>
      <c r="C220" s="78">
        <f>'3 жастағы балалар Ф'!M125</f>
        <v>0</v>
      </c>
      <c r="D220" s="78">
        <f>'3 жастағы балалар К'!L125</f>
        <v>0</v>
      </c>
      <c r="E220" s="78">
        <f>'3 жастағы балалар Т'!L125</f>
        <v>0</v>
      </c>
      <c r="F220" s="78">
        <f>'3 жастағы балалар Ш'!L125</f>
        <v>0</v>
      </c>
      <c r="G220" s="78">
        <f>'3 жастағы балалар Ә'!L125</f>
        <v>0</v>
      </c>
    </row>
    <row r="221" spans="2:7" ht="15.75" customHeight="1">
      <c r="B221" s="268">
        <v>4</v>
      </c>
      <c r="C221" s="78">
        <f>'3 жастағы балалар Ф'!N125</f>
        <v>1</v>
      </c>
      <c r="D221" s="78">
        <f>'3 жастағы балалар К'!M125</f>
        <v>1</v>
      </c>
      <c r="E221" s="78">
        <f>'3 жастағы балалар Т'!M125</f>
        <v>1</v>
      </c>
      <c r="F221" s="78">
        <f>'3 жастағы балалар Ш'!M125</f>
        <v>1</v>
      </c>
      <c r="G221" s="78">
        <f>'3 жастағы балалар Ә'!M125</f>
        <v>1</v>
      </c>
    </row>
    <row r="222" spans="2:7" ht="15.75" customHeight="1">
      <c r="B222" s="259"/>
      <c r="C222" s="78">
        <f>'3 жастағы балалар Ф'!O125</f>
        <v>0</v>
      </c>
      <c r="D222" s="78">
        <f>'3 жастағы балалар К'!N125</f>
        <v>0</v>
      </c>
      <c r="E222" s="78">
        <f>'3 жастағы балалар Т'!N125</f>
        <v>0</v>
      </c>
      <c r="F222" s="78">
        <f>'3 жастағы балалар Ш'!N125</f>
        <v>0</v>
      </c>
      <c r="G222" s="78">
        <f>'3 жастағы балалар Ә'!N125</f>
        <v>0</v>
      </c>
    </row>
    <row r="223" spans="2:7" ht="15.75" customHeight="1">
      <c r="B223" s="260"/>
      <c r="C223" s="78">
        <f>'3 жастағы балалар Ф'!P125</f>
        <v>0</v>
      </c>
      <c r="D223" s="78">
        <f>'3 жастағы балалар К'!O125</f>
        <v>0</v>
      </c>
      <c r="E223" s="78">
        <f>'3 жастағы балалар Т'!O125</f>
        <v>0</v>
      </c>
      <c r="F223" s="78">
        <f>'3 жастағы балалар Ш'!O125</f>
        <v>0</v>
      </c>
      <c r="G223" s="78">
        <f>'3 жастағы балалар Ә'!O125</f>
        <v>0</v>
      </c>
    </row>
    <row r="224" spans="2:7" ht="15.75" customHeight="1">
      <c r="B224" s="268">
        <v>5</v>
      </c>
      <c r="C224" s="78">
        <f>'3 жастағы балалар Ф'!Q125</f>
        <v>1</v>
      </c>
      <c r="D224" s="78">
        <f>'3 жастағы балалар К'!P125</f>
        <v>1</v>
      </c>
      <c r="E224" s="78">
        <f>'3 жастағы балалар Т'!P125</f>
        <v>1</v>
      </c>
      <c r="F224" s="78">
        <f>'3 жастағы балалар Ш'!P125</f>
        <v>1</v>
      </c>
      <c r="G224" s="78">
        <f>'3 жастағы балалар Ә'!P125</f>
        <v>1</v>
      </c>
    </row>
    <row r="225" spans="2:7" ht="15.75" customHeight="1">
      <c r="B225" s="259"/>
      <c r="C225" s="78">
        <f>'3 жастағы балалар Ф'!R125</f>
        <v>0</v>
      </c>
      <c r="D225" s="78">
        <f>'3 жастағы балалар К'!Q125</f>
        <v>0</v>
      </c>
      <c r="E225" s="78">
        <f>'3 жастағы балалар Т'!Q125</f>
        <v>0</v>
      </c>
      <c r="F225" s="78">
        <f>'3 жастағы балалар Ш'!Q125</f>
        <v>0</v>
      </c>
      <c r="G225" s="78">
        <f>'3 жастағы балалар Ә'!Q125</f>
        <v>0</v>
      </c>
    </row>
    <row r="226" spans="2:7" ht="15.75" customHeight="1">
      <c r="B226" s="260"/>
      <c r="C226" s="78">
        <f>'3 жастағы балалар Ф'!S125</f>
        <v>0</v>
      </c>
      <c r="D226" s="78">
        <f>'3 жастағы балалар К'!R125</f>
        <v>0</v>
      </c>
      <c r="E226" s="78">
        <f>'3 жастағы балалар Т'!R125</f>
        <v>0</v>
      </c>
      <c r="F226" s="78">
        <f>'3 жастағы балалар Ш'!R125</f>
        <v>0</v>
      </c>
      <c r="G226" s="78">
        <f>'3 жастағы балалар Ә'!R125</f>
        <v>0</v>
      </c>
    </row>
    <row r="227" spans="2:7" ht="15.75" customHeight="1">
      <c r="B227" s="268">
        <v>6</v>
      </c>
      <c r="C227" s="335"/>
      <c r="D227" s="78">
        <f>'3 жастағы балалар К'!S125</f>
        <v>1</v>
      </c>
      <c r="E227" s="335"/>
      <c r="F227" s="78">
        <f>'3 жастағы балалар Ш'!S125</f>
        <v>1</v>
      </c>
      <c r="G227" s="335"/>
    </row>
    <row r="228" spans="2:7" ht="15.75" customHeight="1">
      <c r="B228" s="259"/>
      <c r="C228" s="259"/>
      <c r="D228" s="78">
        <f>'3 жастағы балалар К'!T125</f>
        <v>0</v>
      </c>
      <c r="E228" s="259"/>
      <c r="F228" s="78">
        <f>'3 жастағы балалар Ш'!T125</f>
        <v>0</v>
      </c>
      <c r="G228" s="259"/>
    </row>
    <row r="229" spans="2:7" ht="15.75" customHeight="1">
      <c r="B229" s="260"/>
      <c r="C229" s="259"/>
      <c r="D229" s="78">
        <f>'3 жастағы балалар К'!U125</f>
        <v>0</v>
      </c>
      <c r="E229" s="259"/>
      <c r="F229" s="78">
        <f>'3 жастағы балалар Ш'!U125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К'!V125</f>
        <v>1</v>
      </c>
      <c r="E230" s="259"/>
      <c r="F230" s="78">
        <f>'3 жастағы балалар Ш'!V125</f>
        <v>1</v>
      </c>
      <c r="G230" s="259"/>
    </row>
    <row r="231" spans="2:7" ht="15.75" customHeight="1">
      <c r="B231" s="259"/>
      <c r="C231" s="259"/>
      <c r="D231" s="78">
        <f>'3 жастағы балалар К'!W125</f>
        <v>0</v>
      </c>
      <c r="E231" s="259"/>
      <c r="F231" s="78">
        <f>'3 жастағы балалар Ш'!W125</f>
        <v>0</v>
      </c>
      <c r="G231" s="259"/>
    </row>
    <row r="232" spans="2:7" ht="15.75" customHeight="1">
      <c r="B232" s="260"/>
      <c r="C232" s="259"/>
      <c r="D232" s="78">
        <f>'3 жастағы балалар К'!X125</f>
        <v>0</v>
      </c>
      <c r="E232" s="259"/>
      <c r="F232" s="78">
        <f>'3 жастағы балалар Ш'!X125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К'!Y125</f>
        <v>1</v>
      </c>
      <c r="E233" s="259"/>
      <c r="F233" s="78">
        <f>'3 жастағы балалар Ш'!Y125</f>
        <v>1</v>
      </c>
      <c r="G233" s="259"/>
    </row>
    <row r="234" spans="2:7" ht="15.75" customHeight="1">
      <c r="B234" s="259"/>
      <c r="C234" s="259"/>
      <c r="D234" s="78">
        <f>'3 жастағы балалар К'!Z125</f>
        <v>0</v>
      </c>
      <c r="E234" s="259"/>
      <c r="F234" s="78">
        <f>'3 жастағы балалар Ш'!Z125</f>
        <v>0</v>
      </c>
      <c r="G234" s="259"/>
    </row>
    <row r="235" spans="2:7" ht="15.75" customHeight="1">
      <c r="B235" s="260"/>
      <c r="C235" s="259"/>
      <c r="D235" s="78">
        <f>'3 жастағы балалар К'!AA125</f>
        <v>0</v>
      </c>
      <c r="E235" s="259"/>
      <c r="F235" s="78">
        <f>'3 жастағы балалар Ш'!AA125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К'!AB125</f>
        <v>1</v>
      </c>
      <c r="E236" s="259"/>
      <c r="F236" s="78">
        <f>'3 жастағы балалар Ш'!AB125</f>
        <v>1</v>
      </c>
      <c r="G236" s="259"/>
    </row>
    <row r="237" spans="2:7" ht="15.75" customHeight="1">
      <c r="B237" s="259"/>
      <c r="C237" s="259"/>
      <c r="D237" s="78">
        <f>'3 жастағы балалар К'!AC125</f>
        <v>0</v>
      </c>
      <c r="E237" s="259"/>
      <c r="F237" s="78">
        <f>'3 жастағы балалар Ш'!AC125</f>
        <v>0</v>
      </c>
      <c r="G237" s="259"/>
    </row>
    <row r="238" spans="2:7" ht="15.75" customHeight="1">
      <c r="B238" s="260"/>
      <c r="C238" s="259"/>
      <c r="D238" s="78">
        <f>'3 жастағы балалар К'!AD125</f>
        <v>0</v>
      </c>
      <c r="E238" s="259"/>
      <c r="F238" s="78">
        <f>'3 жастағы балалар Ш'!AD125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К'!AE125</f>
        <v>1</v>
      </c>
      <c r="E239" s="259"/>
      <c r="F239" s="78">
        <f>'3 жастағы балалар Ш'!AE125</f>
        <v>1</v>
      </c>
      <c r="G239" s="259"/>
    </row>
    <row r="240" spans="2:7" ht="15.75" customHeight="1">
      <c r="B240" s="259"/>
      <c r="C240" s="259"/>
      <c r="D240" s="78">
        <f>'3 жастағы балалар К'!AF125</f>
        <v>0</v>
      </c>
      <c r="E240" s="259"/>
      <c r="F240" s="78">
        <f>'3 жастағы балалар Ш'!AF125</f>
        <v>0</v>
      </c>
      <c r="G240" s="259"/>
    </row>
    <row r="241" spans="2:7" ht="15.75" customHeight="1">
      <c r="B241" s="260"/>
      <c r="C241" s="259"/>
      <c r="D241" s="78">
        <f>'3 жастағы балалар К'!AG125</f>
        <v>0</v>
      </c>
      <c r="E241" s="259"/>
      <c r="F241" s="78">
        <f>'3 жастағы балалар Ш'!AG125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К'!AH125</f>
        <v>1</v>
      </c>
      <c r="E242" s="259"/>
      <c r="F242" s="78">
        <f>'3 жастағы балалар Ш'!AH125</f>
        <v>1</v>
      </c>
      <c r="G242" s="259"/>
    </row>
    <row r="243" spans="2:7" ht="15.75" customHeight="1">
      <c r="B243" s="259"/>
      <c r="C243" s="259"/>
      <c r="D243" s="78">
        <f>'3 жастағы балалар К'!AI125</f>
        <v>0</v>
      </c>
      <c r="E243" s="259"/>
      <c r="F243" s="78">
        <f>'3 жастағы балалар Ш'!AI125</f>
        <v>0</v>
      </c>
      <c r="G243" s="259"/>
    </row>
    <row r="244" spans="2:7" ht="15.75" customHeight="1">
      <c r="B244" s="260"/>
      <c r="C244" s="259"/>
      <c r="D244" s="78">
        <f>'3 жастағы балалар К'!AJ125</f>
        <v>0</v>
      </c>
      <c r="E244" s="259"/>
      <c r="F244" s="78">
        <f>'3 жастағы балалар Ш'!AJ125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К'!AK125</f>
        <v>1</v>
      </c>
      <c r="E245" s="259"/>
      <c r="F245" s="78">
        <f>'3 жастағы балалар Ш'!AK125</f>
        <v>1</v>
      </c>
      <c r="G245" s="259"/>
    </row>
    <row r="246" spans="2:7" ht="15.75" customHeight="1">
      <c r="B246" s="259"/>
      <c r="C246" s="259"/>
      <c r="D246" s="78">
        <f>'3 жастағы балалар К'!AL125</f>
        <v>0</v>
      </c>
      <c r="E246" s="259"/>
      <c r="F246" s="78">
        <f>'3 жастағы балалар Ш'!AL125</f>
        <v>0</v>
      </c>
      <c r="G246" s="259"/>
    </row>
    <row r="247" spans="2:7" ht="15.75" customHeight="1">
      <c r="B247" s="260"/>
      <c r="C247" s="259"/>
      <c r="D247" s="78">
        <f>'3 жастағы балалар К'!AM125</f>
        <v>0</v>
      </c>
      <c r="E247" s="259"/>
      <c r="F247" s="78">
        <f>'3 жастағы балалар Ш'!AM125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К'!AN125</f>
        <v>1</v>
      </c>
      <c r="E248" s="259"/>
      <c r="F248" s="78">
        <f>'3 жастағы балалар Ш'!AN125</f>
        <v>1</v>
      </c>
      <c r="G248" s="259"/>
    </row>
    <row r="249" spans="2:7" ht="15.75" customHeight="1">
      <c r="B249" s="259"/>
      <c r="C249" s="259"/>
      <c r="D249" s="78">
        <f>'3 жастағы балалар К'!AO125</f>
        <v>0</v>
      </c>
      <c r="E249" s="259"/>
      <c r="F249" s="78">
        <f>'3 жастағы балалар Ш'!AO125</f>
        <v>0</v>
      </c>
      <c r="G249" s="259"/>
    </row>
    <row r="250" spans="2:7" ht="15.75" customHeight="1">
      <c r="B250" s="260"/>
      <c r="C250" s="259"/>
      <c r="D250" s="78">
        <f>'3 жастағы балалар К'!AP125</f>
        <v>0</v>
      </c>
      <c r="E250" s="259"/>
      <c r="F250" s="78">
        <f>'3 жастағы балалар Ш'!AP125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К'!AQ125</f>
        <v>1</v>
      </c>
      <c r="E251" s="259"/>
      <c r="F251" s="78">
        <f>'3 жастағы балалар Ш'!AQ125</f>
        <v>1</v>
      </c>
      <c r="G251" s="259"/>
    </row>
    <row r="252" spans="2:7" ht="15.75" customHeight="1">
      <c r="B252" s="259"/>
      <c r="C252" s="259"/>
      <c r="D252" s="78">
        <f>'3 жастағы балалар К'!AR125</f>
        <v>0</v>
      </c>
      <c r="E252" s="259"/>
      <c r="F252" s="78">
        <f>'3 жастағы балалар Ш'!AR125</f>
        <v>0</v>
      </c>
      <c r="G252" s="259"/>
    </row>
    <row r="253" spans="2:7" ht="15.75" customHeight="1">
      <c r="B253" s="260"/>
      <c r="C253" s="259"/>
      <c r="D253" s="78">
        <f>'3 жастағы балалар К'!AS125</f>
        <v>0</v>
      </c>
      <c r="E253" s="259"/>
      <c r="F253" s="78">
        <f>'3 жастағы балалар Ш'!AS125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К'!AT125</f>
        <v>1</v>
      </c>
      <c r="E254" s="259"/>
      <c r="F254" s="78">
        <f>'3 жастағы балалар Ш'!AT125</f>
        <v>1</v>
      </c>
      <c r="G254" s="259"/>
    </row>
    <row r="255" spans="2:7" ht="15.75" customHeight="1">
      <c r="B255" s="259"/>
      <c r="C255" s="259"/>
      <c r="D255" s="78">
        <f>'3 жастағы балалар К'!AU125</f>
        <v>0</v>
      </c>
      <c r="E255" s="259"/>
      <c r="F255" s="78">
        <f>'3 жастағы балалар Ш'!AU125</f>
        <v>0</v>
      </c>
      <c r="G255" s="259"/>
    </row>
    <row r="256" spans="2:7" ht="15.75" customHeight="1">
      <c r="B256" s="260"/>
      <c r="C256" s="259"/>
      <c r="D256" s="78">
        <f>'3 жастағы балалар К'!AV125</f>
        <v>0</v>
      </c>
      <c r="E256" s="259"/>
      <c r="F256" s="78">
        <f>'3 жастағы балалар Ш'!AV125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Ш'!AW125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Ш'!AX125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Ш'!AY125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Ш'!AZ125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Ш'!BA125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Ш'!BB125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Ш'!BC125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Ш'!BD125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Ш'!BE125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Ш'!BF125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Ш'!BG125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Ш'!BH125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Ш'!BI125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Ш'!BJ125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Ш'!BK125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Ш'!BL125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Ш'!BM125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Ш'!BN125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Ш'!BO125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Ш'!BP125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Ш'!BQ125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Ш'!BR125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Ш'!BS125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Ш'!BT125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Ш'!BU125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Ш'!BV125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Ш'!BW125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Ш'!BX125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Ш'!BY125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Ш'!BZ125</f>
        <v>0</v>
      </c>
      <c r="G286" s="260"/>
    </row>
    <row r="287" spans="2:7" ht="15.75" customHeight="1">
      <c r="B287" s="255">
        <f>СВОД3!V20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8.25" customHeight="1">
      <c r="B4" s="329" t="s">
        <v>514</v>
      </c>
      <c r="C4" s="266"/>
      <c r="D4" s="245" t="str">
        <f>'3 жастағы балалар Ф'!D21</f>
        <v>Жанботаұлы Жанасыл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Ф'!A21</f>
        <v>0</v>
      </c>
      <c r="E5" s="247"/>
      <c r="F5" s="247"/>
      <c r="G5" s="242"/>
      <c r="H5" s="242"/>
    </row>
    <row r="6" spans="2:12" ht="78.7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1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Ф'!E21</f>
        <v>0</v>
      </c>
      <c r="D69" s="78">
        <f>'3 жастағы балалар К'!D21</f>
        <v>0</v>
      </c>
      <c r="E69" s="78">
        <f>'3 жастағы балалар Т'!D21</f>
        <v>0</v>
      </c>
      <c r="F69" s="78">
        <f>'3 жастағы балалар Ш'!D21</f>
        <v>0</v>
      </c>
      <c r="G69" s="78">
        <f>'3 жастағы балалар Ә'!D21</f>
        <v>0</v>
      </c>
    </row>
    <row r="70" spans="2:7" ht="15.75" customHeight="1">
      <c r="B70" s="259"/>
      <c r="C70" s="78">
        <f>'3 жастағы балалар Ф'!F21</f>
        <v>1</v>
      </c>
      <c r="D70" s="78">
        <f>'3 жастағы балалар К'!E21</f>
        <v>0</v>
      </c>
      <c r="E70" s="78">
        <f>'3 жастағы балалар Т'!E21</f>
        <v>0</v>
      </c>
      <c r="F70" s="78">
        <f>'3 жастағы балалар Ш'!E21</f>
        <v>0</v>
      </c>
      <c r="G70" s="78">
        <f>'3 жастағы балалар Ә'!E21</f>
        <v>1</v>
      </c>
    </row>
    <row r="71" spans="2:7" ht="15.75" customHeight="1">
      <c r="B71" s="260"/>
      <c r="C71" s="78">
        <f>'3 жастағы балалар Ф'!G21</f>
        <v>0</v>
      </c>
      <c r="D71" s="78">
        <f>'3 жастағы балалар К'!F21</f>
        <v>1</v>
      </c>
      <c r="E71" s="78">
        <f>'3 жастағы балалар Т'!F21</f>
        <v>1</v>
      </c>
      <c r="F71" s="78">
        <f>'3 жастағы балалар Ш'!F21</f>
        <v>1</v>
      </c>
      <c r="G71" s="78">
        <f>'3 жастағы балалар Ә'!F21</f>
        <v>0</v>
      </c>
    </row>
    <row r="72" spans="2:7" ht="15.75" customHeight="1">
      <c r="B72" s="268">
        <v>2</v>
      </c>
      <c r="C72" s="78">
        <f>'3 жастағы балалар Ф'!H21</f>
        <v>0</v>
      </c>
      <c r="D72" s="78">
        <f>'3 жастағы балалар К'!G21</f>
        <v>0</v>
      </c>
      <c r="E72" s="78" t="str">
        <f>'3 жастағы балалар Т'!G21</f>
        <v xml:space="preserve"> </v>
      </c>
      <c r="F72" s="78">
        <f>'3 жастағы балалар Ш'!G21</f>
        <v>0</v>
      </c>
      <c r="G72" s="78">
        <f>'3 жастағы балалар Ә'!G21</f>
        <v>0</v>
      </c>
    </row>
    <row r="73" spans="2:7" ht="15.75" customHeight="1">
      <c r="B73" s="259"/>
      <c r="C73" s="78">
        <f>'3 жастағы балалар Ф'!I21</f>
        <v>1</v>
      </c>
      <c r="D73" s="78">
        <f>'3 жастағы балалар К'!H21</f>
        <v>0</v>
      </c>
      <c r="E73" s="78">
        <f>'3 жастағы балалар Т'!H21</f>
        <v>0</v>
      </c>
      <c r="F73" s="78">
        <f>'3 жастағы балалар Ш'!H21</f>
        <v>0</v>
      </c>
      <c r="G73" s="78">
        <f>'3 жастағы балалар Ә'!H21</f>
        <v>1</v>
      </c>
    </row>
    <row r="74" spans="2:7" ht="15.75" customHeight="1">
      <c r="B74" s="260"/>
      <c r="C74" s="78">
        <f>'3 жастағы балалар Ф'!J21</f>
        <v>0</v>
      </c>
      <c r="D74" s="78">
        <f>'3 жастағы балалар К'!I21</f>
        <v>1</v>
      </c>
      <c r="E74" s="78">
        <f>'3 жастағы балалар Т'!I21</f>
        <v>1</v>
      </c>
      <c r="F74" s="78">
        <f>'3 жастағы балалар Ш'!I21</f>
        <v>1</v>
      </c>
      <c r="G74" s="78">
        <f>'3 жастағы балалар Ә'!I21</f>
        <v>0</v>
      </c>
    </row>
    <row r="75" spans="2:7" ht="15.75" customHeight="1">
      <c r="B75" s="268">
        <v>3</v>
      </c>
      <c r="C75" s="78">
        <f>'3 жастағы балалар Ф'!K21</f>
        <v>0</v>
      </c>
      <c r="D75" s="78">
        <f>'3 жастағы балалар К'!J21</f>
        <v>0</v>
      </c>
      <c r="E75" s="78">
        <f>'3 жастағы балалар Т'!J21</f>
        <v>0</v>
      </c>
      <c r="F75" s="78">
        <f>'3 жастағы балалар Ш'!J21</f>
        <v>0</v>
      </c>
      <c r="G75" s="78">
        <f>'3 жастағы балалар Ә'!J21</f>
        <v>0</v>
      </c>
    </row>
    <row r="76" spans="2:7" ht="15.75" customHeight="1">
      <c r="B76" s="259"/>
      <c r="C76" s="78">
        <f>'3 жастағы балалар Ф'!L21</f>
        <v>1</v>
      </c>
      <c r="D76" s="78">
        <f>'3 жастағы балалар К'!K21</f>
        <v>0</v>
      </c>
      <c r="E76" s="78">
        <f>'3 жастағы балалар Т'!K21</f>
        <v>0</v>
      </c>
      <c r="F76" s="78">
        <f>'3 жастағы балалар Ш'!K21</f>
        <v>1</v>
      </c>
      <c r="G76" s="78">
        <f>'3 жастағы балалар Ә'!K21</f>
        <v>1</v>
      </c>
    </row>
    <row r="77" spans="2:7" ht="15.75" customHeight="1">
      <c r="B77" s="260"/>
      <c r="C77" s="78">
        <f>'3 жастағы балалар Ф'!M21</f>
        <v>0</v>
      </c>
      <c r="D77" s="78">
        <f>'3 жастағы балалар К'!L21</f>
        <v>1</v>
      </c>
      <c r="E77" s="78">
        <f>'3 жастағы балалар Т'!L21</f>
        <v>1</v>
      </c>
      <c r="F77" s="78">
        <f>'3 жастағы балалар Ш'!L21</f>
        <v>0</v>
      </c>
      <c r="G77" s="78">
        <f>'3 жастағы балалар Ә'!L21</f>
        <v>0</v>
      </c>
    </row>
    <row r="78" spans="2:7" ht="15.75" customHeight="1">
      <c r="B78" s="268">
        <v>4</v>
      </c>
      <c r="C78" s="78">
        <f>'3 жастағы балалар Ф'!N21</f>
        <v>0</v>
      </c>
      <c r="D78" s="78">
        <f>'3 жастағы балалар К'!M21</f>
        <v>0</v>
      </c>
      <c r="E78" s="78">
        <f>'3 жастағы балалар Т'!M21</f>
        <v>0</v>
      </c>
      <c r="F78" s="78">
        <f>'3 жастағы балалар Ш'!M21</f>
        <v>0</v>
      </c>
      <c r="G78" s="78">
        <f>'3 жастағы балалар Ә'!M21</f>
        <v>0</v>
      </c>
    </row>
    <row r="79" spans="2:7" ht="15.75" customHeight="1">
      <c r="B79" s="259"/>
      <c r="C79" s="78">
        <f>'3 жастағы балалар Ф'!O21</f>
        <v>1</v>
      </c>
      <c r="D79" s="78">
        <f>'3 жастағы балалар К'!N21</f>
        <v>0</v>
      </c>
      <c r="E79" s="78">
        <f>'3 жастағы балалар Т'!N21</f>
        <v>0</v>
      </c>
      <c r="F79" s="78">
        <f>'3 жастағы балалар Ш'!N21</f>
        <v>0</v>
      </c>
      <c r="G79" s="78">
        <f>'3 жастағы балалар Ә'!N21</f>
        <v>1</v>
      </c>
    </row>
    <row r="80" spans="2:7" ht="15.75" customHeight="1">
      <c r="B80" s="260"/>
      <c r="C80" s="78">
        <f>'3 жастағы балалар Ф'!P21</f>
        <v>0</v>
      </c>
      <c r="D80" s="78">
        <f>'3 жастағы балалар К'!O21</f>
        <v>1</v>
      </c>
      <c r="E80" s="78">
        <f>'3 жастағы балалар Т'!O21</f>
        <v>1</v>
      </c>
      <c r="F80" s="78">
        <f>'3 жастағы балалар Ш'!O21</f>
        <v>1</v>
      </c>
      <c r="G80" s="78">
        <f>'3 жастағы балалар Ә'!O21</f>
        <v>0</v>
      </c>
    </row>
    <row r="81" spans="2:7" ht="15.75" customHeight="1">
      <c r="B81" s="268">
        <v>5</v>
      </c>
      <c r="C81" s="335"/>
      <c r="D81" s="78">
        <f>'3 жастағы балалар К'!P21</f>
        <v>0</v>
      </c>
      <c r="E81" s="335"/>
      <c r="F81" s="78">
        <f>'3 жастағы балалар Ш'!P21</f>
        <v>0</v>
      </c>
      <c r="G81" s="335"/>
    </row>
    <row r="82" spans="2:7" ht="15.75" customHeight="1">
      <c r="B82" s="259"/>
      <c r="C82" s="259"/>
      <c r="D82" s="78">
        <f>'3 жастағы балалар К'!Q21</f>
        <v>0</v>
      </c>
      <c r="E82" s="259"/>
      <c r="F82" s="78">
        <f>'3 жастағы балалар Ш'!Q21</f>
        <v>0</v>
      </c>
      <c r="G82" s="259"/>
    </row>
    <row r="83" spans="2:7" ht="15.75" customHeight="1">
      <c r="B83" s="260"/>
      <c r="C83" s="259"/>
      <c r="D83" s="78">
        <f>'3 жастағы балалар К'!R21</f>
        <v>1</v>
      </c>
      <c r="E83" s="259"/>
      <c r="F83" s="78">
        <f>'3 жастағы балалар Ш'!R21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К'!S21</f>
        <v>0</v>
      </c>
      <c r="E84" s="259"/>
      <c r="F84" s="78">
        <f>'3 жастағы балалар Ш'!S21</f>
        <v>0</v>
      </c>
      <c r="G84" s="259"/>
    </row>
    <row r="85" spans="2:7" ht="15.75" customHeight="1">
      <c r="B85" s="259"/>
      <c r="C85" s="259"/>
      <c r="D85" s="78">
        <f>'3 жастағы балалар К'!T21</f>
        <v>0</v>
      </c>
      <c r="E85" s="259"/>
      <c r="F85" s="78">
        <f>'3 жастағы балалар Ш'!T21</f>
        <v>0</v>
      </c>
      <c r="G85" s="259"/>
    </row>
    <row r="86" spans="2:7" ht="15.75" customHeight="1">
      <c r="B86" s="260"/>
      <c r="C86" s="259"/>
      <c r="D86" s="78">
        <f>'3 жастағы балалар К'!U21</f>
        <v>1</v>
      </c>
      <c r="E86" s="259"/>
      <c r="F86" s="78">
        <f>'3 жастағы балалар Ш'!U21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К'!V21</f>
        <v>0</v>
      </c>
      <c r="E87" s="259"/>
      <c r="F87" s="78">
        <f>'3 жастағы балалар Ш'!V21</f>
        <v>0</v>
      </c>
      <c r="G87" s="259"/>
    </row>
    <row r="88" spans="2:7" ht="15.75" customHeight="1">
      <c r="B88" s="259"/>
      <c r="C88" s="259"/>
      <c r="D88" s="78">
        <f>'3 жастағы балалар К'!W21</f>
        <v>0</v>
      </c>
      <c r="E88" s="259"/>
      <c r="F88" s="78">
        <f>'3 жастағы балалар Ш'!W21</f>
        <v>0</v>
      </c>
      <c r="G88" s="259"/>
    </row>
    <row r="89" spans="2:7" ht="15.75" customHeight="1">
      <c r="B89" s="260"/>
      <c r="C89" s="259"/>
      <c r="D89" s="78">
        <f>'3 жастағы балалар К'!X21</f>
        <v>1</v>
      </c>
      <c r="E89" s="259"/>
      <c r="F89" s="78">
        <f>'3 жастағы балалар Ш'!X21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К'!Y21</f>
        <v>0</v>
      </c>
      <c r="E90" s="259"/>
      <c r="F90" s="78">
        <f>'3 жастағы балалар Ш'!Y21</f>
        <v>0</v>
      </c>
      <c r="G90" s="259"/>
    </row>
    <row r="91" spans="2:7" ht="15.75" customHeight="1">
      <c r="B91" s="259"/>
      <c r="C91" s="259"/>
      <c r="D91" s="78">
        <f>'3 жастағы балалар К'!Z21</f>
        <v>0</v>
      </c>
      <c r="E91" s="259"/>
      <c r="F91" s="78">
        <f>'3 жастағы балалар Ш'!Z21</f>
        <v>0</v>
      </c>
      <c r="G91" s="259"/>
    </row>
    <row r="92" spans="2:7" ht="15.75" customHeight="1">
      <c r="B92" s="260"/>
      <c r="C92" s="259"/>
      <c r="D92" s="78">
        <f>'3 жастағы балалар К'!AA21</f>
        <v>1</v>
      </c>
      <c r="E92" s="259"/>
      <c r="F92" s="78">
        <f>'3 жастағы балалар Ш'!AA21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Ш'!AB21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Ш'!AC21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Ш'!AD21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Ш'!AE21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Ш'!AF21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Ш'!AG21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Ш'!AH21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Ш'!AI21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Ш'!AJ21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Ш'!AK21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Ш'!AL21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Ш'!AM21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Ш'!AN21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Ш'!AO21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Ш'!AP21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Ш'!AQ21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Ш'!AR21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Ш'!AS21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Ш'!AT21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Ш'!AU21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Ш'!AV21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Ш'!AW21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Ш'!AX21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Ш'!AY21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Ш'!AZ21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Ш'!BA21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Ш'!BB21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Ш'!BC21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Ш'!BD21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Ш'!BE21</f>
        <v>1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Ш'!BF21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Ш'!BG21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Ш'!BH21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Ш'!BI21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Ш'!BJ21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Ш'!BK21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Ф'!E67</f>
        <v>1</v>
      </c>
      <c r="D133" s="78">
        <f>'3 жастағы балалар К'!D67</f>
        <v>1</v>
      </c>
      <c r="E133" s="78">
        <f>'3 жастағы балалар Т'!D67</f>
        <v>0</v>
      </c>
      <c r="F133" s="78">
        <f>'3 жастағы балалар Ш'!D67</f>
        <v>1</v>
      </c>
      <c r="G133" s="78">
        <f>'3 жастағы балалар Ә'!D67</f>
        <v>1</v>
      </c>
    </row>
    <row r="134" spans="2:7" ht="15.75" customHeight="1">
      <c r="B134" s="259"/>
      <c r="C134" s="78">
        <f>'3 жастағы балалар Ф'!F67</f>
        <v>0</v>
      </c>
      <c r="D134" s="78">
        <f>'3 жастағы балалар К'!E67</f>
        <v>0</v>
      </c>
      <c r="E134" s="78">
        <f>'3 жастағы балалар Т'!E67</f>
        <v>1</v>
      </c>
      <c r="F134" s="78">
        <f>'3 жастағы балалар Ш'!E67</f>
        <v>0</v>
      </c>
      <c r="G134" s="78">
        <f>'3 жастағы балалар Ә'!E67</f>
        <v>0</v>
      </c>
    </row>
    <row r="135" spans="2:7" ht="15.75" customHeight="1">
      <c r="B135" s="260"/>
      <c r="C135" s="78">
        <f>'3 жастағы балалар Ф'!G67</f>
        <v>0</v>
      </c>
      <c r="D135" s="78">
        <f>'3 жастағы балалар К'!F67</f>
        <v>0</v>
      </c>
      <c r="E135" s="78">
        <f>'3 жастағы балалар Т'!F67</f>
        <v>0</v>
      </c>
      <c r="F135" s="78">
        <f>'3 жастағы балалар Ш'!F67</f>
        <v>0</v>
      </c>
      <c r="G135" s="78">
        <f>'3 жастағы балалар Ә'!F67</f>
        <v>0</v>
      </c>
    </row>
    <row r="136" spans="2:7" ht="15.75" customHeight="1">
      <c r="B136" s="268">
        <v>2</v>
      </c>
      <c r="C136" s="78">
        <f>'3 жастағы балалар Ф'!H67</f>
        <v>1</v>
      </c>
      <c r="D136" s="78">
        <f>'3 жастағы балалар К'!G67</f>
        <v>1</v>
      </c>
      <c r="E136" s="78">
        <f>'3 жастағы балалар Т'!G67</f>
        <v>0</v>
      </c>
      <c r="F136" s="78">
        <f>'3 жастағы балалар Ш'!G67</f>
        <v>1</v>
      </c>
      <c r="G136" s="78">
        <f>'3 жастағы балалар Ә'!G67</f>
        <v>1</v>
      </c>
    </row>
    <row r="137" spans="2:7" ht="15.75" customHeight="1">
      <c r="B137" s="259"/>
      <c r="C137" s="78">
        <f>'3 жастағы балалар Ф'!I67</f>
        <v>0</v>
      </c>
      <c r="D137" s="78">
        <f>'3 жастағы балалар К'!H67</f>
        <v>0</v>
      </c>
      <c r="E137" s="78">
        <f>'3 жастағы балалар Т'!H67</f>
        <v>1</v>
      </c>
      <c r="F137" s="78">
        <f>'3 жастағы балалар Ш'!H67</f>
        <v>0</v>
      </c>
      <c r="G137" s="78">
        <f>'3 жастағы балалар Ә'!H67</f>
        <v>0</v>
      </c>
    </row>
    <row r="138" spans="2:7" ht="15.75" customHeight="1">
      <c r="B138" s="260"/>
      <c r="C138" s="78">
        <f>'3 жастағы балалар Ф'!J67</f>
        <v>0</v>
      </c>
      <c r="D138" s="78">
        <f>'3 жастағы балалар К'!I67</f>
        <v>0</v>
      </c>
      <c r="E138" s="78">
        <f>'3 жастағы балалар Т'!I67</f>
        <v>0</v>
      </c>
      <c r="F138" s="78">
        <f>'3 жастағы балалар Ш'!I67</f>
        <v>0</v>
      </c>
      <c r="G138" s="78">
        <f>'3 жастағы балалар Ә'!I67</f>
        <v>0</v>
      </c>
    </row>
    <row r="139" spans="2:7" ht="15.75" customHeight="1">
      <c r="B139" s="268">
        <v>3</v>
      </c>
      <c r="C139" s="78">
        <f>'3 жастағы балалар Ф'!K67</f>
        <v>1</v>
      </c>
      <c r="D139" s="78">
        <f>'3 жастағы балалар К'!J67</f>
        <v>1</v>
      </c>
      <c r="E139" s="78">
        <f>'3 жастағы балалар Т'!J67</f>
        <v>0</v>
      </c>
      <c r="F139" s="78">
        <f>'3 жастағы балалар Ш'!J67</f>
        <v>1</v>
      </c>
      <c r="G139" s="78">
        <f>'3 жастағы балалар Ә'!J67</f>
        <v>1</v>
      </c>
    </row>
    <row r="140" spans="2:7" ht="15.75" customHeight="1">
      <c r="B140" s="259"/>
      <c r="C140" s="78">
        <f>'3 жастағы балалар Ф'!L67</f>
        <v>0</v>
      </c>
      <c r="D140" s="78">
        <f>'3 жастағы балалар К'!K67</f>
        <v>0</v>
      </c>
      <c r="E140" s="78">
        <f>'3 жастағы балалар Т'!K67</f>
        <v>1</v>
      </c>
      <c r="F140" s="78">
        <f>'3 жастағы балалар Ш'!K67</f>
        <v>0</v>
      </c>
      <c r="G140" s="78">
        <f>'3 жастағы балалар Ә'!K67</f>
        <v>0</v>
      </c>
    </row>
    <row r="141" spans="2:7" ht="15.75" customHeight="1">
      <c r="B141" s="260"/>
      <c r="C141" s="78">
        <f>'3 жастағы балалар Ф'!M67</f>
        <v>0</v>
      </c>
      <c r="D141" s="78">
        <f>'3 жастағы балалар К'!L67</f>
        <v>0</v>
      </c>
      <c r="E141" s="78">
        <f>'3 жастағы балалар Т'!L67</f>
        <v>0</v>
      </c>
      <c r="F141" s="78">
        <f>'3 жастағы балалар Ш'!L67</f>
        <v>0</v>
      </c>
      <c r="G141" s="78">
        <f>'3 жастағы балалар Ә'!L67</f>
        <v>0</v>
      </c>
    </row>
    <row r="142" spans="2:7" ht="15.75" customHeight="1">
      <c r="B142" s="268">
        <v>4</v>
      </c>
      <c r="C142" s="78">
        <f>'3 жастағы балалар Ф'!N67</f>
        <v>1</v>
      </c>
      <c r="D142" s="78">
        <f>'3 жастағы балалар К'!M67</f>
        <v>1</v>
      </c>
      <c r="E142" s="78">
        <f>'3 жастағы балалар Т'!M67</f>
        <v>0</v>
      </c>
      <c r="F142" s="78">
        <f>'3 жастағы балалар Ш'!M67</f>
        <v>1</v>
      </c>
      <c r="G142" s="78">
        <f>'3 жастағы балалар Ә'!M67</f>
        <v>1</v>
      </c>
    </row>
    <row r="143" spans="2:7" ht="15.75" customHeight="1">
      <c r="B143" s="259"/>
      <c r="C143" s="78">
        <f>'3 жастағы балалар Ф'!O67</f>
        <v>0</v>
      </c>
      <c r="D143" s="78">
        <f>'3 жастағы балалар К'!N67</f>
        <v>0</v>
      </c>
      <c r="E143" s="78">
        <f>'3 жастағы балалар Т'!N67</f>
        <v>1</v>
      </c>
      <c r="F143" s="78">
        <f>'3 жастағы балалар Ш'!N67</f>
        <v>0</v>
      </c>
      <c r="G143" s="78">
        <f>'3 жастағы балалар Ә'!N67</f>
        <v>0</v>
      </c>
    </row>
    <row r="144" spans="2:7" ht="15.75" customHeight="1">
      <c r="B144" s="260"/>
      <c r="C144" s="78">
        <f>'3 жастағы балалар Ф'!P67</f>
        <v>0</v>
      </c>
      <c r="D144" s="78">
        <f>'3 жастағы балалар К'!O67</f>
        <v>0</v>
      </c>
      <c r="E144" s="78">
        <f>'3 жастағы балалар Т'!O67</f>
        <v>0</v>
      </c>
      <c r="F144" s="78">
        <f>'3 жастағы балалар Ш'!O67</f>
        <v>0</v>
      </c>
      <c r="G144" s="78">
        <f>'3 жастағы балалар Ә'!O67</f>
        <v>0</v>
      </c>
    </row>
    <row r="145" spans="2:7" ht="15.75" customHeight="1">
      <c r="B145" s="268">
        <v>5</v>
      </c>
      <c r="C145" s="78">
        <f>'3 жастағы балалар Ф'!Q67</f>
        <v>1</v>
      </c>
      <c r="D145" s="78">
        <f>'3 жастағы балалар К'!P67</f>
        <v>1</v>
      </c>
      <c r="E145" s="78">
        <f>'3 жастағы балалар Т'!P67</f>
        <v>0</v>
      </c>
      <c r="F145" s="78">
        <f>'3 жастағы балалар Ш'!P67</f>
        <v>1</v>
      </c>
      <c r="G145" s="78">
        <f>'3 жастағы балалар Ә'!P67</f>
        <v>1</v>
      </c>
    </row>
    <row r="146" spans="2:7" ht="15.75" customHeight="1">
      <c r="B146" s="259"/>
      <c r="C146" s="78">
        <f>'3 жастағы балалар Ф'!R67</f>
        <v>0</v>
      </c>
      <c r="D146" s="78">
        <f>'3 жастағы балалар К'!Q67</f>
        <v>0</v>
      </c>
      <c r="E146" s="78">
        <f>'3 жастағы балалар Т'!Q67</f>
        <v>1</v>
      </c>
      <c r="F146" s="78">
        <f>'3 жастағы балалар Ш'!Q67</f>
        <v>0</v>
      </c>
      <c r="G146" s="78">
        <f>'3 жастағы балалар Ә'!Q67</f>
        <v>0</v>
      </c>
    </row>
    <row r="147" spans="2:7" ht="15.75" customHeight="1">
      <c r="B147" s="260"/>
      <c r="C147" s="78">
        <f>'3 жастағы балалар Ф'!S67</f>
        <v>0</v>
      </c>
      <c r="D147" s="78">
        <f>'3 жастағы балалар К'!R67</f>
        <v>0</v>
      </c>
      <c r="E147" s="78">
        <f>'3 жастағы балалар Т'!R67</f>
        <v>0</v>
      </c>
      <c r="F147" s="78">
        <f>'3 жастағы балалар Ш'!R67</f>
        <v>0</v>
      </c>
      <c r="G147" s="78">
        <f>'3 жастағы балалар Ә'!R67</f>
        <v>0</v>
      </c>
    </row>
    <row r="148" spans="2:7" ht="15.75" customHeight="1">
      <c r="B148" s="268">
        <v>6</v>
      </c>
      <c r="C148" s="335"/>
      <c r="D148" s="78">
        <f>'3 жастағы балалар К'!S67</f>
        <v>1</v>
      </c>
      <c r="E148" s="335"/>
      <c r="F148" s="78">
        <f>'3 жастағы балалар Ш'!S67</f>
        <v>1</v>
      </c>
      <c r="G148" s="335"/>
    </row>
    <row r="149" spans="2:7" ht="15.75" customHeight="1">
      <c r="B149" s="259"/>
      <c r="C149" s="259"/>
      <c r="D149" s="78">
        <f>'3 жастағы балалар К'!T67</f>
        <v>0</v>
      </c>
      <c r="E149" s="259"/>
      <c r="F149" s="78">
        <f>'3 жастағы балалар Ш'!T67</f>
        <v>0</v>
      </c>
      <c r="G149" s="259"/>
    </row>
    <row r="150" spans="2:7" ht="15.75" customHeight="1">
      <c r="B150" s="260"/>
      <c r="C150" s="259"/>
      <c r="D150" s="78">
        <f>'3 жастағы балалар К'!U67</f>
        <v>0</v>
      </c>
      <c r="E150" s="259"/>
      <c r="F150" s="78">
        <f>'3 жастағы балалар Ш'!U67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К'!V67</f>
        <v>1</v>
      </c>
      <c r="E151" s="259"/>
      <c r="F151" s="78">
        <f>'3 жастағы балалар Ш'!V67</f>
        <v>1</v>
      </c>
      <c r="G151" s="259"/>
    </row>
    <row r="152" spans="2:7" ht="15.75" customHeight="1">
      <c r="B152" s="259"/>
      <c r="C152" s="259"/>
      <c r="D152" s="78">
        <f>'3 жастағы балалар К'!W67</f>
        <v>0</v>
      </c>
      <c r="E152" s="259"/>
      <c r="F152" s="78">
        <f>'3 жастағы балалар Ш'!W67</f>
        <v>0</v>
      </c>
      <c r="G152" s="259"/>
    </row>
    <row r="153" spans="2:7" ht="15.75" customHeight="1">
      <c r="B153" s="260"/>
      <c r="C153" s="259"/>
      <c r="D153" s="78">
        <f>'3 жастағы балалар К'!X67</f>
        <v>0</v>
      </c>
      <c r="E153" s="259"/>
      <c r="F153" s="78">
        <f>'3 жастағы балалар Ш'!X67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К'!Y67</f>
        <v>1</v>
      </c>
      <c r="E154" s="259"/>
      <c r="F154" s="78">
        <f>'3 жастағы балалар Ш'!Y67</f>
        <v>1</v>
      </c>
      <c r="G154" s="259"/>
    </row>
    <row r="155" spans="2:7" ht="15.75" customHeight="1">
      <c r="B155" s="259"/>
      <c r="C155" s="259"/>
      <c r="D155" s="78">
        <f>'3 жастағы балалар К'!Z67</f>
        <v>0</v>
      </c>
      <c r="E155" s="259"/>
      <c r="F155" s="78">
        <f>'3 жастағы балалар Ш'!Z67</f>
        <v>0</v>
      </c>
      <c r="G155" s="259"/>
    </row>
    <row r="156" spans="2:7" ht="15.75" customHeight="1">
      <c r="B156" s="260"/>
      <c r="C156" s="259"/>
      <c r="D156" s="78">
        <f>'3 жастағы балалар К'!AA67</f>
        <v>0</v>
      </c>
      <c r="E156" s="259"/>
      <c r="F156" s="78">
        <f>'3 жастағы балалар Ш'!AA67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К'!AB67</f>
        <v>1</v>
      </c>
      <c r="E157" s="259"/>
      <c r="F157" s="78">
        <f>'3 жастағы балалар Ш'!AB67</f>
        <v>1</v>
      </c>
      <c r="G157" s="259"/>
    </row>
    <row r="158" spans="2:7" ht="15.75" customHeight="1">
      <c r="B158" s="259"/>
      <c r="C158" s="259"/>
      <c r="D158" s="78">
        <f>'3 жастағы балалар К'!AC67</f>
        <v>0</v>
      </c>
      <c r="E158" s="259"/>
      <c r="F158" s="78">
        <f>'3 жастағы балалар Ш'!AC67</f>
        <v>0</v>
      </c>
      <c r="G158" s="259"/>
    </row>
    <row r="159" spans="2:7" ht="15.75" customHeight="1">
      <c r="B159" s="260"/>
      <c r="C159" s="259"/>
      <c r="D159" s="78">
        <f>'3 жастағы балалар К'!AD67</f>
        <v>0</v>
      </c>
      <c r="E159" s="259"/>
      <c r="F159" s="78">
        <f>'3 жастағы балалар Ш'!AD67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К'!AE67</f>
        <v>1</v>
      </c>
      <c r="E160" s="259"/>
      <c r="F160" s="78">
        <f>'3 жастағы балалар Ш'!AE67</f>
        <v>1</v>
      </c>
      <c r="G160" s="259"/>
    </row>
    <row r="161" spans="2:7" ht="15.75" customHeight="1">
      <c r="B161" s="259"/>
      <c r="C161" s="259"/>
      <c r="D161" s="78">
        <f>'3 жастағы балалар К'!AF67</f>
        <v>0</v>
      </c>
      <c r="E161" s="259"/>
      <c r="F161" s="78">
        <f>'3 жастағы балалар Ш'!AF67</f>
        <v>0</v>
      </c>
      <c r="G161" s="259"/>
    </row>
    <row r="162" spans="2:7" ht="15.75" customHeight="1">
      <c r="B162" s="260"/>
      <c r="C162" s="259"/>
      <c r="D162" s="78">
        <f>'3 жастағы балалар К'!AG67</f>
        <v>0</v>
      </c>
      <c r="E162" s="259"/>
      <c r="F162" s="78">
        <f>'3 жастағы балалар Ш'!AG67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К'!AH67</f>
        <v>0</v>
      </c>
      <c r="E163" s="259"/>
      <c r="F163" s="78">
        <f>'3 жастағы балалар Ш'!AH67</f>
        <v>1</v>
      </c>
      <c r="G163" s="259"/>
    </row>
    <row r="164" spans="2:7" ht="15.75" customHeight="1">
      <c r="B164" s="259"/>
      <c r="C164" s="259"/>
      <c r="D164" s="78">
        <f>'3 жастағы балалар К'!AI67</f>
        <v>1</v>
      </c>
      <c r="E164" s="259"/>
      <c r="F164" s="78">
        <f>'3 жастағы балалар Ш'!AI67</f>
        <v>0</v>
      </c>
      <c r="G164" s="259"/>
    </row>
    <row r="165" spans="2:7" ht="15.75" customHeight="1">
      <c r="B165" s="260"/>
      <c r="C165" s="259"/>
      <c r="D165" s="78">
        <f>'3 жастағы балалар К'!AJ67</f>
        <v>0</v>
      </c>
      <c r="E165" s="259"/>
      <c r="F165" s="78">
        <f>'3 жастағы балалар Ш'!AJ67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К'!AK67</f>
        <v>1</v>
      </c>
      <c r="E166" s="259"/>
      <c r="F166" s="78">
        <f>'3 жастағы балалар Ш'!AK67</f>
        <v>1</v>
      </c>
      <c r="G166" s="259"/>
    </row>
    <row r="167" spans="2:7" ht="15.75" customHeight="1">
      <c r="B167" s="259"/>
      <c r="C167" s="259"/>
      <c r="D167" s="78">
        <f>'3 жастағы балалар К'!AL67</f>
        <v>0</v>
      </c>
      <c r="E167" s="259"/>
      <c r="F167" s="78">
        <f>'3 жастағы балалар Ш'!AL67</f>
        <v>0</v>
      </c>
      <c r="G167" s="259"/>
    </row>
    <row r="168" spans="2:7" ht="15.75" customHeight="1">
      <c r="B168" s="260"/>
      <c r="C168" s="259"/>
      <c r="D168" s="78">
        <f>'3 жастағы балалар К'!AM67</f>
        <v>0</v>
      </c>
      <c r="E168" s="259"/>
      <c r="F168" s="78">
        <f>'3 жастағы балалар Ш'!AM67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К'!AN67</f>
        <v>0</v>
      </c>
      <c r="E169" s="259"/>
      <c r="F169" s="78">
        <f>'3 жастағы балалар Ш'!AN67</f>
        <v>1</v>
      </c>
      <c r="G169" s="259"/>
    </row>
    <row r="170" spans="2:7" ht="15.75" customHeight="1">
      <c r="B170" s="259"/>
      <c r="C170" s="259"/>
      <c r="D170" s="78">
        <f>'3 жастағы балалар К'!AO67</f>
        <v>1</v>
      </c>
      <c r="E170" s="259"/>
      <c r="F170" s="78">
        <f>'3 жастағы балалар Ш'!AO67</f>
        <v>0</v>
      </c>
      <c r="G170" s="259"/>
    </row>
    <row r="171" spans="2:7" ht="15.75" customHeight="1">
      <c r="B171" s="260"/>
      <c r="C171" s="259"/>
      <c r="D171" s="78">
        <f>'3 жастағы балалар К'!AP67</f>
        <v>0</v>
      </c>
      <c r="E171" s="259"/>
      <c r="F171" s="78">
        <f>'3 жастағы балалар Ш'!AP67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К'!AQ67</f>
        <v>0</v>
      </c>
      <c r="E172" s="259"/>
      <c r="F172" s="78">
        <f>'3 жастағы балалар Ш'!AQ67</f>
        <v>1</v>
      </c>
      <c r="G172" s="259"/>
    </row>
    <row r="173" spans="2:7" ht="15.75" customHeight="1">
      <c r="B173" s="259"/>
      <c r="C173" s="259"/>
      <c r="D173" s="78">
        <f>'3 жастағы балалар К'!AR67</f>
        <v>1</v>
      </c>
      <c r="E173" s="259"/>
      <c r="F173" s="78">
        <f>'3 жастағы балалар Ш'!AR67</f>
        <v>0</v>
      </c>
      <c r="G173" s="259"/>
    </row>
    <row r="174" spans="2:7" ht="15.75" customHeight="1">
      <c r="B174" s="260"/>
      <c r="C174" s="259"/>
      <c r="D174" s="78">
        <f>'3 жастағы балалар К'!AS67</f>
        <v>0</v>
      </c>
      <c r="E174" s="259"/>
      <c r="F174" s="78">
        <f>'3 жастағы балалар Ш'!AS67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К'!AT67</f>
        <v>0</v>
      </c>
      <c r="E175" s="259"/>
      <c r="F175" s="78">
        <f>'3 жастағы балалар Ш'!AT67</f>
        <v>1</v>
      </c>
      <c r="G175" s="259"/>
    </row>
    <row r="176" spans="2:7" ht="15.75" customHeight="1">
      <c r="B176" s="259"/>
      <c r="C176" s="259"/>
      <c r="D176" s="78">
        <f>'3 жастағы балалар К'!AU67</f>
        <v>1</v>
      </c>
      <c r="E176" s="259"/>
      <c r="F176" s="78">
        <f>'3 жастағы балалар Ш'!AU67</f>
        <v>0</v>
      </c>
      <c r="G176" s="259"/>
    </row>
    <row r="177" spans="2:7" ht="15.75" customHeight="1">
      <c r="B177" s="260"/>
      <c r="C177" s="259"/>
      <c r="D177" s="78">
        <f>'3 жастағы балалар К'!AV67</f>
        <v>0</v>
      </c>
      <c r="E177" s="259"/>
      <c r="F177" s="78">
        <f>'3 жастағы балалар Ш'!AV67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Ш'!AW67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Ш'!AX67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Ш'!AY67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Ш'!AZ67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Ш'!BA67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Ш'!BB67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Ш'!BC67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Ш'!BD67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Ш'!BE67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Ш'!BF67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Ш'!BG67</f>
        <v>1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Ш'!BH67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Ш'!BI67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Ш'!BJ67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Ш'!BK67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Ш'!BL67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Ш'!BM67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Ш'!BN67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Ш'!BO67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Ш'!BP67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Ш'!BQ67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Ш'!BR67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Ш'!BS67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Ш'!BT67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Ш'!BU67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Ш'!BV67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Ш'!BW67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Ш'!BX67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Ш'!BY67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Ш'!BZ67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1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Ф'!E126</f>
        <v>1</v>
      </c>
      <c r="D212" s="78">
        <f>'3 жастағы балалар К'!D126</f>
        <v>1</v>
      </c>
      <c r="E212" s="78">
        <f>'3 жастағы балалар Т'!D126</f>
        <v>1</v>
      </c>
      <c r="F212" s="78">
        <f>'3 жастағы балалар Ш'!D126</f>
        <v>1</v>
      </c>
      <c r="G212" s="78">
        <f>'3 жастағы балалар Ә'!D126</f>
        <v>1</v>
      </c>
    </row>
    <row r="213" spans="2:7" ht="15.75" customHeight="1">
      <c r="B213" s="259"/>
      <c r="C213" s="78">
        <f>'3 жастағы балалар Ф'!F126</f>
        <v>0</v>
      </c>
      <c r="D213" s="78">
        <f>'3 жастағы балалар К'!E126</f>
        <v>0</v>
      </c>
      <c r="E213" s="78">
        <f>'3 жастағы балалар Т'!E126</f>
        <v>0</v>
      </c>
      <c r="F213" s="78">
        <f>'3 жастағы балалар Ш'!E126</f>
        <v>0</v>
      </c>
      <c r="G213" s="78">
        <f>'3 жастағы балалар Ә'!E126</f>
        <v>0</v>
      </c>
    </row>
    <row r="214" spans="2:7" ht="15.75" customHeight="1">
      <c r="B214" s="260"/>
      <c r="C214" s="78">
        <f>'3 жастағы балалар Ф'!G126</f>
        <v>0</v>
      </c>
      <c r="D214" s="78">
        <f>'3 жастағы балалар К'!F126</f>
        <v>0</v>
      </c>
      <c r="E214" s="78">
        <f>'3 жастағы балалар Т'!F126</f>
        <v>0</v>
      </c>
      <c r="F214" s="78">
        <f>'3 жастағы балалар Ш'!F126</f>
        <v>0</v>
      </c>
      <c r="G214" s="78">
        <f>'3 жастағы балалар Ә'!F126</f>
        <v>0</v>
      </c>
    </row>
    <row r="215" spans="2:7" ht="15.75" customHeight="1">
      <c r="B215" s="268">
        <v>2</v>
      </c>
      <c r="C215" s="78">
        <f>'3 жастағы балалар Ф'!H126</f>
        <v>1</v>
      </c>
      <c r="D215" s="78">
        <f>'3 жастағы балалар К'!G126</f>
        <v>1</v>
      </c>
      <c r="E215" s="78">
        <f>'3 жастағы балалар Т'!G126</f>
        <v>1</v>
      </c>
      <c r="F215" s="78">
        <f>'3 жастағы балалар Ш'!G126</f>
        <v>1</v>
      </c>
      <c r="G215" s="78">
        <f>'3 жастағы балалар Ә'!G126</f>
        <v>1</v>
      </c>
    </row>
    <row r="216" spans="2:7" ht="15.75" customHeight="1">
      <c r="B216" s="259"/>
      <c r="C216" s="78">
        <f>'3 жастағы балалар Ф'!I126</f>
        <v>0</v>
      </c>
      <c r="D216" s="78">
        <f>'3 жастағы балалар К'!H126</f>
        <v>0</v>
      </c>
      <c r="E216" s="78">
        <f>'3 жастағы балалар Т'!H126</f>
        <v>0</v>
      </c>
      <c r="F216" s="78">
        <f>'3 жастағы балалар Ш'!H126</f>
        <v>0</v>
      </c>
      <c r="G216" s="78">
        <f>'3 жастағы балалар Ә'!H126</f>
        <v>0</v>
      </c>
    </row>
    <row r="217" spans="2:7" ht="15.75" customHeight="1">
      <c r="B217" s="260"/>
      <c r="C217" s="78">
        <f>'3 жастағы балалар Ф'!J126</f>
        <v>0</v>
      </c>
      <c r="D217" s="78">
        <f>'3 жастағы балалар К'!I126</f>
        <v>0</v>
      </c>
      <c r="E217" s="78">
        <f>'3 жастағы балалар Т'!I126</f>
        <v>0</v>
      </c>
      <c r="F217" s="78">
        <f>'3 жастағы балалар Ш'!I126</f>
        <v>0</v>
      </c>
      <c r="G217" s="78">
        <f>'3 жастағы балалар Ә'!I126</f>
        <v>0</v>
      </c>
    </row>
    <row r="218" spans="2:7" ht="15.75" customHeight="1">
      <c r="B218" s="268">
        <v>3</v>
      </c>
      <c r="C218" s="78">
        <f>'3 жастағы балалар Ф'!K126</f>
        <v>1</v>
      </c>
      <c r="D218" s="78">
        <f>'3 жастағы балалар К'!J126</f>
        <v>1</v>
      </c>
      <c r="E218" s="78">
        <f>'3 жастағы балалар Т'!J126</f>
        <v>1</v>
      </c>
      <c r="F218" s="78">
        <f>'3 жастағы балалар Ш'!J126</f>
        <v>1</v>
      </c>
      <c r="G218" s="78">
        <f>'3 жастағы балалар Ә'!J126</f>
        <v>1</v>
      </c>
    </row>
    <row r="219" spans="2:7" ht="15.75" customHeight="1">
      <c r="B219" s="259"/>
      <c r="C219" s="78">
        <f>'3 жастағы балалар Ф'!L126</f>
        <v>0</v>
      </c>
      <c r="D219" s="78">
        <f>'3 жастағы балалар К'!K126</f>
        <v>0</v>
      </c>
      <c r="E219" s="78">
        <f>'3 жастағы балалар Т'!K126</f>
        <v>0</v>
      </c>
      <c r="F219" s="78">
        <f>'3 жастағы балалар Ш'!K126</f>
        <v>0</v>
      </c>
      <c r="G219" s="78">
        <f>'3 жастағы балалар Ә'!K126</f>
        <v>0</v>
      </c>
    </row>
    <row r="220" spans="2:7" ht="15.75" customHeight="1">
      <c r="B220" s="260"/>
      <c r="C220" s="78">
        <f>'3 жастағы балалар Ф'!M126</f>
        <v>0</v>
      </c>
      <c r="D220" s="78">
        <f>'3 жастағы балалар К'!L126</f>
        <v>0</v>
      </c>
      <c r="E220" s="78">
        <f>'3 жастағы балалар Т'!L126</f>
        <v>0</v>
      </c>
      <c r="F220" s="78">
        <f>'3 жастағы балалар Ш'!L126</f>
        <v>0</v>
      </c>
      <c r="G220" s="78">
        <f>'3 жастағы балалар Ә'!L126</f>
        <v>0</v>
      </c>
    </row>
    <row r="221" spans="2:7" ht="15.75" customHeight="1">
      <c r="B221" s="268">
        <v>4</v>
      </c>
      <c r="C221" s="78">
        <f>'3 жастағы балалар Ф'!N126</f>
        <v>1</v>
      </c>
      <c r="D221" s="78">
        <f>'3 жастағы балалар К'!M126</f>
        <v>1</v>
      </c>
      <c r="E221" s="78">
        <f>'3 жастағы балалар Т'!M126</f>
        <v>1</v>
      </c>
      <c r="F221" s="78">
        <f>'3 жастағы балалар Ш'!M126</f>
        <v>1</v>
      </c>
      <c r="G221" s="78">
        <f>'3 жастағы балалар Ә'!M126</f>
        <v>1</v>
      </c>
    </row>
    <row r="222" spans="2:7" ht="15.75" customHeight="1">
      <c r="B222" s="259"/>
      <c r="C222" s="78">
        <f>'3 жастағы балалар Ф'!O126</f>
        <v>0</v>
      </c>
      <c r="D222" s="78">
        <f>'3 жастағы балалар К'!N126</f>
        <v>0</v>
      </c>
      <c r="E222" s="78">
        <f>'3 жастағы балалар Т'!N126</f>
        <v>0</v>
      </c>
      <c r="F222" s="78">
        <f>'3 жастағы балалар Ш'!N126</f>
        <v>0</v>
      </c>
      <c r="G222" s="78">
        <f>'3 жастағы балалар Ә'!N126</f>
        <v>0</v>
      </c>
    </row>
    <row r="223" spans="2:7" ht="15.75" customHeight="1">
      <c r="B223" s="260"/>
      <c r="C223" s="78">
        <f>'3 жастағы балалар Ф'!P126</f>
        <v>0</v>
      </c>
      <c r="D223" s="78">
        <f>'3 жастағы балалар К'!O126</f>
        <v>0</v>
      </c>
      <c r="E223" s="78">
        <f>'3 жастағы балалар Т'!O126</f>
        <v>0</v>
      </c>
      <c r="F223" s="78">
        <f>'3 жастағы балалар Ш'!O126</f>
        <v>0</v>
      </c>
      <c r="G223" s="78">
        <f>'3 жастағы балалар Ә'!O126</f>
        <v>0</v>
      </c>
    </row>
    <row r="224" spans="2:7" ht="15.75" customHeight="1">
      <c r="B224" s="268">
        <v>5</v>
      </c>
      <c r="C224" s="78">
        <f>'3 жастағы балалар Ф'!Q126</f>
        <v>1</v>
      </c>
      <c r="D224" s="78">
        <f>'3 жастағы балалар К'!P126</f>
        <v>1</v>
      </c>
      <c r="E224" s="78">
        <f>'3 жастағы балалар Т'!P126</f>
        <v>1</v>
      </c>
      <c r="F224" s="78">
        <f>'3 жастағы балалар Ш'!P126</f>
        <v>1</v>
      </c>
      <c r="G224" s="78">
        <f>'3 жастағы балалар Ә'!P126</f>
        <v>1</v>
      </c>
    </row>
    <row r="225" spans="2:7" ht="15.75" customHeight="1">
      <c r="B225" s="259"/>
      <c r="C225" s="78">
        <f>'3 жастағы балалар Ф'!R126</f>
        <v>0</v>
      </c>
      <c r="D225" s="78">
        <f>'3 жастағы балалар К'!Q126</f>
        <v>0</v>
      </c>
      <c r="E225" s="78">
        <f>'3 жастағы балалар Т'!Q126</f>
        <v>0</v>
      </c>
      <c r="F225" s="78">
        <f>'3 жастағы балалар Ш'!Q126</f>
        <v>0</v>
      </c>
      <c r="G225" s="78">
        <f>'3 жастағы балалар Ә'!Q126</f>
        <v>0</v>
      </c>
    </row>
    <row r="226" spans="2:7" ht="15.75" customHeight="1">
      <c r="B226" s="260"/>
      <c r="C226" s="78">
        <f>'3 жастағы балалар Ф'!S126</f>
        <v>0</v>
      </c>
      <c r="D226" s="78">
        <f>'3 жастағы балалар К'!R126</f>
        <v>0</v>
      </c>
      <c r="E226" s="78">
        <f>'3 жастағы балалар Т'!R126</f>
        <v>0</v>
      </c>
      <c r="F226" s="78">
        <f>'3 жастағы балалар Ш'!R126</f>
        <v>0</v>
      </c>
      <c r="G226" s="78">
        <f>'3 жастағы балалар Ә'!R126</f>
        <v>0</v>
      </c>
    </row>
    <row r="227" spans="2:7" ht="15.75" customHeight="1">
      <c r="B227" s="268">
        <v>6</v>
      </c>
      <c r="C227" s="335"/>
      <c r="D227" s="78">
        <f>'3 жастағы балалар К'!S126</f>
        <v>1</v>
      </c>
      <c r="E227" s="335"/>
      <c r="F227" s="78">
        <f>'3 жастағы балалар Ш'!S126</f>
        <v>1</v>
      </c>
      <c r="G227" s="335"/>
    </row>
    <row r="228" spans="2:7" ht="15.75" customHeight="1">
      <c r="B228" s="259"/>
      <c r="C228" s="259"/>
      <c r="D228" s="78">
        <f>'3 жастағы балалар К'!T126</f>
        <v>0</v>
      </c>
      <c r="E228" s="259"/>
      <c r="F228" s="78">
        <f>'3 жастағы балалар Ш'!T126</f>
        <v>0</v>
      </c>
      <c r="G228" s="259"/>
    </row>
    <row r="229" spans="2:7" ht="15.75" customHeight="1">
      <c r="B229" s="260"/>
      <c r="C229" s="259"/>
      <c r="D229" s="78">
        <f>'3 жастағы балалар К'!U126</f>
        <v>0</v>
      </c>
      <c r="E229" s="259"/>
      <c r="F229" s="78">
        <f>'3 жастағы балалар Ш'!U126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К'!V126</f>
        <v>1</v>
      </c>
      <c r="E230" s="259"/>
      <c r="F230" s="78">
        <f>'3 жастағы балалар Ш'!V126</f>
        <v>1</v>
      </c>
      <c r="G230" s="259"/>
    </row>
    <row r="231" spans="2:7" ht="15.75" customHeight="1">
      <c r="B231" s="259"/>
      <c r="C231" s="259"/>
      <c r="D231" s="78">
        <f>'3 жастағы балалар К'!W126</f>
        <v>0</v>
      </c>
      <c r="E231" s="259"/>
      <c r="F231" s="78">
        <f>'3 жастағы балалар Ш'!W126</f>
        <v>0</v>
      </c>
      <c r="G231" s="259"/>
    </row>
    <row r="232" spans="2:7" ht="15.75" customHeight="1">
      <c r="B232" s="260"/>
      <c r="C232" s="259"/>
      <c r="D232" s="78">
        <f>'3 жастағы балалар К'!X126</f>
        <v>0</v>
      </c>
      <c r="E232" s="259"/>
      <c r="F232" s="78">
        <f>'3 жастағы балалар Ш'!X126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К'!Y126</f>
        <v>1</v>
      </c>
      <c r="E233" s="259"/>
      <c r="F233" s="78">
        <f>'3 жастағы балалар Ш'!Y126</f>
        <v>1</v>
      </c>
      <c r="G233" s="259"/>
    </row>
    <row r="234" spans="2:7" ht="15.75" customHeight="1">
      <c r="B234" s="259"/>
      <c r="C234" s="259"/>
      <c r="D234" s="78">
        <f>'3 жастағы балалар К'!Z126</f>
        <v>0</v>
      </c>
      <c r="E234" s="259"/>
      <c r="F234" s="78">
        <f>'3 жастағы балалар Ш'!Z126</f>
        <v>0</v>
      </c>
      <c r="G234" s="259"/>
    </row>
    <row r="235" spans="2:7" ht="15.75" customHeight="1">
      <c r="B235" s="260"/>
      <c r="C235" s="259"/>
      <c r="D235" s="78">
        <f>'3 жастағы балалар К'!AA126</f>
        <v>0</v>
      </c>
      <c r="E235" s="259"/>
      <c r="F235" s="78">
        <f>'3 жастағы балалар Ш'!AA126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К'!AB126</f>
        <v>1</v>
      </c>
      <c r="E236" s="259"/>
      <c r="F236" s="78">
        <f>'3 жастағы балалар Ш'!AB126</f>
        <v>1</v>
      </c>
      <c r="G236" s="259"/>
    </row>
    <row r="237" spans="2:7" ht="15.75" customHeight="1">
      <c r="B237" s="259"/>
      <c r="C237" s="259"/>
      <c r="D237" s="78">
        <f>'3 жастағы балалар К'!AC126</f>
        <v>0</v>
      </c>
      <c r="E237" s="259"/>
      <c r="F237" s="78">
        <f>'3 жастағы балалар Ш'!AC126</f>
        <v>0</v>
      </c>
      <c r="G237" s="259"/>
    </row>
    <row r="238" spans="2:7" ht="15.75" customHeight="1">
      <c r="B238" s="260"/>
      <c r="C238" s="259"/>
      <c r="D238" s="78">
        <f>'3 жастағы балалар К'!AD126</f>
        <v>0</v>
      </c>
      <c r="E238" s="259"/>
      <c r="F238" s="78">
        <f>'3 жастағы балалар Ш'!AD126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К'!AE126</f>
        <v>1</v>
      </c>
      <c r="E239" s="259"/>
      <c r="F239" s="78">
        <f>'3 жастағы балалар Ш'!AE126</f>
        <v>1</v>
      </c>
      <c r="G239" s="259"/>
    </row>
    <row r="240" spans="2:7" ht="15.75" customHeight="1">
      <c r="B240" s="259"/>
      <c r="C240" s="259"/>
      <c r="D240" s="78">
        <f>'3 жастағы балалар К'!AF126</f>
        <v>0</v>
      </c>
      <c r="E240" s="259"/>
      <c r="F240" s="78">
        <f>'3 жастағы балалар Ш'!AF126</f>
        <v>0</v>
      </c>
      <c r="G240" s="259"/>
    </row>
    <row r="241" spans="2:7" ht="15.75" customHeight="1">
      <c r="B241" s="260"/>
      <c r="C241" s="259"/>
      <c r="D241" s="78">
        <f>'3 жастағы балалар К'!AG126</f>
        <v>0</v>
      </c>
      <c r="E241" s="259"/>
      <c r="F241" s="78">
        <f>'3 жастағы балалар Ш'!AG126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К'!AH126</f>
        <v>1</v>
      </c>
      <c r="E242" s="259"/>
      <c r="F242" s="78">
        <f>'3 жастағы балалар Ш'!AH126</f>
        <v>1</v>
      </c>
      <c r="G242" s="259"/>
    </row>
    <row r="243" spans="2:7" ht="15.75" customHeight="1">
      <c r="B243" s="259"/>
      <c r="C243" s="259"/>
      <c r="D243" s="78">
        <f>'3 жастағы балалар К'!AI126</f>
        <v>0</v>
      </c>
      <c r="E243" s="259"/>
      <c r="F243" s="78">
        <f>'3 жастағы балалар Ш'!AI126</f>
        <v>0</v>
      </c>
      <c r="G243" s="259"/>
    </row>
    <row r="244" spans="2:7" ht="15.75" customHeight="1">
      <c r="B244" s="260"/>
      <c r="C244" s="259"/>
      <c r="D244" s="78">
        <f>'3 жастағы балалар К'!AJ126</f>
        <v>0</v>
      </c>
      <c r="E244" s="259"/>
      <c r="F244" s="78">
        <f>'3 жастағы балалар Ш'!AJ126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К'!AK126</f>
        <v>1</v>
      </c>
      <c r="E245" s="259"/>
      <c r="F245" s="78">
        <f>'3 жастағы балалар Ш'!AK126</f>
        <v>1</v>
      </c>
      <c r="G245" s="259"/>
    </row>
    <row r="246" spans="2:7" ht="15.75" customHeight="1">
      <c r="B246" s="259"/>
      <c r="C246" s="259"/>
      <c r="D246" s="78">
        <f>'3 жастағы балалар К'!AL126</f>
        <v>0</v>
      </c>
      <c r="E246" s="259"/>
      <c r="F246" s="78">
        <f>'3 жастағы балалар Ш'!AL126</f>
        <v>0</v>
      </c>
      <c r="G246" s="259"/>
    </row>
    <row r="247" spans="2:7" ht="15.75" customHeight="1">
      <c r="B247" s="260"/>
      <c r="C247" s="259"/>
      <c r="D247" s="78">
        <f>'3 жастағы балалар К'!AM126</f>
        <v>0</v>
      </c>
      <c r="E247" s="259"/>
      <c r="F247" s="78">
        <f>'3 жастағы балалар Ш'!AM126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К'!AN126</f>
        <v>1</v>
      </c>
      <c r="E248" s="259"/>
      <c r="F248" s="78">
        <f>'3 жастағы балалар Ш'!AN126</f>
        <v>1</v>
      </c>
      <c r="G248" s="259"/>
    </row>
    <row r="249" spans="2:7" ht="15.75" customHeight="1">
      <c r="B249" s="259"/>
      <c r="C249" s="259"/>
      <c r="D249" s="78">
        <f>'3 жастағы балалар К'!AO126</f>
        <v>0</v>
      </c>
      <c r="E249" s="259"/>
      <c r="F249" s="78">
        <f>'3 жастағы балалар Ш'!AO126</f>
        <v>0</v>
      </c>
      <c r="G249" s="259"/>
    </row>
    <row r="250" spans="2:7" ht="15.75" customHeight="1">
      <c r="B250" s="260"/>
      <c r="C250" s="259"/>
      <c r="D250" s="78">
        <f>'3 жастағы балалар К'!AP126</f>
        <v>0</v>
      </c>
      <c r="E250" s="259"/>
      <c r="F250" s="78">
        <f>'3 жастағы балалар Ш'!AP126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К'!AQ126</f>
        <v>1</v>
      </c>
      <c r="E251" s="259"/>
      <c r="F251" s="78">
        <f>'3 жастағы балалар Ш'!AQ126</f>
        <v>1</v>
      </c>
      <c r="G251" s="259"/>
    </row>
    <row r="252" spans="2:7" ht="15.75" customHeight="1">
      <c r="B252" s="259"/>
      <c r="C252" s="259"/>
      <c r="D252" s="78">
        <f>'3 жастағы балалар К'!AR126</f>
        <v>0</v>
      </c>
      <c r="E252" s="259"/>
      <c r="F252" s="78">
        <f>'3 жастағы балалар Ш'!AR126</f>
        <v>0</v>
      </c>
      <c r="G252" s="259"/>
    </row>
    <row r="253" spans="2:7" ht="15.75" customHeight="1">
      <c r="B253" s="260"/>
      <c r="C253" s="259"/>
      <c r="D253" s="78">
        <f>'3 жастағы балалар К'!AS126</f>
        <v>0</v>
      </c>
      <c r="E253" s="259"/>
      <c r="F253" s="78">
        <f>'3 жастағы балалар Ш'!AS126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К'!AT126</f>
        <v>1</v>
      </c>
      <c r="E254" s="259"/>
      <c r="F254" s="78">
        <f>'3 жастағы балалар Ш'!AT126</f>
        <v>1</v>
      </c>
      <c r="G254" s="259"/>
    </row>
    <row r="255" spans="2:7" ht="15.75" customHeight="1">
      <c r="B255" s="259"/>
      <c r="C255" s="259"/>
      <c r="D255" s="78">
        <f>'3 жастағы балалар К'!AU126</f>
        <v>0</v>
      </c>
      <c r="E255" s="259"/>
      <c r="F255" s="78">
        <f>'3 жастағы балалар Ш'!AU126</f>
        <v>0</v>
      </c>
      <c r="G255" s="259"/>
    </row>
    <row r="256" spans="2:7" ht="15.75" customHeight="1">
      <c r="B256" s="260"/>
      <c r="C256" s="259"/>
      <c r="D256" s="78">
        <f>'3 жастағы балалар К'!AV126</f>
        <v>0</v>
      </c>
      <c r="E256" s="259"/>
      <c r="F256" s="78">
        <f>'3 жастағы балалар Ш'!AV126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Ш'!AW126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Ш'!AX126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Ш'!AY126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Ш'!AZ126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Ш'!BA126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Ш'!BB126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Ш'!BC126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Ш'!BD126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Ш'!BE126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Ш'!BF126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Ш'!BG126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Ш'!BH126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Ш'!BI126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Ш'!BJ126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Ш'!BK126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Ш'!BL126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Ш'!BM126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Ш'!BN126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Ш'!BO126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Ш'!BP126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Ш'!BQ126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Ш'!BR126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Ш'!BS126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Ш'!BT126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Ш'!BU126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Ш'!BV126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Ш'!BW126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Ш'!BX126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Ш'!BY126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Ш'!BZ126</f>
        <v>0</v>
      </c>
      <c r="G286" s="260"/>
    </row>
    <row r="287" spans="2:7" ht="15.75" customHeight="1">
      <c r="B287" s="255">
        <f>СВОД3!V21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5.75" customHeight="1">
      <c r="B4" s="329" t="s">
        <v>514</v>
      </c>
      <c r="C4" s="266"/>
      <c r="D4" s="245" t="str">
        <f>'3 жастағы балалар Ф'!D22</f>
        <v>Түйтебай Мадина Балғабайқызы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Ф'!A22</f>
        <v>0</v>
      </c>
      <c r="E5" s="247"/>
      <c r="F5" s="247"/>
      <c r="G5" s="242"/>
      <c r="H5" s="242"/>
    </row>
    <row r="6" spans="2:12" ht="83.2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6.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Ф'!E22</f>
        <v>0</v>
      </c>
      <c r="D69" s="78">
        <f>'3 жастағы балалар К'!D22</f>
        <v>0</v>
      </c>
      <c r="E69" s="78">
        <f>'3 жастағы балалар Т'!D22</f>
        <v>0</v>
      </c>
      <c r="F69" s="78">
        <f>'3 жастағы балалар Ш'!D22</f>
        <v>0</v>
      </c>
      <c r="G69" s="78">
        <f>'3 жастағы балалар Ә'!D22</f>
        <v>0</v>
      </c>
    </row>
    <row r="70" spans="2:7" ht="15.75" customHeight="1">
      <c r="B70" s="259"/>
      <c r="C70" s="78">
        <f>'3 жастағы балалар Ф'!F22</f>
        <v>1</v>
      </c>
      <c r="D70" s="78">
        <f>'3 жастағы балалар К'!E22</f>
        <v>0</v>
      </c>
      <c r="E70" s="78">
        <f>'3 жастағы балалар Т'!E22</f>
        <v>0</v>
      </c>
      <c r="F70" s="78">
        <f>'3 жастағы балалар Ш'!E22</f>
        <v>0</v>
      </c>
      <c r="G70" s="78">
        <f>'3 жастағы балалар Ә'!E22</f>
        <v>1</v>
      </c>
    </row>
    <row r="71" spans="2:7" ht="15.75" customHeight="1">
      <c r="B71" s="260"/>
      <c r="C71" s="78">
        <f>'3 жастағы балалар Ф'!G22</f>
        <v>0</v>
      </c>
      <c r="D71" s="78">
        <f>'3 жастағы балалар К'!F22</f>
        <v>1</v>
      </c>
      <c r="E71" s="78">
        <f>'3 жастағы балалар Т'!F22</f>
        <v>1</v>
      </c>
      <c r="F71" s="78">
        <f>'3 жастағы балалар Ш'!F22</f>
        <v>1</v>
      </c>
      <c r="G71" s="78">
        <f>'3 жастағы балалар Ә'!F22</f>
        <v>0</v>
      </c>
    </row>
    <row r="72" spans="2:7" ht="15.75" customHeight="1">
      <c r="B72" s="268">
        <v>2</v>
      </c>
      <c r="C72" s="78">
        <f>'3 жастағы балалар Ф'!H22</f>
        <v>0</v>
      </c>
      <c r="D72" s="78">
        <f>'3 жастағы балалар К'!G22</f>
        <v>0</v>
      </c>
      <c r="E72" s="78">
        <f>'3 жастағы балалар Т'!G22</f>
        <v>0</v>
      </c>
      <c r="F72" s="78">
        <f>'3 жастағы балалар Ш'!G22</f>
        <v>0</v>
      </c>
      <c r="G72" s="78">
        <f>'3 жастағы балалар Ә'!G22</f>
        <v>0</v>
      </c>
    </row>
    <row r="73" spans="2:7" ht="15.75" customHeight="1">
      <c r="B73" s="259"/>
      <c r="C73" s="78">
        <f>'3 жастағы балалар Ф'!I22</f>
        <v>1</v>
      </c>
      <c r="D73" s="78">
        <f>'3 жастағы балалар К'!H22</f>
        <v>0</v>
      </c>
      <c r="E73" s="78">
        <f>'3 жастағы балалар Т'!H22</f>
        <v>0</v>
      </c>
      <c r="F73" s="78">
        <f>'3 жастағы балалар Ш'!H22</f>
        <v>0</v>
      </c>
      <c r="G73" s="78">
        <f>'3 жастағы балалар Ә'!H22</f>
        <v>1</v>
      </c>
    </row>
    <row r="74" spans="2:7" ht="15.75" customHeight="1">
      <c r="B74" s="260"/>
      <c r="C74" s="78">
        <f>'3 жастағы балалар Ф'!J22</f>
        <v>0</v>
      </c>
      <c r="D74" s="78">
        <f>'3 жастағы балалар К'!I22</f>
        <v>1</v>
      </c>
      <c r="E74" s="78">
        <f>'3 жастағы балалар Т'!I22</f>
        <v>1</v>
      </c>
      <c r="F74" s="78">
        <f>'3 жастағы балалар Ш'!I22</f>
        <v>1</v>
      </c>
      <c r="G74" s="78">
        <f>'3 жастағы балалар Ә'!I22</f>
        <v>0</v>
      </c>
    </row>
    <row r="75" spans="2:7" ht="15.75" customHeight="1">
      <c r="B75" s="268">
        <v>3</v>
      </c>
      <c r="C75" s="78">
        <f>'3 жастағы балалар Ф'!K22</f>
        <v>0</v>
      </c>
      <c r="D75" s="78">
        <f>'3 жастағы балалар К'!J22</f>
        <v>0</v>
      </c>
      <c r="E75" s="78">
        <f>'3 жастағы балалар Т'!J22</f>
        <v>0</v>
      </c>
      <c r="F75" s="78">
        <f>'3 жастағы балалар Ш'!J22</f>
        <v>0</v>
      </c>
      <c r="G75" s="78">
        <f>'3 жастағы балалар Ә'!J22</f>
        <v>0</v>
      </c>
    </row>
    <row r="76" spans="2:7" ht="15.75" customHeight="1">
      <c r="B76" s="259"/>
      <c r="C76" s="78">
        <f>'3 жастағы балалар Ф'!L22</f>
        <v>1</v>
      </c>
      <c r="D76" s="78">
        <f>'3 жастағы балалар К'!K22</f>
        <v>0</v>
      </c>
      <c r="E76" s="78">
        <f>'3 жастағы балалар Т'!K22</f>
        <v>0</v>
      </c>
      <c r="F76" s="78">
        <f>'3 жастағы балалар Ш'!K22</f>
        <v>1</v>
      </c>
      <c r="G76" s="78">
        <f>'3 жастағы балалар Ә'!K22</f>
        <v>1</v>
      </c>
    </row>
    <row r="77" spans="2:7" ht="15.75" customHeight="1">
      <c r="B77" s="260"/>
      <c r="C77" s="78">
        <f>'3 жастағы балалар Ф'!M22</f>
        <v>0</v>
      </c>
      <c r="D77" s="78">
        <f>'3 жастағы балалар К'!L22</f>
        <v>1</v>
      </c>
      <c r="E77" s="78">
        <f>'3 жастағы балалар Т'!L22</f>
        <v>1</v>
      </c>
      <c r="F77" s="78">
        <f>'3 жастағы балалар Ш'!L22</f>
        <v>0</v>
      </c>
      <c r="G77" s="78">
        <f>'3 жастағы балалар Ә'!L22</f>
        <v>0</v>
      </c>
    </row>
    <row r="78" spans="2:7" ht="15.75" customHeight="1">
      <c r="B78" s="268">
        <v>4</v>
      </c>
      <c r="C78" s="78">
        <f>'3 жастағы балалар Ф'!N22</f>
        <v>0</v>
      </c>
      <c r="D78" s="78">
        <f>'3 жастағы балалар К'!M22</f>
        <v>0</v>
      </c>
      <c r="E78" s="78">
        <f>'3 жастағы балалар Т'!M22</f>
        <v>0</v>
      </c>
      <c r="F78" s="78">
        <f>'3 жастағы балалар Ш'!M22</f>
        <v>0</v>
      </c>
      <c r="G78" s="78">
        <f>'3 жастағы балалар Ә'!M22</f>
        <v>0</v>
      </c>
    </row>
    <row r="79" spans="2:7" ht="15.75" customHeight="1">
      <c r="B79" s="259"/>
      <c r="C79" s="78">
        <f>'3 жастағы балалар Ф'!O22</f>
        <v>1</v>
      </c>
      <c r="D79" s="78">
        <f>'3 жастағы балалар К'!N22</f>
        <v>0</v>
      </c>
      <c r="E79" s="78">
        <f>'3 жастағы балалар Т'!N22</f>
        <v>0</v>
      </c>
      <c r="F79" s="78">
        <f>'3 жастағы балалар Ш'!N22</f>
        <v>0</v>
      </c>
      <c r="G79" s="78">
        <f>'3 жастағы балалар Ә'!N22</f>
        <v>1</v>
      </c>
    </row>
    <row r="80" spans="2:7" ht="15.75" customHeight="1">
      <c r="B80" s="260"/>
      <c r="C80" s="78">
        <f>'3 жастағы балалар Ф'!P22</f>
        <v>0</v>
      </c>
      <c r="D80" s="78">
        <f>'3 жастағы балалар К'!O22</f>
        <v>1</v>
      </c>
      <c r="E80" s="78">
        <f>'3 жастағы балалар Т'!O22</f>
        <v>1</v>
      </c>
      <c r="F80" s="78">
        <f>'3 жастағы балалар Ш'!O22</f>
        <v>1</v>
      </c>
      <c r="G80" s="78">
        <f>'3 жастағы балалар Ә'!O22</f>
        <v>0</v>
      </c>
    </row>
    <row r="81" spans="2:7" ht="15.75" customHeight="1">
      <c r="B81" s="268">
        <v>5</v>
      </c>
      <c r="C81" s="335"/>
      <c r="D81" s="78">
        <f>'3 жастағы балалар К'!P22</f>
        <v>0</v>
      </c>
      <c r="E81" s="335"/>
      <c r="F81" s="78">
        <f>'3 жастағы балалар Ш'!P22</f>
        <v>0</v>
      </c>
      <c r="G81" s="335"/>
    </row>
    <row r="82" spans="2:7" ht="15.75" customHeight="1">
      <c r="B82" s="259"/>
      <c r="C82" s="259"/>
      <c r="D82" s="78">
        <f>'3 жастағы балалар К'!Q22</f>
        <v>0</v>
      </c>
      <c r="E82" s="259"/>
      <c r="F82" s="78">
        <f>'3 жастағы балалар Ш'!Q22</f>
        <v>0</v>
      </c>
      <c r="G82" s="259"/>
    </row>
    <row r="83" spans="2:7" ht="15.75" customHeight="1">
      <c r="B83" s="260"/>
      <c r="C83" s="259"/>
      <c r="D83" s="78">
        <f>'3 жастағы балалар К'!R22</f>
        <v>1</v>
      </c>
      <c r="E83" s="259"/>
      <c r="F83" s="78">
        <f>'3 жастағы балалар Ш'!R22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К'!S22</f>
        <v>0</v>
      </c>
      <c r="E84" s="259"/>
      <c r="F84" s="78">
        <f>'3 жастағы балалар Ш'!S22</f>
        <v>0</v>
      </c>
      <c r="G84" s="259"/>
    </row>
    <row r="85" spans="2:7" ht="15.75" customHeight="1">
      <c r="B85" s="259"/>
      <c r="C85" s="259"/>
      <c r="D85" s="78">
        <f>'3 жастағы балалар К'!T22</f>
        <v>0</v>
      </c>
      <c r="E85" s="259"/>
      <c r="F85" s="78">
        <f>'3 жастағы балалар Ш'!T22</f>
        <v>0</v>
      </c>
      <c r="G85" s="259"/>
    </row>
    <row r="86" spans="2:7" ht="15.75" customHeight="1">
      <c r="B86" s="260"/>
      <c r="C86" s="259"/>
      <c r="D86" s="78">
        <f>'3 жастағы балалар К'!U22</f>
        <v>1</v>
      </c>
      <c r="E86" s="259"/>
      <c r="F86" s="78">
        <f>'3 жастағы балалар Ш'!U22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К'!V22</f>
        <v>0</v>
      </c>
      <c r="E87" s="259"/>
      <c r="F87" s="78">
        <f>'3 жастағы балалар Ш'!V22</f>
        <v>0</v>
      </c>
      <c r="G87" s="259"/>
    </row>
    <row r="88" spans="2:7" ht="15.75" customHeight="1">
      <c r="B88" s="259"/>
      <c r="C88" s="259"/>
      <c r="D88" s="78">
        <f>'3 жастағы балалар К'!W22</f>
        <v>0</v>
      </c>
      <c r="E88" s="259"/>
      <c r="F88" s="78">
        <f>'3 жастағы балалар Ш'!W22</f>
        <v>0</v>
      </c>
      <c r="G88" s="259"/>
    </row>
    <row r="89" spans="2:7" ht="15.75" customHeight="1">
      <c r="B89" s="260"/>
      <c r="C89" s="259"/>
      <c r="D89" s="78">
        <f>'3 жастағы балалар К'!X22</f>
        <v>1</v>
      </c>
      <c r="E89" s="259"/>
      <c r="F89" s="78">
        <f>'3 жастағы балалар Ш'!X22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К'!Y22</f>
        <v>0</v>
      </c>
      <c r="E90" s="259"/>
      <c r="F90" s="78">
        <f>'3 жастағы балалар Ш'!Y22</f>
        <v>0</v>
      </c>
      <c r="G90" s="259"/>
    </row>
    <row r="91" spans="2:7" ht="15.75" customHeight="1">
      <c r="B91" s="259"/>
      <c r="C91" s="259"/>
      <c r="D91" s="78">
        <f>'3 жастағы балалар К'!Z22</f>
        <v>0</v>
      </c>
      <c r="E91" s="259"/>
      <c r="F91" s="78">
        <f>'3 жастағы балалар Ш'!Z22</f>
        <v>0</v>
      </c>
      <c r="G91" s="259"/>
    </row>
    <row r="92" spans="2:7" ht="15.75" customHeight="1">
      <c r="B92" s="260"/>
      <c r="C92" s="259"/>
      <c r="D92" s="78">
        <f>'3 жастағы балалар К'!AA22</f>
        <v>1</v>
      </c>
      <c r="E92" s="259"/>
      <c r="F92" s="78">
        <f>'3 жастағы балалар Ш'!AA22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Ш'!AB22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Ш'!AC22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Ш'!AD22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Ш'!AE22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Ш'!AF22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Ш'!AG22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Ш'!AH22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Ш'!AI22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Ш'!AJ22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Ш'!AK22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Ш'!AL22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Ш'!AM22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Ш'!AN22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Ш'!AO22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Ш'!AP22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Ш'!AQ22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Ш'!AR22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Ш'!AS22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Ш'!AT22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Ш'!AU22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Ш'!AV22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Ш'!AW22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Ш'!AX22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Ш'!AY22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Ш'!AZ22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Ш'!BA22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Ш'!BB22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Ш'!BC22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Ш'!BD22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Ш'!BE22</f>
        <v>1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Ш'!BF22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Ш'!BG22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Ш'!BH22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Ш'!BI22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Ш'!BJ22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Ш'!BK22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Ф'!E68</f>
        <v>0</v>
      </c>
      <c r="D133" s="78">
        <f>'3 жастағы балалар К'!D68</f>
        <v>0</v>
      </c>
      <c r="E133" s="78">
        <f>'3 жастағы балалар Т'!D68</f>
        <v>0</v>
      </c>
      <c r="F133" s="78">
        <f>'3 жастағы балалар Ш'!D68</f>
        <v>0</v>
      </c>
      <c r="G133" s="78">
        <f>'3 жастағы балалар Ә'!D68</f>
        <v>1</v>
      </c>
    </row>
    <row r="134" spans="2:7" ht="15.75" customHeight="1">
      <c r="B134" s="259"/>
      <c r="C134" s="78">
        <f>'3 жастағы балалар Ф'!F68</f>
        <v>1</v>
      </c>
      <c r="D134" s="78">
        <f>'3 жастағы балалар К'!E68</f>
        <v>1</v>
      </c>
      <c r="E134" s="78">
        <f>'3 жастағы балалар Т'!E68</f>
        <v>1</v>
      </c>
      <c r="F134" s="78">
        <f>'3 жастағы балалар Ш'!E68</f>
        <v>1</v>
      </c>
      <c r="G134" s="78">
        <f>'3 жастағы балалар Ә'!E68</f>
        <v>0</v>
      </c>
    </row>
    <row r="135" spans="2:7" ht="15.75" customHeight="1">
      <c r="B135" s="260"/>
      <c r="C135" s="78">
        <f>'3 жастағы балалар Ф'!G68</f>
        <v>0</v>
      </c>
      <c r="D135" s="78">
        <f>'3 жастағы балалар К'!F68</f>
        <v>0</v>
      </c>
      <c r="E135" s="78">
        <f>'3 жастағы балалар Т'!F68</f>
        <v>0</v>
      </c>
      <c r="F135" s="78">
        <f>'3 жастағы балалар Ш'!F68</f>
        <v>0</v>
      </c>
      <c r="G135" s="78">
        <f>'3 жастағы балалар Ә'!F68</f>
        <v>0</v>
      </c>
    </row>
    <row r="136" spans="2:7" ht="15.75" customHeight="1">
      <c r="B136" s="268">
        <v>2</v>
      </c>
      <c r="C136" s="78">
        <f>'3 жастағы балалар Ф'!H68</f>
        <v>0</v>
      </c>
      <c r="D136" s="78">
        <f>'3 жастағы балалар К'!G68</f>
        <v>0</v>
      </c>
      <c r="E136" s="78">
        <f>'3 жастағы балалар Т'!G68</f>
        <v>0</v>
      </c>
      <c r="F136" s="78">
        <f>'3 жастағы балалар Ш'!G68</f>
        <v>0</v>
      </c>
      <c r="G136" s="78">
        <f>'3 жастағы балалар Ә'!G68</f>
        <v>1</v>
      </c>
    </row>
    <row r="137" spans="2:7" ht="15.75" customHeight="1">
      <c r="B137" s="259"/>
      <c r="C137" s="78">
        <f>'3 жастағы балалар Ф'!I68</f>
        <v>1</v>
      </c>
      <c r="D137" s="78">
        <f>'3 жастағы балалар К'!H68</f>
        <v>1</v>
      </c>
      <c r="E137" s="78">
        <f>'3 жастағы балалар Т'!H68</f>
        <v>1</v>
      </c>
      <c r="F137" s="78">
        <f>'3 жастағы балалар Ш'!H68</f>
        <v>1</v>
      </c>
      <c r="G137" s="78">
        <f>'3 жастағы балалар Ә'!H68</f>
        <v>0</v>
      </c>
    </row>
    <row r="138" spans="2:7" ht="15.75" customHeight="1">
      <c r="B138" s="260"/>
      <c r="C138" s="78">
        <f>'3 жастағы балалар Ф'!J68</f>
        <v>0</v>
      </c>
      <c r="D138" s="78">
        <f>'3 жастағы балалар К'!I68</f>
        <v>0</v>
      </c>
      <c r="E138" s="78">
        <f>'3 жастағы балалар Т'!I68</f>
        <v>0</v>
      </c>
      <c r="F138" s="78">
        <f>'3 жастағы балалар Ш'!I68</f>
        <v>0</v>
      </c>
      <c r="G138" s="78">
        <f>'3 жастағы балалар Ә'!I68</f>
        <v>0</v>
      </c>
    </row>
    <row r="139" spans="2:7" ht="15.75" customHeight="1">
      <c r="B139" s="268">
        <v>3</v>
      </c>
      <c r="C139" s="78">
        <f>'3 жастағы балалар Ф'!K68</f>
        <v>0</v>
      </c>
      <c r="D139" s="78">
        <f>'3 жастағы балалар К'!J68</f>
        <v>0</v>
      </c>
      <c r="E139" s="78">
        <f>'3 жастағы балалар Т'!J68</f>
        <v>0</v>
      </c>
      <c r="F139" s="78">
        <f>'3 жастағы балалар Ш'!J68</f>
        <v>0</v>
      </c>
      <c r="G139" s="78">
        <f>'3 жастағы балалар Ә'!J68</f>
        <v>1</v>
      </c>
    </row>
    <row r="140" spans="2:7" ht="15.75" customHeight="1">
      <c r="B140" s="259"/>
      <c r="C140" s="78">
        <f>'3 жастағы балалар Ф'!L68</f>
        <v>1</v>
      </c>
      <c r="D140" s="78">
        <f>'3 жастағы балалар К'!K68</f>
        <v>1</v>
      </c>
      <c r="E140" s="78">
        <f>'3 жастағы балалар Т'!K68</f>
        <v>1</v>
      </c>
      <c r="F140" s="78">
        <f>'3 жастағы балалар Ш'!K68</f>
        <v>1</v>
      </c>
      <c r="G140" s="78">
        <f>'3 жастағы балалар Ә'!K68</f>
        <v>0</v>
      </c>
    </row>
    <row r="141" spans="2:7" ht="15.75" customHeight="1">
      <c r="B141" s="260"/>
      <c r="C141" s="78">
        <f>'3 жастағы балалар Ф'!M68</f>
        <v>0</v>
      </c>
      <c r="D141" s="78">
        <f>'3 жастағы балалар К'!L68</f>
        <v>0</v>
      </c>
      <c r="E141" s="78">
        <f>'3 жастағы балалар Т'!L68</f>
        <v>0</v>
      </c>
      <c r="F141" s="78">
        <f>'3 жастағы балалар Ш'!L68</f>
        <v>0</v>
      </c>
      <c r="G141" s="78">
        <f>'3 жастағы балалар Ә'!L68</f>
        <v>0</v>
      </c>
    </row>
    <row r="142" spans="2:7" ht="15.75" customHeight="1">
      <c r="B142" s="268">
        <v>4</v>
      </c>
      <c r="C142" s="78">
        <f>'3 жастағы балалар Ф'!N68</f>
        <v>0</v>
      </c>
      <c r="D142" s="78">
        <f>'3 жастағы балалар К'!M68</f>
        <v>0</v>
      </c>
      <c r="E142" s="78">
        <f>'3 жастағы балалар Т'!M68</f>
        <v>0</v>
      </c>
      <c r="F142" s="78">
        <f>'3 жастағы балалар Ш'!M68</f>
        <v>0</v>
      </c>
      <c r="G142" s="78">
        <f>'3 жастағы балалар Ә'!M68</f>
        <v>1</v>
      </c>
    </row>
    <row r="143" spans="2:7" ht="15.75" customHeight="1">
      <c r="B143" s="259"/>
      <c r="C143" s="78">
        <f>'3 жастағы балалар Ф'!O68</f>
        <v>1</v>
      </c>
      <c r="D143" s="78">
        <f>'3 жастағы балалар К'!N68</f>
        <v>1</v>
      </c>
      <c r="E143" s="78">
        <f>'3 жастағы балалар Т'!N68</f>
        <v>1</v>
      </c>
      <c r="F143" s="78">
        <f>'3 жастағы балалар Ш'!N68</f>
        <v>1</v>
      </c>
      <c r="G143" s="78">
        <f>'3 жастағы балалар Ә'!N68</f>
        <v>0</v>
      </c>
    </row>
    <row r="144" spans="2:7" ht="15.75" customHeight="1">
      <c r="B144" s="260"/>
      <c r="C144" s="78">
        <f>'3 жастағы балалар Ф'!P68</f>
        <v>0</v>
      </c>
      <c r="D144" s="78">
        <f>'3 жастағы балалар К'!O68</f>
        <v>0</v>
      </c>
      <c r="E144" s="78">
        <f>'3 жастағы балалар Т'!O68</f>
        <v>0</v>
      </c>
      <c r="F144" s="78">
        <f>'3 жастағы балалар Ш'!O68</f>
        <v>0</v>
      </c>
      <c r="G144" s="78">
        <f>'3 жастағы балалар Ә'!O68</f>
        <v>0</v>
      </c>
    </row>
    <row r="145" spans="2:7" ht="15.75" customHeight="1">
      <c r="B145" s="268">
        <v>5</v>
      </c>
      <c r="C145" s="78">
        <f>'3 жастағы балалар Ф'!Q68</f>
        <v>0</v>
      </c>
      <c r="D145" s="78">
        <f>'3 жастағы балалар К'!P68</f>
        <v>0</v>
      </c>
      <c r="E145" s="78">
        <f>'3 жастағы балалар Т'!P68</f>
        <v>0</v>
      </c>
      <c r="F145" s="78">
        <f>'3 жастағы балалар Ш'!P68</f>
        <v>0</v>
      </c>
      <c r="G145" s="78">
        <f>'3 жастағы балалар Ә'!P68</f>
        <v>1</v>
      </c>
    </row>
    <row r="146" spans="2:7" ht="15.75" customHeight="1">
      <c r="B146" s="259"/>
      <c r="C146" s="78">
        <f>'3 жастағы балалар Ф'!R68</f>
        <v>1</v>
      </c>
      <c r="D146" s="78">
        <f>'3 жастағы балалар К'!Q68</f>
        <v>1</v>
      </c>
      <c r="E146" s="78">
        <f>'3 жастағы балалар Т'!Q68</f>
        <v>1</v>
      </c>
      <c r="F146" s="78">
        <f>'3 жастағы балалар Ш'!Q68</f>
        <v>1</v>
      </c>
      <c r="G146" s="78">
        <f>'3 жастағы балалар Ә'!Q68</f>
        <v>0</v>
      </c>
    </row>
    <row r="147" spans="2:7" ht="15.75" customHeight="1">
      <c r="B147" s="260"/>
      <c r="C147" s="78">
        <f>'3 жастағы балалар Ф'!S68</f>
        <v>0</v>
      </c>
      <c r="D147" s="78">
        <f>'3 жастағы балалар К'!R68</f>
        <v>0</v>
      </c>
      <c r="E147" s="78">
        <f>'3 жастағы балалар Т'!R68</f>
        <v>0</v>
      </c>
      <c r="F147" s="78">
        <f>'3 жастағы балалар Ш'!R68</f>
        <v>0</v>
      </c>
      <c r="G147" s="78">
        <f>'3 жастағы балалар Ә'!R68</f>
        <v>0</v>
      </c>
    </row>
    <row r="148" spans="2:7" ht="15.75" customHeight="1">
      <c r="B148" s="268">
        <v>6</v>
      </c>
      <c r="C148" s="335"/>
      <c r="D148" s="78">
        <f>'3 жастағы балалар К'!S68</f>
        <v>0</v>
      </c>
      <c r="E148" s="335"/>
      <c r="F148" s="78">
        <f>'3 жастағы балалар Ш'!S68</f>
        <v>0</v>
      </c>
      <c r="G148" s="335"/>
    </row>
    <row r="149" spans="2:7" ht="15.75" customHeight="1">
      <c r="B149" s="259"/>
      <c r="C149" s="259"/>
      <c r="D149" s="78">
        <f>'3 жастағы балалар К'!T68</f>
        <v>1</v>
      </c>
      <c r="E149" s="259"/>
      <c r="F149" s="78">
        <f>'3 жастағы балалар Ш'!T68</f>
        <v>1</v>
      </c>
      <c r="G149" s="259"/>
    </row>
    <row r="150" spans="2:7" ht="15.75" customHeight="1">
      <c r="B150" s="260"/>
      <c r="C150" s="259"/>
      <c r="D150" s="78">
        <f>'3 жастағы балалар К'!U68</f>
        <v>0</v>
      </c>
      <c r="E150" s="259"/>
      <c r="F150" s="78">
        <f>'3 жастағы балалар Ш'!U68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К'!V68</f>
        <v>0</v>
      </c>
      <c r="E151" s="259"/>
      <c r="F151" s="78">
        <f>'3 жастағы балалар Ш'!V68</f>
        <v>0</v>
      </c>
      <c r="G151" s="259"/>
    </row>
    <row r="152" spans="2:7" ht="15.75" customHeight="1">
      <c r="B152" s="259"/>
      <c r="C152" s="259"/>
      <c r="D152" s="78">
        <f>'3 жастағы балалар К'!W68</f>
        <v>1</v>
      </c>
      <c r="E152" s="259"/>
      <c r="F152" s="78">
        <f>'3 жастағы балалар Ш'!W68</f>
        <v>1</v>
      </c>
      <c r="G152" s="259"/>
    </row>
    <row r="153" spans="2:7" ht="15.75" customHeight="1">
      <c r="B153" s="260"/>
      <c r="C153" s="259"/>
      <c r="D153" s="78">
        <f>'3 жастағы балалар К'!X68</f>
        <v>0</v>
      </c>
      <c r="E153" s="259"/>
      <c r="F153" s="78">
        <f>'3 жастағы балалар Ш'!X68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К'!Y68</f>
        <v>0</v>
      </c>
      <c r="E154" s="259"/>
      <c r="F154" s="78">
        <f>'3 жастағы балалар Ш'!Y68</f>
        <v>0</v>
      </c>
      <c r="G154" s="259"/>
    </row>
    <row r="155" spans="2:7" ht="15.75" customHeight="1">
      <c r="B155" s="259"/>
      <c r="C155" s="259"/>
      <c r="D155" s="78">
        <f>'3 жастағы балалар К'!Z68</f>
        <v>1</v>
      </c>
      <c r="E155" s="259"/>
      <c r="F155" s="78">
        <f>'3 жастағы балалар Ш'!Z68</f>
        <v>1</v>
      </c>
      <c r="G155" s="259"/>
    </row>
    <row r="156" spans="2:7" ht="15.75" customHeight="1">
      <c r="B156" s="260"/>
      <c r="C156" s="259"/>
      <c r="D156" s="78">
        <f>'3 жастағы балалар К'!AA68</f>
        <v>0</v>
      </c>
      <c r="E156" s="259"/>
      <c r="F156" s="78">
        <f>'3 жастағы балалар Ш'!AA68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К'!AB68</f>
        <v>1</v>
      </c>
      <c r="E157" s="259"/>
      <c r="F157" s="78">
        <f>'3 жастағы балалар Ш'!AB68</f>
        <v>0</v>
      </c>
      <c r="G157" s="259"/>
    </row>
    <row r="158" spans="2:7" ht="15.75" customHeight="1">
      <c r="B158" s="259"/>
      <c r="C158" s="259"/>
      <c r="D158" s="78">
        <f>'3 жастағы балалар К'!AC68</f>
        <v>1</v>
      </c>
      <c r="E158" s="259"/>
      <c r="F158" s="78">
        <f>'3 жастағы балалар Ш'!AC68</f>
        <v>1</v>
      </c>
      <c r="G158" s="259"/>
    </row>
    <row r="159" spans="2:7" ht="15.75" customHeight="1">
      <c r="B159" s="260"/>
      <c r="C159" s="259"/>
      <c r="D159" s="78">
        <f>'3 жастағы балалар К'!AD68</f>
        <v>0</v>
      </c>
      <c r="E159" s="259"/>
      <c r="F159" s="78">
        <f>'3 жастағы балалар Ш'!AD68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К'!AE68</f>
        <v>0</v>
      </c>
      <c r="E160" s="259"/>
      <c r="F160" s="78">
        <f>'3 жастағы балалар Ш'!AE68</f>
        <v>0</v>
      </c>
      <c r="G160" s="259"/>
    </row>
    <row r="161" spans="2:7" ht="15.75" customHeight="1">
      <c r="B161" s="259"/>
      <c r="C161" s="259"/>
      <c r="D161" s="78">
        <f>'3 жастағы балалар К'!AF68</f>
        <v>1</v>
      </c>
      <c r="E161" s="259"/>
      <c r="F161" s="78">
        <f>'3 жастағы балалар Ш'!AF68</f>
        <v>1</v>
      </c>
      <c r="G161" s="259"/>
    </row>
    <row r="162" spans="2:7" ht="15.75" customHeight="1">
      <c r="B162" s="260"/>
      <c r="C162" s="259"/>
      <c r="D162" s="78">
        <f>'3 жастағы балалар К'!AG68</f>
        <v>0</v>
      </c>
      <c r="E162" s="259"/>
      <c r="F162" s="78">
        <f>'3 жастағы балалар Ш'!AG68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К'!AH68</f>
        <v>0</v>
      </c>
      <c r="E163" s="259"/>
      <c r="F163" s="78">
        <f>'3 жастағы балалар Ш'!AH68</f>
        <v>1</v>
      </c>
      <c r="G163" s="259"/>
    </row>
    <row r="164" spans="2:7" ht="15.75" customHeight="1">
      <c r="B164" s="259"/>
      <c r="C164" s="259"/>
      <c r="D164" s="78">
        <f>'3 жастағы балалар К'!AI68</f>
        <v>1</v>
      </c>
      <c r="E164" s="259"/>
      <c r="F164" s="78">
        <f>'3 жастағы балалар Ш'!AI68</f>
        <v>0</v>
      </c>
      <c r="G164" s="259"/>
    </row>
    <row r="165" spans="2:7" ht="15.75" customHeight="1">
      <c r="B165" s="260"/>
      <c r="C165" s="259"/>
      <c r="D165" s="78">
        <f>'3 жастағы балалар К'!AJ68</f>
        <v>0</v>
      </c>
      <c r="E165" s="259"/>
      <c r="F165" s="78">
        <f>'3 жастағы балалар Ш'!AJ68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К'!AK68</f>
        <v>0</v>
      </c>
      <c r="E166" s="259"/>
      <c r="F166" s="78">
        <f>'3 жастағы балалар Ш'!AK68</f>
        <v>0</v>
      </c>
      <c r="G166" s="259"/>
    </row>
    <row r="167" spans="2:7" ht="15.75" customHeight="1">
      <c r="B167" s="259"/>
      <c r="C167" s="259"/>
      <c r="D167" s="78">
        <f>'3 жастағы балалар К'!AL68</f>
        <v>1</v>
      </c>
      <c r="E167" s="259"/>
      <c r="F167" s="78">
        <f>'3 жастағы балалар Ш'!AL68</f>
        <v>1</v>
      </c>
      <c r="G167" s="259"/>
    </row>
    <row r="168" spans="2:7" ht="15.75" customHeight="1">
      <c r="B168" s="260"/>
      <c r="C168" s="259"/>
      <c r="D168" s="78">
        <f>'3 жастағы балалар К'!AM68</f>
        <v>0</v>
      </c>
      <c r="E168" s="259"/>
      <c r="F168" s="78">
        <f>'3 жастағы балалар Ш'!AM68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К'!AN68</f>
        <v>0</v>
      </c>
      <c r="E169" s="259"/>
      <c r="F169" s="78">
        <f>'3 жастағы балалар Ш'!AN68</f>
        <v>0</v>
      </c>
      <c r="G169" s="259"/>
    </row>
    <row r="170" spans="2:7" ht="15.75" customHeight="1">
      <c r="B170" s="259"/>
      <c r="C170" s="259"/>
      <c r="D170" s="78">
        <f>'3 жастағы балалар К'!AO68</f>
        <v>1</v>
      </c>
      <c r="E170" s="259"/>
      <c r="F170" s="78">
        <f>'3 жастағы балалар Ш'!AO68</f>
        <v>1</v>
      </c>
      <c r="G170" s="259"/>
    </row>
    <row r="171" spans="2:7" ht="15.75" customHeight="1">
      <c r="B171" s="260"/>
      <c r="C171" s="259"/>
      <c r="D171" s="78">
        <f>'3 жастағы балалар К'!AP68</f>
        <v>0</v>
      </c>
      <c r="E171" s="259"/>
      <c r="F171" s="78">
        <f>'3 жастағы балалар Ш'!AP68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К'!AQ68</f>
        <v>0</v>
      </c>
      <c r="E172" s="259"/>
      <c r="F172" s="78">
        <f>'3 жастағы балалар Ш'!AQ68</f>
        <v>0</v>
      </c>
      <c r="G172" s="259"/>
    </row>
    <row r="173" spans="2:7" ht="15.75" customHeight="1">
      <c r="B173" s="259"/>
      <c r="C173" s="259"/>
      <c r="D173" s="78">
        <f>'3 жастағы балалар К'!AR68</f>
        <v>1</v>
      </c>
      <c r="E173" s="259"/>
      <c r="F173" s="78">
        <f>'3 жастағы балалар Ш'!AR68</f>
        <v>1</v>
      </c>
      <c r="G173" s="259"/>
    </row>
    <row r="174" spans="2:7" ht="15.75" customHeight="1">
      <c r="B174" s="260"/>
      <c r="C174" s="259"/>
      <c r="D174" s="78">
        <f>'3 жастағы балалар К'!AS68</f>
        <v>0</v>
      </c>
      <c r="E174" s="259"/>
      <c r="F174" s="78">
        <f>'3 жастағы балалар Ш'!AS68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К'!AT68</f>
        <v>0</v>
      </c>
      <c r="E175" s="259"/>
      <c r="F175" s="78">
        <f>'3 жастағы балалар Ш'!AT68</f>
        <v>0</v>
      </c>
      <c r="G175" s="259"/>
    </row>
    <row r="176" spans="2:7" ht="15.75" customHeight="1">
      <c r="B176" s="259"/>
      <c r="C176" s="259"/>
      <c r="D176" s="78">
        <f>'3 жастағы балалар К'!AU68</f>
        <v>1</v>
      </c>
      <c r="E176" s="259"/>
      <c r="F176" s="78">
        <f>'3 жастағы балалар Ш'!AU68</f>
        <v>1</v>
      </c>
      <c r="G176" s="259"/>
    </row>
    <row r="177" spans="2:7" ht="15.75" customHeight="1">
      <c r="B177" s="260"/>
      <c r="C177" s="259"/>
      <c r="D177" s="78">
        <f>'3 жастағы балалар К'!AV68</f>
        <v>0</v>
      </c>
      <c r="E177" s="259"/>
      <c r="F177" s="78">
        <f>'3 жастағы балалар Ш'!AV68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Ш'!AW68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Ш'!AX68</f>
        <v>1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Ш'!AY68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Ш'!AZ68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Ш'!BA68</f>
        <v>1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Ш'!BB68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Ш'!BC68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Ш'!BD68</f>
        <v>1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Ш'!BE68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Ш'!BF68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Ш'!BG68</f>
        <v>1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Ш'!BH68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Ш'!BI68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Ш'!BJ68</f>
        <v>1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Ш'!BK68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Ш'!BL68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Ш'!BM68</f>
        <v>1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Ш'!BN68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Ш'!BO68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Ш'!BP68</f>
        <v>1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Ш'!BQ68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Ш'!BR68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Ш'!BS68</f>
        <v>1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Ш'!BT68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Ш'!BU68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Ш'!BV68</f>
        <v>1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Ш'!BW68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Ш'!BX68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Ш'!BY68</f>
        <v>1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Ш'!BZ68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2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Ф'!E127</f>
        <v>1</v>
      </c>
      <c r="D212" s="78">
        <f>'3 жастағы балалар К'!D127</f>
        <v>0</v>
      </c>
      <c r="E212" s="78">
        <f>'3 жастағы балалар Т'!D127</f>
        <v>0</v>
      </c>
      <c r="F212" s="78">
        <f>'3 жастағы балалар Ш'!D127</f>
        <v>0</v>
      </c>
      <c r="G212" s="78">
        <f>'3 жастағы балалар Ә'!D127</f>
        <v>1</v>
      </c>
    </row>
    <row r="213" spans="2:7" ht="15.75" customHeight="1">
      <c r="B213" s="259"/>
      <c r="C213" s="78">
        <f>'3 жастағы балалар Ф'!F127</f>
        <v>0</v>
      </c>
      <c r="D213" s="78">
        <f>'3 жастағы балалар К'!E127</f>
        <v>1</v>
      </c>
      <c r="E213" s="78">
        <f>'3 жастағы балалар Т'!E127</f>
        <v>1</v>
      </c>
      <c r="F213" s="78">
        <f>'3 жастағы балалар Ш'!E127</f>
        <v>1</v>
      </c>
      <c r="G213" s="78">
        <f>'3 жастағы балалар Ә'!E127</f>
        <v>0</v>
      </c>
    </row>
    <row r="214" spans="2:7" ht="15.75" customHeight="1">
      <c r="B214" s="260"/>
      <c r="C214" s="78">
        <f>'3 жастағы балалар Ф'!G127</f>
        <v>0</v>
      </c>
      <c r="D214" s="78">
        <f>'3 жастағы балалар К'!F127</f>
        <v>0</v>
      </c>
      <c r="E214" s="78">
        <f>'3 жастағы балалар Т'!F127</f>
        <v>0</v>
      </c>
      <c r="F214" s="78">
        <f>'3 жастағы балалар Ш'!F127</f>
        <v>0</v>
      </c>
      <c r="G214" s="78">
        <f>'3 жастағы балалар Ә'!F127</f>
        <v>0</v>
      </c>
    </row>
    <row r="215" spans="2:7" ht="15.75" customHeight="1">
      <c r="B215" s="268">
        <v>2</v>
      </c>
      <c r="C215" s="78">
        <f>'3 жастағы балалар Ф'!H127</f>
        <v>1</v>
      </c>
      <c r="D215" s="78">
        <f>'3 жастағы балалар К'!G127</f>
        <v>0</v>
      </c>
      <c r="E215" s="78">
        <f>'3 жастағы балалар Т'!G127</f>
        <v>0</v>
      </c>
      <c r="F215" s="78">
        <f>'3 жастағы балалар Ш'!G127</f>
        <v>0</v>
      </c>
      <c r="G215" s="78">
        <f>'3 жастағы балалар Ә'!G127</f>
        <v>1</v>
      </c>
    </row>
    <row r="216" spans="2:7" ht="15.75" customHeight="1">
      <c r="B216" s="259"/>
      <c r="C216" s="78">
        <f>'3 жастағы балалар Ф'!I127</f>
        <v>0</v>
      </c>
      <c r="D216" s="78">
        <f>'3 жастағы балалар К'!H127</f>
        <v>1</v>
      </c>
      <c r="E216" s="78">
        <f>'3 жастағы балалар Т'!H127</f>
        <v>0</v>
      </c>
      <c r="F216" s="78">
        <f>'3 жастағы балалар Ш'!H127</f>
        <v>1</v>
      </c>
      <c r="G216" s="78">
        <f>'3 жастағы балалар Ә'!H127</f>
        <v>0</v>
      </c>
    </row>
    <row r="217" spans="2:7" ht="15.75" customHeight="1">
      <c r="B217" s="260"/>
      <c r="C217" s="78">
        <f>'3 жастағы балалар Ф'!J127</f>
        <v>0</v>
      </c>
      <c r="D217" s="78">
        <f>'3 жастағы балалар К'!I127</f>
        <v>0</v>
      </c>
      <c r="E217" s="78">
        <f>'3 жастағы балалар Т'!I127</f>
        <v>0</v>
      </c>
      <c r="F217" s="78">
        <f>'3 жастағы балалар Ш'!I127</f>
        <v>0</v>
      </c>
      <c r="G217" s="78">
        <f>'3 жастағы балалар Ә'!I127</f>
        <v>0</v>
      </c>
    </row>
    <row r="218" spans="2:7" ht="15.75" customHeight="1">
      <c r="B218" s="268">
        <v>3</v>
      </c>
      <c r="C218" s="78">
        <f>'3 жастағы балалар Ф'!K127</f>
        <v>1</v>
      </c>
      <c r="D218" s="78">
        <f>'3 жастағы балалар К'!J127</f>
        <v>1</v>
      </c>
      <c r="E218" s="78">
        <f>'3 жастағы балалар Т'!J127</f>
        <v>1</v>
      </c>
      <c r="F218" s="78">
        <f>'3 жастағы балалар Ш'!J127</f>
        <v>0</v>
      </c>
      <c r="G218" s="78">
        <f>'3 жастағы балалар Ә'!J127</f>
        <v>1</v>
      </c>
    </row>
    <row r="219" spans="2:7" ht="15.75" customHeight="1">
      <c r="B219" s="259"/>
      <c r="C219" s="78">
        <f>'3 жастағы балалар Ф'!L127</f>
        <v>0</v>
      </c>
      <c r="D219" s="78" t="str">
        <f>'3 жастағы балалар К'!K127</f>
        <v xml:space="preserve"> </v>
      </c>
      <c r="E219" s="78">
        <f>'3 жастағы балалар Т'!K127</f>
        <v>0</v>
      </c>
      <c r="F219" s="78">
        <f>'3 жастағы балалар Ш'!K127</f>
        <v>1</v>
      </c>
      <c r="G219" s="78">
        <f>'3 жастағы балалар Ә'!K127</f>
        <v>0</v>
      </c>
    </row>
    <row r="220" spans="2:7" ht="15.75" customHeight="1">
      <c r="B220" s="260"/>
      <c r="C220" s="78">
        <f>'3 жастағы балалар Ф'!M127</f>
        <v>0</v>
      </c>
      <c r="D220" s="78">
        <f>'3 жастағы балалар К'!L127</f>
        <v>0</v>
      </c>
      <c r="E220" s="78">
        <f>'3 жастағы балалар Т'!L127</f>
        <v>0</v>
      </c>
      <c r="F220" s="78">
        <f>'3 жастағы балалар Ш'!L127</f>
        <v>0</v>
      </c>
      <c r="G220" s="78">
        <f>'3 жастағы балалар Ә'!L127</f>
        <v>0</v>
      </c>
    </row>
    <row r="221" spans="2:7" ht="15.75" customHeight="1">
      <c r="B221" s="268">
        <v>4</v>
      </c>
      <c r="C221" s="78">
        <f>'3 жастағы балалар Ф'!N127</f>
        <v>1</v>
      </c>
      <c r="D221" s="78">
        <f>'3 жастағы балалар К'!M127</f>
        <v>1</v>
      </c>
      <c r="E221" s="78">
        <f>'3 жастағы балалар Т'!M127</f>
        <v>1</v>
      </c>
      <c r="F221" s="78">
        <f>'3 жастағы балалар Ш'!M127</f>
        <v>0</v>
      </c>
      <c r="G221" s="78">
        <f>'3 жастағы балалар Ә'!M127</f>
        <v>1</v>
      </c>
    </row>
    <row r="222" spans="2:7" ht="15.75" customHeight="1">
      <c r="B222" s="259"/>
      <c r="C222" s="78">
        <f>'3 жастағы балалар Ф'!O127</f>
        <v>0</v>
      </c>
      <c r="D222" s="78">
        <f>'3 жастағы балалар К'!N127</f>
        <v>0</v>
      </c>
      <c r="E222" s="78">
        <f>'3 жастағы балалар Т'!N127</f>
        <v>0</v>
      </c>
      <c r="F222" s="78">
        <f>'3 жастағы балалар Ш'!N127</f>
        <v>1</v>
      </c>
      <c r="G222" s="78">
        <f>'3 жастағы балалар Ә'!N127</f>
        <v>0</v>
      </c>
    </row>
    <row r="223" spans="2:7" ht="15.75" customHeight="1">
      <c r="B223" s="260"/>
      <c r="C223" s="78">
        <f>'3 жастағы балалар Ф'!P127</f>
        <v>0</v>
      </c>
      <c r="D223" s="78">
        <f>'3 жастағы балалар К'!O127</f>
        <v>0</v>
      </c>
      <c r="E223" s="78">
        <f>'3 жастағы балалар Т'!O127</f>
        <v>0</v>
      </c>
      <c r="F223" s="78">
        <f>'3 жастағы балалар Ш'!O127</f>
        <v>0</v>
      </c>
      <c r="G223" s="78">
        <f>'3 жастағы балалар Ә'!O127</f>
        <v>0</v>
      </c>
    </row>
    <row r="224" spans="2:7" ht="15.75" customHeight="1">
      <c r="B224" s="268">
        <v>5</v>
      </c>
      <c r="C224" s="78">
        <f>'3 жастағы балалар Ф'!Q127</f>
        <v>1</v>
      </c>
      <c r="D224" s="78">
        <f>'3 жастағы балалар К'!P127</f>
        <v>0</v>
      </c>
      <c r="E224" s="78">
        <f>'3 жастағы балалар Т'!P127</f>
        <v>1</v>
      </c>
      <c r="F224" s="78">
        <f>'3 жастағы балалар Ш'!P127</f>
        <v>0</v>
      </c>
      <c r="G224" s="78">
        <f>'3 жастағы балалар Ә'!P127</f>
        <v>1</v>
      </c>
    </row>
    <row r="225" spans="2:7" ht="15.75" customHeight="1">
      <c r="B225" s="259"/>
      <c r="C225" s="78">
        <f>'3 жастағы балалар Ф'!R127</f>
        <v>0</v>
      </c>
      <c r="D225" s="78">
        <f>'3 жастағы балалар К'!Q127</f>
        <v>1</v>
      </c>
      <c r="E225" s="78">
        <f>'3 жастағы балалар Т'!Q127</f>
        <v>0</v>
      </c>
      <c r="F225" s="78">
        <f>'3 жастағы балалар Ш'!Q127</f>
        <v>1</v>
      </c>
      <c r="G225" s="78">
        <f>'3 жастағы балалар Ә'!Q127</f>
        <v>0</v>
      </c>
    </row>
    <row r="226" spans="2:7" ht="15.75" customHeight="1">
      <c r="B226" s="260"/>
      <c r="C226" s="78">
        <f>'3 жастағы балалар Ф'!S127</f>
        <v>0</v>
      </c>
      <c r="D226" s="78">
        <f>'3 жастағы балалар К'!R127</f>
        <v>0</v>
      </c>
      <c r="E226" s="78">
        <f>'3 жастағы балалар Т'!R127</f>
        <v>0</v>
      </c>
      <c r="F226" s="78">
        <f>'3 жастағы балалар Ш'!R127</f>
        <v>0</v>
      </c>
      <c r="G226" s="78">
        <f>'3 жастағы балалар Ә'!R127</f>
        <v>0</v>
      </c>
    </row>
    <row r="227" spans="2:7" ht="15.75" customHeight="1">
      <c r="B227" s="268">
        <v>6</v>
      </c>
      <c r="C227" s="335"/>
      <c r="D227" s="78">
        <f>'3 жастағы балалар К'!S127</f>
        <v>1</v>
      </c>
      <c r="E227" s="335"/>
      <c r="F227" s="78">
        <f>'3 жастағы балалар Ш'!S127</f>
        <v>0</v>
      </c>
      <c r="G227" s="335"/>
    </row>
    <row r="228" spans="2:7" ht="15.75" customHeight="1">
      <c r="B228" s="259"/>
      <c r="C228" s="259"/>
      <c r="D228" s="78">
        <f>'3 жастағы балалар К'!T127</f>
        <v>0</v>
      </c>
      <c r="E228" s="259"/>
      <c r="F228" s="78">
        <f>'3 жастағы балалар Ш'!T127</f>
        <v>1</v>
      </c>
      <c r="G228" s="259"/>
    </row>
    <row r="229" spans="2:7" ht="15.75" customHeight="1">
      <c r="B229" s="260"/>
      <c r="C229" s="259"/>
      <c r="D229" s="78">
        <f>'3 жастағы балалар К'!U127</f>
        <v>0</v>
      </c>
      <c r="E229" s="259"/>
      <c r="F229" s="78">
        <f>'3 жастағы балалар Ш'!U127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К'!V127</f>
        <v>0</v>
      </c>
      <c r="E230" s="259"/>
      <c r="F230" s="78">
        <f>'3 жастағы балалар Ш'!V127</f>
        <v>0</v>
      </c>
      <c r="G230" s="259"/>
    </row>
    <row r="231" spans="2:7" ht="15.75" customHeight="1">
      <c r="B231" s="259"/>
      <c r="C231" s="259"/>
      <c r="D231" s="78">
        <f>'3 жастағы балалар К'!W127</f>
        <v>1</v>
      </c>
      <c r="E231" s="259"/>
      <c r="F231" s="78">
        <f>'3 жастағы балалар Ш'!W127</f>
        <v>1</v>
      </c>
      <c r="G231" s="259"/>
    </row>
    <row r="232" spans="2:7" ht="15.75" customHeight="1">
      <c r="B232" s="260"/>
      <c r="C232" s="259"/>
      <c r="D232" s="78">
        <f>'3 жастағы балалар К'!X127</f>
        <v>0</v>
      </c>
      <c r="E232" s="259"/>
      <c r="F232" s="78">
        <f>'3 жастағы балалар Ш'!X127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К'!Y127</f>
        <v>1</v>
      </c>
      <c r="E233" s="259"/>
      <c r="F233" s="78">
        <f>'3 жастағы балалар Ш'!Y127</f>
        <v>0</v>
      </c>
      <c r="G233" s="259"/>
    </row>
    <row r="234" spans="2:7" ht="15.75" customHeight="1">
      <c r="B234" s="259"/>
      <c r="C234" s="259"/>
      <c r="D234" s="78">
        <f>'3 жастағы балалар К'!Z127</f>
        <v>0</v>
      </c>
      <c r="E234" s="259"/>
      <c r="F234" s="78">
        <f>'3 жастағы балалар Ш'!Z127</f>
        <v>1</v>
      </c>
      <c r="G234" s="259"/>
    </row>
    <row r="235" spans="2:7" ht="15.75" customHeight="1">
      <c r="B235" s="260"/>
      <c r="C235" s="259"/>
      <c r="D235" s="78">
        <f>'3 жастағы балалар К'!AA127</f>
        <v>0</v>
      </c>
      <c r="E235" s="259"/>
      <c r="F235" s="78">
        <f>'3 жастағы балалар Ш'!AA127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К'!AB127</f>
        <v>0</v>
      </c>
      <c r="E236" s="259"/>
      <c r="F236" s="78">
        <f>'3 жастағы балалар Ш'!AB127</f>
        <v>0</v>
      </c>
      <c r="G236" s="259"/>
    </row>
    <row r="237" spans="2:7" ht="15.75" customHeight="1">
      <c r="B237" s="259"/>
      <c r="C237" s="259"/>
      <c r="D237" s="78">
        <f>'3 жастағы балалар К'!AC127</f>
        <v>1</v>
      </c>
      <c r="E237" s="259"/>
      <c r="F237" s="78">
        <f>'3 жастағы балалар Ш'!AC127</f>
        <v>1</v>
      </c>
      <c r="G237" s="259"/>
    </row>
    <row r="238" spans="2:7" ht="15.75" customHeight="1">
      <c r="B238" s="260"/>
      <c r="C238" s="259"/>
      <c r="D238" s="78">
        <f>'3 жастағы балалар К'!AD127</f>
        <v>0</v>
      </c>
      <c r="E238" s="259"/>
      <c r="F238" s="78">
        <f>'3 жастағы балалар Ш'!AD127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К'!AE127</f>
        <v>1</v>
      </c>
      <c r="E239" s="259"/>
      <c r="F239" s="78">
        <f>'3 жастағы балалар Ш'!AE127</f>
        <v>0</v>
      </c>
      <c r="G239" s="259"/>
    </row>
    <row r="240" spans="2:7" ht="15.75" customHeight="1">
      <c r="B240" s="259"/>
      <c r="C240" s="259"/>
      <c r="D240" s="78">
        <f>'3 жастағы балалар К'!AF127</f>
        <v>0</v>
      </c>
      <c r="E240" s="259"/>
      <c r="F240" s="78">
        <f>'3 жастағы балалар Ш'!AF127</f>
        <v>1</v>
      </c>
      <c r="G240" s="259"/>
    </row>
    <row r="241" spans="2:7" ht="15.75" customHeight="1">
      <c r="B241" s="260"/>
      <c r="C241" s="259"/>
      <c r="D241" s="78">
        <f>'3 жастағы балалар К'!AG127</f>
        <v>0</v>
      </c>
      <c r="E241" s="259"/>
      <c r="F241" s="78">
        <f>'3 жастағы балалар Ш'!AG127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К'!AH127</f>
        <v>0</v>
      </c>
      <c r="E242" s="259"/>
      <c r="F242" s="78">
        <f>'3 жастағы балалар Ш'!AH127</f>
        <v>0</v>
      </c>
      <c r="G242" s="259"/>
    </row>
    <row r="243" spans="2:7" ht="15.75" customHeight="1">
      <c r="B243" s="259"/>
      <c r="C243" s="259"/>
      <c r="D243" s="78">
        <f>'3 жастағы балалар К'!AI127</f>
        <v>1</v>
      </c>
      <c r="E243" s="259"/>
      <c r="F243" s="78">
        <f>'3 жастағы балалар Ш'!AI127</f>
        <v>1</v>
      </c>
      <c r="G243" s="259"/>
    </row>
    <row r="244" spans="2:7" ht="15.75" customHeight="1">
      <c r="B244" s="260"/>
      <c r="C244" s="259"/>
      <c r="D244" s="78">
        <f>'3 жастағы балалар К'!AJ127</f>
        <v>0</v>
      </c>
      <c r="E244" s="259"/>
      <c r="F244" s="78">
        <f>'3 жастағы балалар Ш'!AJ127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К'!AK127</f>
        <v>0</v>
      </c>
      <c r="E245" s="259"/>
      <c r="F245" s="78">
        <f>'3 жастағы балалар Ш'!AK127</f>
        <v>1</v>
      </c>
      <c r="G245" s="259"/>
    </row>
    <row r="246" spans="2:7" ht="15.75" customHeight="1">
      <c r="B246" s="259"/>
      <c r="C246" s="259"/>
      <c r="D246" s="78">
        <f>'3 жастағы балалар К'!AL127</f>
        <v>1</v>
      </c>
      <c r="E246" s="259"/>
      <c r="F246" s="78">
        <f>'3 жастағы балалар Ш'!AL127</f>
        <v>0</v>
      </c>
      <c r="G246" s="259"/>
    </row>
    <row r="247" spans="2:7" ht="15.75" customHeight="1">
      <c r="B247" s="260"/>
      <c r="C247" s="259"/>
      <c r="D247" s="78">
        <f>'3 жастағы балалар К'!AM127</f>
        <v>0</v>
      </c>
      <c r="E247" s="259"/>
      <c r="F247" s="78">
        <f>'3 жастағы балалар Ш'!AM127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К'!AN127</f>
        <v>0</v>
      </c>
      <c r="E248" s="259"/>
      <c r="F248" s="78">
        <f>'3 жастағы балалар Ш'!AN127</f>
        <v>1</v>
      </c>
      <c r="G248" s="259"/>
    </row>
    <row r="249" spans="2:7" ht="15.75" customHeight="1">
      <c r="B249" s="259"/>
      <c r="C249" s="259"/>
      <c r="D249" s="78">
        <f>'3 жастағы балалар К'!AO127</f>
        <v>1</v>
      </c>
      <c r="E249" s="259"/>
      <c r="F249" s="78">
        <f>'3 жастағы балалар Ш'!AO127</f>
        <v>0</v>
      </c>
      <c r="G249" s="259"/>
    </row>
    <row r="250" spans="2:7" ht="15.75" customHeight="1">
      <c r="B250" s="260"/>
      <c r="C250" s="259"/>
      <c r="D250" s="78">
        <f>'3 жастағы балалар К'!AP127</f>
        <v>0</v>
      </c>
      <c r="E250" s="259"/>
      <c r="F250" s="78">
        <f>'3 жастағы балалар Ш'!AP127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К'!AQ127</f>
        <v>1</v>
      </c>
      <c r="E251" s="259"/>
      <c r="F251" s="78">
        <f>'3 жастағы балалар Ш'!AQ127</f>
        <v>0</v>
      </c>
      <c r="G251" s="259"/>
    </row>
    <row r="252" spans="2:7" ht="15.75" customHeight="1">
      <c r="B252" s="259"/>
      <c r="C252" s="259"/>
      <c r="D252" s="78">
        <f>'3 жастағы балалар К'!AR127</f>
        <v>0</v>
      </c>
      <c r="E252" s="259"/>
      <c r="F252" s="78">
        <f>'3 жастағы балалар Ш'!AR127</f>
        <v>1</v>
      </c>
      <c r="G252" s="259"/>
    </row>
    <row r="253" spans="2:7" ht="15.75" customHeight="1">
      <c r="B253" s="260"/>
      <c r="C253" s="259"/>
      <c r="D253" s="78">
        <f>'3 жастағы балалар К'!AS127</f>
        <v>0</v>
      </c>
      <c r="E253" s="259"/>
      <c r="F253" s="78">
        <f>'3 жастағы балалар Ш'!AS127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К'!AT127</f>
        <v>0</v>
      </c>
      <c r="E254" s="259"/>
      <c r="F254" s="78">
        <f>'3 жастағы балалар Ш'!AT127</f>
        <v>0</v>
      </c>
      <c r="G254" s="259"/>
    </row>
    <row r="255" spans="2:7" ht="15.75" customHeight="1">
      <c r="B255" s="259"/>
      <c r="C255" s="259"/>
      <c r="D255" s="78">
        <f>'3 жастағы балалар К'!AU127</f>
        <v>1</v>
      </c>
      <c r="E255" s="259"/>
      <c r="F255" s="78">
        <f>'3 жастағы балалар Ш'!AU127</f>
        <v>1</v>
      </c>
      <c r="G255" s="259"/>
    </row>
    <row r="256" spans="2:7" ht="15.75" customHeight="1">
      <c r="B256" s="260"/>
      <c r="C256" s="259"/>
      <c r="D256" s="78">
        <f>'3 жастағы балалар К'!AV127</f>
        <v>0</v>
      </c>
      <c r="E256" s="259"/>
      <c r="F256" s="78">
        <f>'3 жастағы балалар Ш'!AV127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Ш'!AW127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Ш'!AX127</f>
        <v>1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Ш'!AY127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Ш'!AZ127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Ш'!BA127</f>
        <v>1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Ш'!BB127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Ш'!BC127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Ш'!BD127</f>
        <v>1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Ш'!BE127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Ш'!BF127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Ш'!BG127</f>
        <v>1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Ш'!BH127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Ш'!BI127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Ш'!BJ127</f>
        <v>1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Ш'!BK127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Ш'!BL127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Ш'!BM127</f>
        <v>1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Ш'!BN127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Ш'!BO127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Ш'!BP127</f>
        <v>1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Ш'!BQ127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Ш'!BR127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Ш'!BS127</f>
        <v>1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Ш'!BT127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Ш'!BU127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Ш'!BV127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Ш'!BW127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Ш'!BX127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Ш'!BY127</f>
        <v>1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Ш'!BZ127</f>
        <v>0</v>
      </c>
      <c r="G286" s="260"/>
    </row>
    <row r="287" spans="2:7" ht="15.75" customHeight="1">
      <c r="B287" s="255">
        <f>СВОД3!V22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1.25" customHeight="1">
      <c r="B4" s="329" t="s">
        <v>514</v>
      </c>
      <c r="C4" s="266"/>
      <c r="D4" s="245" t="str">
        <f>'3 жастағы балалар Ф'!D23</f>
        <v>Тлеуғалы Қамар Жақсылыққызы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Ф'!A23</f>
        <v>0</v>
      </c>
      <c r="E5" s="247"/>
      <c r="F5" s="247"/>
      <c r="G5" s="242"/>
      <c r="H5" s="242"/>
    </row>
    <row r="6" spans="2:12" ht="81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0.2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Ф'!E23</f>
        <v>1</v>
      </c>
      <c r="D69" s="78">
        <f>'3 жастағы балалар К'!D23</f>
        <v>0</v>
      </c>
      <c r="E69" s="78">
        <f>'3 жастағы балалар Т'!D23</f>
        <v>0</v>
      </c>
      <c r="F69" s="78">
        <f>'3 жастағы балалар Ш'!D23</f>
        <v>0</v>
      </c>
      <c r="G69" s="78">
        <f>'3 жастағы балалар Ә'!D23</f>
        <v>0</v>
      </c>
    </row>
    <row r="70" spans="2:7" ht="15.75" customHeight="1">
      <c r="B70" s="259"/>
      <c r="C70" s="78">
        <f>'3 жастағы балалар Ф'!F23</f>
        <v>0</v>
      </c>
      <c r="D70" s="78">
        <f>'3 жастағы балалар К'!E23</f>
        <v>0</v>
      </c>
      <c r="E70" s="78">
        <f>'3 жастағы балалар Т'!E23</f>
        <v>0</v>
      </c>
      <c r="F70" s="78">
        <f>'3 жастағы балалар Ш'!E23</f>
        <v>0</v>
      </c>
      <c r="G70" s="78">
        <f>'3 жастағы балалар Ә'!E23</f>
        <v>1</v>
      </c>
    </row>
    <row r="71" spans="2:7" ht="15.75" customHeight="1">
      <c r="B71" s="260"/>
      <c r="C71" s="78">
        <f>'3 жастағы балалар Ф'!G23</f>
        <v>0</v>
      </c>
      <c r="D71" s="78">
        <f>'3 жастағы балалар К'!F23</f>
        <v>1</v>
      </c>
      <c r="E71" s="78">
        <f>'3 жастағы балалар Т'!F23</f>
        <v>1</v>
      </c>
      <c r="F71" s="78">
        <f>'3 жастағы балалар Ш'!F23</f>
        <v>1</v>
      </c>
      <c r="G71" s="78">
        <f>'3 жастағы балалар Ә'!F23</f>
        <v>0</v>
      </c>
    </row>
    <row r="72" spans="2:7" ht="15.75" customHeight="1">
      <c r="B72" s="268">
        <v>2</v>
      </c>
      <c r="C72" s="78">
        <f>'3 жастағы балалар Ф'!H23</f>
        <v>1</v>
      </c>
      <c r="D72" s="78">
        <f>'3 жастағы балалар К'!G23</f>
        <v>0</v>
      </c>
      <c r="E72" s="78">
        <f>'3 жастағы балалар Т'!G23</f>
        <v>0</v>
      </c>
      <c r="F72" s="78">
        <f>'3 жастағы балалар Ш'!G23</f>
        <v>0</v>
      </c>
      <c r="G72" s="78">
        <f>'3 жастағы балалар Ә'!G23</f>
        <v>0</v>
      </c>
    </row>
    <row r="73" spans="2:7" ht="15.75" customHeight="1">
      <c r="B73" s="259"/>
      <c r="C73" s="78">
        <f>'3 жастағы балалар Ф'!I23</f>
        <v>0</v>
      </c>
      <c r="D73" s="78">
        <f>'3 жастағы балалар К'!H23</f>
        <v>0</v>
      </c>
      <c r="E73" s="78">
        <f>'3 жастағы балалар Т'!H23</f>
        <v>0</v>
      </c>
      <c r="F73" s="78">
        <f>'3 жастағы балалар Ш'!H23</f>
        <v>0</v>
      </c>
      <c r="G73" s="78">
        <f>'3 жастағы балалар Ә'!H23</f>
        <v>1</v>
      </c>
    </row>
    <row r="74" spans="2:7" ht="15.75" customHeight="1">
      <c r="B74" s="260"/>
      <c r="C74" s="78">
        <f>'3 жастағы балалар Ф'!J23</f>
        <v>0</v>
      </c>
      <c r="D74" s="78">
        <f>'3 жастағы балалар К'!I23</f>
        <v>1</v>
      </c>
      <c r="E74" s="78">
        <f>'3 жастағы балалар Т'!I23</f>
        <v>1</v>
      </c>
      <c r="F74" s="78">
        <f>'3 жастағы балалар Ш'!I23</f>
        <v>1</v>
      </c>
      <c r="G74" s="78">
        <f>'3 жастағы балалар Ә'!I23</f>
        <v>0</v>
      </c>
    </row>
    <row r="75" spans="2:7" ht="15.75" customHeight="1">
      <c r="B75" s="268">
        <v>3</v>
      </c>
      <c r="C75" s="78">
        <f>'3 жастағы балалар Ф'!K23</f>
        <v>1</v>
      </c>
      <c r="D75" s="78">
        <f>'3 жастағы балалар К'!J23</f>
        <v>0</v>
      </c>
      <c r="E75" s="78">
        <f>'3 жастағы балалар Т'!J23</f>
        <v>0</v>
      </c>
      <c r="F75" s="78">
        <f>'3 жастағы балалар Ш'!J23</f>
        <v>0</v>
      </c>
      <c r="G75" s="78">
        <f>'3 жастағы балалар Ә'!J23</f>
        <v>0</v>
      </c>
    </row>
    <row r="76" spans="2:7" ht="15.75" customHeight="1">
      <c r="B76" s="259"/>
      <c r="C76" s="78">
        <f>'3 жастағы балалар Ф'!L23</f>
        <v>0</v>
      </c>
      <c r="D76" s="78">
        <f>'3 жастағы балалар К'!K23</f>
        <v>0</v>
      </c>
      <c r="E76" s="78">
        <f>'3 жастағы балалар Т'!K23</f>
        <v>0</v>
      </c>
      <c r="F76" s="78">
        <f>'3 жастағы балалар Ш'!K23</f>
        <v>1</v>
      </c>
      <c r="G76" s="78">
        <f>'3 жастағы балалар Ә'!K23</f>
        <v>1</v>
      </c>
    </row>
    <row r="77" spans="2:7" ht="15.75" customHeight="1">
      <c r="B77" s="260"/>
      <c r="C77" s="78">
        <f>'3 жастағы балалар Ф'!M23</f>
        <v>0</v>
      </c>
      <c r="D77" s="78">
        <f>'3 жастағы балалар К'!L23</f>
        <v>1</v>
      </c>
      <c r="E77" s="78">
        <f>'3 жастағы балалар Т'!L23</f>
        <v>1</v>
      </c>
      <c r="F77" s="78">
        <f>'3 жастағы балалар Ш'!L23</f>
        <v>0</v>
      </c>
      <c r="G77" s="78">
        <f>'3 жастағы балалар Ә'!L23</f>
        <v>0</v>
      </c>
    </row>
    <row r="78" spans="2:7" ht="15.75" customHeight="1">
      <c r="B78" s="268">
        <v>4</v>
      </c>
      <c r="C78" s="78">
        <f>'3 жастағы балалар Ф'!N23</f>
        <v>1</v>
      </c>
      <c r="D78" s="78">
        <f>'3 жастағы балалар К'!M23</f>
        <v>0</v>
      </c>
      <c r="E78" s="78">
        <f>'3 жастағы балалар Т'!M23</f>
        <v>0</v>
      </c>
      <c r="F78" s="78">
        <f>'3 жастағы балалар Ш'!M23</f>
        <v>0</v>
      </c>
      <c r="G78" s="78">
        <f>'3 жастағы балалар Ә'!M23</f>
        <v>0</v>
      </c>
    </row>
    <row r="79" spans="2:7" ht="15.75" customHeight="1">
      <c r="B79" s="259"/>
      <c r="C79" s="78">
        <f>'3 жастағы балалар Ф'!O23</f>
        <v>0</v>
      </c>
      <c r="D79" s="78">
        <f>'3 жастағы балалар К'!N23</f>
        <v>0</v>
      </c>
      <c r="E79" s="78">
        <f>'3 жастағы балалар Т'!N23</f>
        <v>0</v>
      </c>
      <c r="F79" s="78">
        <f>'3 жастағы балалар Ш'!N23</f>
        <v>0</v>
      </c>
      <c r="G79" s="78">
        <f>'3 жастағы балалар Ә'!N23</f>
        <v>1</v>
      </c>
    </row>
    <row r="80" spans="2:7" ht="15.75" customHeight="1">
      <c r="B80" s="260"/>
      <c r="C80" s="78">
        <f>'3 жастағы балалар Ф'!P23</f>
        <v>0</v>
      </c>
      <c r="D80" s="78">
        <f>'3 жастағы балалар К'!O23</f>
        <v>1</v>
      </c>
      <c r="E80" s="78">
        <f>'3 жастағы балалар Т'!O23</f>
        <v>1</v>
      </c>
      <c r="F80" s="78">
        <f>'3 жастағы балалар Ш'!O23</f>
        <v>1</v>
      </c>
      <c r="G80" s="78">
        <f>'3 жастағы балалар Ә'!O23</f>
        <v>0</v>
      </c>
    </row>
    <row r="81" spans="2:7" ht="15.75" customHeight="1">
      <c r="B81" s="268">
        <v>5</v>
      </c>
      <c r="C81" s="335"/>
      <c r="D81" s="78">
        <f>'3 жастағы балалар К'!P23</f>
        <v>0</v>
      </c>
      <c r="E81" s="335"/>
      <c r="F81" s="78">
        <f>'3 жастағы балалар Ш'!P23</f>
        <v>0</v>
      </c>
      <c r="G81" s="335"/>
    </row>
    <row r="82" spans="2:7" ht="15.75" customHeight="1">
      <c r="B82" s="259"/>
      <c r="C82" s="259"/>
      <c r="D82" s="78">
        <f>'3 жастағы балалар К'!Q23</f>
        <v>0</v>
      </c>
      <c r="E82" s="259"/>
      <c r="F82" s="78">
        <f>'3 жастағы балалар Ш'!Q23</f>
        <v>0</v>
      </c>
      <c r="G82" s="259"/>
    </row>
    <row r="83" spans="2:7" ht="15.75" customHeight="1">
      <c r="B83" s="260"/>
      <c r="C83" s="259"/>
      <c r="D83" s="78">
        <f>'3 жастағы балалар К'!R23</f>
        <v>1</v>
      </c>
      <c r="E83" s="259"/>
      <c r="F83" s="78">
        <f>'3 жастағы балалар Ш'!R23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К'!S23</f>
        <v>0</v>
      </c>
      <c r="E84" s="259"/>
      <c r="F84" s="78">
        <f>'3 жастағы балалар Ш'!S23</f>
        <v>0</v>
      </c>
      <c r="G84" s="259"/>
    </row>
    <row r="85" spans="2:7" ht="15.75" customHeight="1">
      <c r="B85" s="259"/>
      <c r="C85" s="259"/>
      <c r="D85" s="78">
        <f>'3 жастағы балалар К'!T23</f>
        <v>0</v>
      </c>
      <c r="E85" s="259"/>
      <c r="F85" s="78">
        <f>'3 жастағы балалар Ш'!T23</f>
        <v>0</v>
      </c>
      <c r="G85" s="259"/>
    </row>
    <row r="86" spans="2:7" ht="15.75" customHeight="1">
      <c r="B86" s="260"/>
      <c r="C86" s="259"/>
      <c r="D86" s="78">
        <f>'3 жастағы балалар К'!U23</f>
        <v>1</v>
      </c>
      <c r="E86" s="259"/>
      <c r="F86" s="78">
        <f>'3 жастағы балалар Ш'!U23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К'!V23</f>
        <v>0</v>
      </c>
      <c r="E87" s="259"/>
      <c r="F87" s="78">
        <f>'3 жастағы балалар Ш'!V23</f>
        <v>0</v>
      </c>
      <c r="G87" s="259"/>
    </row>
    <row r="88" spans="2:7" ht="15.75" customHeight="1">
      <c r="B88" s="259"/>
      <c r="C88" s="259"/>
      <c r="D88" s="78">
        <f>'3 жастағы балалар К'!W23</f>
        <v>0</v>
      </c>
      <c r="E88" s="259"/>
      <c r="F88" s="78">
        <f>'3 жастағы балалар Ш'!W23</f>
        <v>0</v>
      </c>
      <c r="G88" s="259"/>
    </row>
    <row r="89" spans="2:7" ht="15.75" customHeight="1">
      <c r="B89" s="260"/>
      <c r="C89" s="259"/>
      <c r="D89" s="78">
        <f>'3 жастағы балалар К'!X23</f>
        <v>1</v>
      </c>
      <c r="E89" s="259"/>
      <c r="F89" s="78">
        <f>'3 жастағы балалар Ш'!X23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К'!Y23</f>
        <v>0</v>
      </c>
      <c r="E90" s="259"/>
      <c r="F90" s="78">
        <f>'3 жастағы балалар Ш'!Y23</f>
        <v>0</v>
      </c>
      <c r="G90" s="259"/>
    </row>
    <row r="91" spans="2:7" ht="15.75" customHeight="1">
      <c r="B91" s="259"/>
      <c r="C91" s="259"/>
      <c r="D91" s="78">
        <f>'3 жастағы балалар К'!Z23</f>
        <v>0</v>
      </c>
      <c r="E91" s="259"/>
      <c r="F91" s="78">
        <f>'3 жастағы балалар Ш'!Z23</f>
        <v>0</v>
      </c>
      <c r="G91" s="259"/>
    </row>
    <row r="92" spans="2:7" ht="15.75" customHeight="1">
      <c r="B92" s="260"/>
      <c r="C92" s="259"/>
      <c r="D92" s="78">
        <f>'3 жастағы балалар К'!AA23</f>
        <v>1</v>
      </c>
      <c r="E92" s="259"/>
      <c r="F92" s="78">
        <f>'3 жастағы балалар Ш'!AA23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Ш'!AB23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Ш'!AC23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Ш'!AD23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Ш'!AE23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Ш'!AF23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Ш'!AG23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Ш'!AH23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Ш'!AI23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Ш'!AJ23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Ш'!AK23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Ш'!AL23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Ш'!AM23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Ш'!AN23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Ш'!AO23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Ш'!AP23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Ш'!AQ23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Ш'!AR23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Ш'!AS23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Ш'!AT23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Ш'!AU23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Ш'!AV23</f>
        <v>1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Ш'!AW23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Ш'!AX23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Ш'!AY23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Ш'!AZ23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Ш'!BA23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Ш'!BB23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Ш'!BC23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Ш'!BD23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Ш'!BE23</f>
        <v>1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Ш'!BF23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Ш'!BG23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Ш'!BH23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Ш'!BI23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Ш'!BJ23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Ш'!BK23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Ф'!E69</f>
        <v>1</v>
      </c>
      <c r="D133" s="78">
        <f>'3 жастағы балалар К'!D69</f>
        <v>1</v>
      </c>
      <c r="E133" s="78">
        <f>'3 жастағы балалар Т'!D69</f>
        <v>1</v>
      </c>
      <c r="F133" s="78">
        <f>'3 жастағы балалар Ш'!D69</f>
        <v>1</v>
      </c>
      <c r="G133" s="78">
        <f>'3 жастағы балалар Ә'!D69</f>
        <v>1</v>
      </c>
    </row>
    <row r="134" spans="2:7" ht="15.75" customHeight="1">
      <c r="B134" s="259"/>
      <c r="C134" s="78">
        <f>'3 жастағы балалар Ф'!F69</f>
        <v>0</v>
      </c>
      <c r="D134" s="78">
        <f>'3 жастағы балалар К'!E69</f>
        <v>0</v>
      </c>
      <c r="E134" s="78">
        <f>'3 жастағы балалар Т'!E69</f>
        <v>0</v>
      </c>
      <c r="F134" s="78">
        <f>'3 жастағы балалар Ш'!E69</f>
        <v>0</v>
      </c>
      <c r="G134" s="78">
        <f>'3 жастағы балалар Ә'!E69</f>
        <v>0</v>
      </c>
    </row>
    <row r="135" spans="2:7" ht="15.75" customHeight="1">
      <c r="B135" s="260"/>
      <c r="C135" s="78">
        <f>'3 жастағы балалар Ф'!G69</f>
        <v>0</v>
      </c>
      <c r="D135" s="78">
        <f>'3 жастағы балалар К'!F69</f>
        <v>0</v>
      </c>
      <c r="E135" s="78">
        <f>'3 жастағы балалар Т'!F69</f>
        <v>0</v>
      </c>
      <c r="F135" s="78">
        <f>'3 жастағы балалар Ш'!F69</f>
        <v>0</v>
      </c>
      <c r="G135" s="78">
        <f>'3 жастағы балалар Ә'!F69</f>
        <v>0</v>
      </c>
    </row>
    <row r="136" spans="2:7" ht="15.75" customHeight="1">
      <c r="B136" s="268">
        <v>2</v>
      </c>
      <c r="C136" s="78">
        <f>'3 жастағы балалар Ф'!H69</f>
        <v>1</v>
      </c>
      <c r="D136" s="78">
        <f>'3 жастағы балалар К'!G69</f>
        <v>1</v>
      </c>
      <c r="E136" s="78">
        <f>'3 жастағы балалар Т'!G69</f>
        <v>1</v>
      </c>
      <c r="F136" s="78">
        <f>'3 жастағы балалар Ш'!G69</f>
        <v>1</v>
      </c>
      <c r="G136" s="78">
        <f>'3 жастағы балалар Ә'!G69</f>
        <v>1</v>
      </c>
    </row>
    <row r="137" spans="2:7" ht="15.75" customHeight="1">
      <c r="B137" s="259"/>
      <c r="C137" s="78">
        <f>'3 жастағы балалар Ф'!I69</f>
        <v>0</v>
      </c>
      <c r="D137" s="78">
        <f>'3 жастағы балалар К'!H69</f>
        <v>0</v>
      </c>
      <c r="E137" s="78">
        <f>'3 жастағы балалар Т'!H69</f>
        <v>0</v>
      </c>
      <c r="F137" s="78">
        <f>'3 жастағы балалар Ш'!H69</f>
        <v>0</v>
      </c>
      <c r="G137" s="78">
        <f>'3 жастағы балалар Ә'!H69</f>
        <v>0</v>
      </c>
    </row>
    <row r="138" spans="2:7" ht="15.75" customHeight="1">
      <c r="B138" s="260"/>
      <c r="C138" s="78">
        <f>'3 жастағы балалар Ф'!J69</f>
        <v>0</v>
      </c>
      <c r="D138" s="78">
        <f>'3 жастағы балалар К'!I69</f>
        <v>0</v>
      </c>
      <c r="E138" s="78">
        <f>'3 жастағы балалар Т'!I69</f>
        <v>0</v>
      </c>
      <c r="F138" s="78">
        <f>'3 жастағы балалар Ш'!I69</f>
        <v>0</v>
      </c>
      <c r="G138" s="78">
        <f>'3 жастағы балалар Ә'!I69</f>
        <v>0</v>
      </c>
    </row>
    <row r="139" spans="2:7" ht="15.75" customHeight="1">
      <c r="B139" s="268">
        <v>3</v>
      </c>
      <c r="C139" s="78">
        <f>'3 жастағы балалар Ф'!K69</f>
        <v>1</v>
      </c>
      <c r="D139" s="78">
        <f>'3 жастағы балалар К'!J69</f>
        <v>1</v>
      </c>
      <c r="E139" s="78">
        <f>'3 жастағы балалар Т'!J69</f>
        <v>1</v>
      </c>
      <c r="F139" s="78">
        <f>'3 жастағы балалар Ш'!J69</f>
        <v>1</v>
      </c>
      <c r="G139" s="78">
        <f>'3 жастағы балалар Ә'!J69</f>
        <v>1</v>
      </c>
    </row>
    <row r="140" spans="2:7" ht="15.75" customHeight="1">
      <c r="B140" s="259"/>
      <c r="C140" s="78">
        <f>'3 жастағы балалар Ф'!L69</f>
        <v>0</v>
      </c>
      <c r="D140" s="78">
        <f>'3 жастағы балалар К'!K69</f>
        <v>0</v>
      </c>
      <c r="E140" s="78">
        <f>'3 жастағы балалар Т'!K69</f>
        <v>0</v>
      </c>
      <c r="F140" s="78">
        <f>'3 жастағы балалар Ш'!K69</f>
        <v>0</v>
      </c>
      <c r="G140" s="78">
        <f>'3 жастағы балалар Ә'!K69</f>
        <v>0</v>
      </c>
    </row>
    <row r="141" spans="2:7" ht="15.75" customHeight="1">
      <c r="B141" s="260"/>
      <c r="C141" s="78">
        <f>'3 жастағы балалар Ф'!M69</f>
        <v>0</v>
      </c>
      <c r="D141" s="78">
        <f>'3 жастағы балалар К'!L69</f>
        <v>0</v>
      </c>
      <c r="E141" s="78">
        <f>'3 жастағы балалар Т'!L69</f>
        <v>0</v>
      </c>
      <c r="F141" s="78">
        <f>'3 жастағы балалар Ш'!L69</f>
        <v>0</v>
      </c>
      <c r="G141" s="78">
        <f>'3 жастағы балалар Ә'!L69</f>
        <v>0</v>
      </c>
    </row>
    <row r="142" spans="2:7" ht="15.75" customHeight="1">
      <c r="B142" s="268">
        <v>4</v>
      </c>
      <c r="C142" s="78">
        <f>'3 жастағы балалар Ф'!N69</f>
        <v>1</v>
      </c>
      <c r="D142" s="78">
        <f>'3 жастағы балалар К'!M69</f>
        <v>1</v>
      </c>
      <c r="E142" s="78">
        <f>'3 жастағы балалар Т'!M69</f>
        <v>1</v>
      </c>
      <c r="F142" s="78">
        <f>'3 жастағы балалар Ш'!M69</f>
        <v>1</v>
      </c>
      <c r="G142" s="78">
        <f>'3 жастағы балалар Ә'!M69</f>
        <v>1</v>
      </c>
    </row>
    <row r="143" spans="2:7" ht="15.75" customHeight="1">
      <c r="B143" s="259"/>
      <c r="C143" s="78">
        <f>'3 жастағы балалар Ф'!O69</f>
        <v>0</v>
      </c>
      <c r="D143" s="78">
        <f>'3 жастағы балалар К'!N69</f>
        <v>0</v>
      </c>
      <c r="E143" s="78">
        <f>'3 жастағы балалар Т'!N69</f>
        <v>0</v>
      </c>
      <c r="F143" s="78">
        <f>'3 жастағы балалар Ш'!N69</f>
        <v>0</v>
      </c>
      <c r="G143" s="78">
        <f>'3 жастағы балалар Ә'!N69</f>
        <v>0</v>
      </c>
    </row>
    <row r="144" spans="2:7" ht="15.75" customHeight="1">
      <c r="B144" s="260"/>
      <c r="C144" s="78">
        <f>'3 жастағы балалар Ф'!P69</f>
        <v>0</v>
      </c>
      <c r="D144" s="78">
        <f>'3 жастағы балалар К'!O69</f>
        <v>0</v>
      </c>
      <c r="E144" s="78">
        <f>'3 жастағы балалар Т'!O69</f>
        <v>0</v>
      </c>
      <c r="F144" s="78">
        <f>'3 жастағы балалар Ш'!O69</f>
        <v>0</v>
      </c>
      <c r="G144" s="78">
        <f>'3 жастағы балалар Ә'!O69</f>
        <v>0</v>
      </c>
    </row>
    <row r="145" spans="2:7" ht="15.75" customHeight="1">
      <c r="B145" s="268">
        <v>5</v>
      </c>
      <c r="C145" s="78">
        <f>'3 жастағы балалар Ф'!Q69</f>
        <v>0</v>
      </c>
      <c r="D145" s="78">
        <f>'3 жастағы балалар К'!P69</f>
        <v>1</v>
      </c>
      <c r="E145" s="78">
        <f>'3 жастағы балалар Т'!P69</f>
        <v>1</v>
      </c>
      <c r="F145" s="78">
        <f>'3 жастағы балалар Ш'!P69</f>
        <v>1</v>
      </c>
      <c r="G145" s="78">
        <f>'3 жастағы балалар Ә'!P69</f>
        <v>1</v>
      </c>
    </row>
    <row r="146" spans="2:7" ht="15.75" customHeight="1">
      <c r="B146" s="259"/>
      <c r="C146" s="78">
        <f>'3 жастағы балалар Ф'!R69</f>
        <v>1</v>
      </c>
      <c r="D146" s="78">
        <f>'3 жастағы балалар К'!Q69</f>
        <v>0</v>
      </c>
      <c r="E146" s="78">
        <f>'3 жастағы балалар Т'!Q69</f>
        <v>0</v>
      </c>
      <c r="F146" s="78">
        <f>'3 жастағы балалар Ш'!Q69</f>
        <v>0</v>
      </c>
      <c r="G146" s="78">
        <f>'3 жастағы балалар Ә'!Q69</f>
        <v>0</v>
      </c>
    </row>
    <row r="147" spans="2:7" ht="15.75" customHeight="1">
      <c r="B147" s="260"/>
      <c r="C147" s="78">
        <f>'3 жастағы балалар Ф'!S69</f>
        <v>0</v>
      </c>
      <c r="D147" s="78">
        <f>'3 жастағы балалар К'!R69</f>
        <v>0</v>
      </c>
      <c r="E147" s="78">
        <f>'3 жастағы балалар Т'!R69</f>
        <v>0</v>
      </c>
      <c r="F147" s="78">
        <f>'3 жастағы балалар Ш'!R69</f>
        <v>0</v>
      </c>
      <c r="G147" s="78">
        <f>'3 жастағы балалар Ә'!R69</f>
        <v>0</v>
      </c>
    </row>
    <row r="148" spans="2:7" ht="15.75" customHeight="1">
      <c r="B148" s="268">
        <v>6</v>
      </c>
      <c r="C148" s="335"/>
      <c r="D148" s="78">
        <f>'3 жастағы балалар К'!S69</f>
        <v>1</v>
      </c>
      <c r="E148" s="335"/>
      <c r="F148" s="78">
        <f>'3 жастағы балалар Ш'!S69</f>
        <v>1</v>
      </c>
      <c r="G148" s="335"/>
    </row>
    <row r="149" spans="2:7" ht="15.75" customHeight="1">
      <c r="B149" s="259"/>
      <c r="C149" s="259"/>
      <c r="D149" s="78">
        <f>'3 жастағы балалар К'!T69</f>
        <v>0</v>
      </c>
      <c r="E149" s="259"/>
      <c r="F149" s="78">
        <f>'3 жастағы балалар Ш'!T69</f>
        <v>0</v>
      </c>
      <c r="G149" s="259"/>
    </row>
    <row r="150" spans="2:7" ht="15.75" customHeight="1">
      <c r="B150" s="260"/>
      <c r="C150" s="259"/>
      <c r="D150" s="78">
        <f>'3 жастағы балалар К'!U69</f>
        <v>0</v>
      </c>
      <c r="E150" s="259"/>
      <c r="F150" s="78">
        <f>'3 жастағы балалар Ш'!U69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К'!V69</f>
        <v>1</v>
      </c>
      <c r="E151" s="259"/>
      <c r="F151" s="78">
        <f>'3 жастағы балалар Ш'!V69</f>
        <v>1</v>
      </c>
      <c r="G151" s="259"/>
    </row>
    <row r="152" spans="2:7" ht="15.75" customHeight="1">
      <c r="B152" s="259"/>
      <c r="C152" s="259"/>
      <c r="D152" s="78">
        <f>'3 жастағы балалар К'!W69</f>
        <v>0</v>
      </c>
      <c r="E152" s="259"/>
      <c r="F152" s="78">
        <f>'3 жастағы балалар Ш'!W69</f>
        <v>0</v>
      </c>
      <c r="G152" s="259"/>
    </row>
    <row r="153" spans="2:7" ht="15.75" customHeight="1">
      <c r="B153" s="260"/>
      <c r="C153" s="259"/>
      <c r="D153" s="78">
        <f>'3 жастағы балалар К'!X69</f>
        <v>0</v>
      </c>
      <c r="E153" s="259"/>
      <c r="F153" s="78">
        <f>'3 жастағы балалар Ш'!X69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К'!Y69</f>
        <v>1</v>
      </c>
      <c r="E154" s="259"/>
      <c r="F154" s="78">
        <f>'3 жастағы балалар Ш'!Y69</f>
        <v>1</v>
      </c>
      <c r="G154" s="259"/>
    </row>
    <row r="155" spans="2:7" ht="15.75" customHeight="1">
      <c r="B155" s="259"/>
      <c r="C155" s="259"/>
      <c r="D155" s="78">
        <f>'3 жастағы балалар К'!Z69</f>
        <v>0</v>
      </c>
      <c r="E155" s="259"/>
      <c r="F155" s="78">
        <f>'3 жастағы балалар Ш'!Z69</f>
        <v>0</v>
      </c>
      <c r="G155" s="259"/>
    </row>
    <row r="156" spans="2:7" ht="15.75" customHeight="1">
      <c r="B156" s="260"/>
      <c r="C156" s="259"/>
      <c r="D156" s="78">
        <f>'3 жастағы балалар К'!AA69</f>
        <v>0</v>
      </c>
      <c r="E156" s="259"/>
      <c r="F156" s="78">
        <f>'3 жастағы балалар Ш'!AA69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К'!AB69</f>
        <v>1</v>
      </c>
      <c r="E157" s="259"/>
      <c r="F157" s="78">
        <f>'3 жастағы балалар Ш'!AB69</f>
        <v>1</v>
      </c>
      <c r="G157" s="259"/>
    </row>
    <row r="158" spans="2:7" ht="15.75" customHeight="1">
      <c r="B158" s="259"/>
      <c r="C158" s="259"/>
      <c r="D158" s="78">
        <f>'3 жастағы балалар К'!AC69</f>
        <v>0</v>
      </c>
      <c r="E158" s="259"/>
      <c r="F158" s="78">
        <f>'3 жастағы балалар Ш'!AC69</f>
        <v>0</v>
      </c>
      <c r="G158" s="259"/>
    </row>
    <row r="159" spans="2:7" ht="15.75" customHeight="1">
      <c r="B159" s="260"/>
      <c r="C159" s="259"/>
      <c r="D159" s="78">
        <f>'3 жастағы балалар К'!AD69</f>
        <v>0</v>
      </c>
      <c r="E159" s="259"/>
      <c r="F159" s="78">
        <f>'3 жастағы балалар Ш'!AD69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К'!AE69</f>
        <v>1</v>
      </c>
      <c r="E160" s="259"/>
      <c r="F160" s="78">
        <f>'3 жастағы балалар Ш'!AE69</f>
        <v>1</v>
      </c>
      <c r="G160" s="259"/>
    </row>
    <row r="161" spans="2:7" ht="15.75" customHeight="1">
      <c r="B161" s="259"/>
      <c r="C161" s="259"/>
      <c r="D161" s="78">
        <f>'3 жастағы балалар К'!AF69</f>
        <v>0</v>
      </c>
      <c r="E161" s="259"/>
      <c r="F161" s="78">
        <f>'3 жастағы балалар Ш'!AF69</f>
        <v>0</v>
      </c>
      <c r="G161" s="259"/>
    </row>
    <row r="162" spans="2:7" ht="15.75" customHeight="1">
      <c r="B162" s="260"/>
      <c r="C162" s="259"/>
      <c r="D162" s="78">
        <f>'3 жастағы балалар К'!AG69</f>
        <v>0</v>
      </c>
      <c r="E162" s="259"/>
      <c r="F162" s="78">
        <f>'3 жастағы балалар Ш'!AG69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К'!AH69</f>
        <v>1</v>
      </c>
      <c r="E163" s="259"/>
      <c r="F163" s="78">
        <f>'3 жастағы балалар Ш'!AH69</f>
        <v>0</v>
      </c>
      <c r="G163" s="259"/>
    </row>
    <row r="164" spans="2:7" ht="15.75" customHeight="1">
      <c r="B164" s="259"/>
      <c r="C164" s="259"/>
      <c r="D164" s="78">
        <f>'3 жастағы балалар К'!AI69</f>
        <v>0</v>
      </c>
      <c r="E164" s="259"/>
      <c r="F164" s="78">
        <f>'3 жастағы балалар Ш'!AI69</f>
        <v>0</v>
      </c>
      <c r="G164" s="259"/>
    </row>
    <row r="165" spans="2:7" ht="15.75" customHeight="1">
      <c r="B165" s="260"/>
      <c r="C165" s="259"/>
      <c r="D165" s="78">
        <f>'3 жастағы балалар К'!AJ69</f>
        <v>0</v>
      </c>
      <c r="E165" s="259"/>
      <c r="F165" s="78">
        <f>'3 жастағы балалар Ш'!AJ69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К'!AK69</f>
        <v>1</v>
      </c>
      <c r="E166" s="259"/>
      <c r="F166" s="78">
        <f>'3 жастағы балалар Ш'!AK69</f>
        <v>1</v>
      </c>
      <c r="G166" s="259"/>
    </row>
    <row r="167" spans="2:7" ht="15.75" customHeight="1">
      <c r="B167" s="259"/>
      <c r="C167" s="259"/>
      <c r="D167" s="78">
        <f>'3 жастағы балалар К'!AL69</f>
        <v>0</v>
      </c>
      <c r="E167" s="259"/>
      <c r="F167" s="78">
        <f>'3 жастағы балалар Ш'!AL69</f>
        <v>0</v>
      </c>
      <c r="G167" s="259"/>
    </row>
    <row r="168" spans="2:7" ht="15.75" customHeight="1">
      <c r="B168" s="260"/>
      <c r="C168" s="259"/>
      <c r="D168" s="78">
        <f>'3 жастағы балалар К'!AM69</f>
        <v>0</v>
      </c>
      <c r="E168" s="259"/>
      <c r="F168" s="78">
        <f>'3 жастағы балалар Ш'!AM69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К'!AN69</f>
        <v>1</v>
      </c>
      <c r="E169" s="259"/>
      <c r="F169" s="78">
        <f>'3 жастағы балалар Ш'!AN69</f>
        <v>1</v>
      </c>
      <c r="G169" s="259"/>
    </row>
    <row r="170" spans="2:7" ht="15.75" customHeight="1">
      <c r="B170" s="259"/>
      <c r="C170" s="259"/>
      <c r="D170" s="78">
        <f>'3 жастағы балалар К'!AO69</f>
        <v>0</v>
      </c>
      <c r="E170" s="259"/>
      <c r="F170" s="78">
        <f>'3 жастағы балалар Ш'!AO69</f>
        <v>0</v>
      </c>
      <c r="G170" s="259"/>
    </row>
    <row r="171" spans="2:7" ht="15.75" customHeight="1">
      <c r="B171" s="260"/>
      <c r="C171" s="259"/>
      <c r="D171" s="78">
        <f>'3 жастағы балалар К'!AP69</f>
        <v>0</v>
      </c>
      <c r="E171" s="259"/>
      <c r="F171" s="78">
        <f>'3 жастағы балалар Ш'!AP69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К'!AQ69</f>
        <v>1</v>
      </c>
      <c r="E172" s="259"/>
      <c r="F172" s="78">
        <f>'3 жастағы балалар Ш'!AQ69</f>
        <v>1</v>
      </c>
      <c r="G172" s="259"/>
    </row>
    <row r="173" spans="2:7" ht="15.75" customHeight="1">
      <c r="B173" s="259"/>
      <c r="C173" s="259"/>
      <c r="D173" s="78">
        <f>'3 жастағы балалар К'!AR69</f>
        <v>0</v>
      </c>
      <c r="E173" s="259"/>
      <c r="F173" s="78">
        <f>'3 жастағы балалар Ш'!AR69</f>
        <v>0</v>
      </c>
      <c r="G173" s="259"/>
    </row>
    <row r="174" spans="2:7" ht="15.75" customHeight="1">
      <c r="B174" s="260"/>
      <c r="C174" s="259"/>
      <c r="D174" s="78">
        <f>'3 жастағы балалар К'!AS69</f>
        <v>0</v>
      </c>
      <c r="E174" s="259"/>
      <c r="F174" s="78">
        <f>'3 жастағы балалар Ш'!AS69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К'!AT69</f>
        <v>1</v>
      </c>
      <c r="E175" s="259"/>
      <c r="F175" s="78">
        <f>'3 жастағы балалар Ш'!AT69</f>
        <v>1</v>
      </c>
      <c r="G175" s="259"/>
    </row>
    <row r="176" spans="2:7" ht="15.75" customHeight="1">
      <c r="B176" s="259"/>
      <c r="C176" s="259"/>
      <c r="D176" s="78">
        <f>'3 жастағы балалар К'!AU69</f>
        <v>0</v>
      </c>
      <c r="E176" s="259"/>
      <c r="F176" s="78">
        <f>'3 жастағы балалар Ш'!AU69</f>
        <v>0</v>
      </c>
      <c r="G176" s="259"/>
    </row>
    <row r="177" spans="2:7" ht="15.75" customHeight="1">
      <c r="B177" s="260"/>
      <c r="C177" s="259"/>
      <c r="D177" s="78">
        <f>'3 жастағы балалар К'!AV69</f>
        <v>0</v>
      </c>
      <c r="E177" s="259"/>
      <c r="F177" s="78">
        <f>'3 жастағы балалар Ш'!AV69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Ш'!AW69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Ш'!AX69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Ш'!AY69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Ш'!AZ69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Ш'!BA69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Ш'!BB69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Ш'!BC69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Ш'!BD69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Ш'!BE69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Ш'!BF69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Ш'!BG69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Ш'!BH69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Ш'!BI69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Ш'!BJ69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Ш'!BK69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Ш'!BL69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Ш'!BM69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Ш'!BN69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Ш'!BO69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Ш'!BP69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Ш'!BQ69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Ш'!BR69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Ш'!BS69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Ш'!BT69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Ш'!BU69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Ш'!BV69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Ш'!BW69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Ш'!BX69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Ш'!BY69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Ш'!BZ69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37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Ф'!E128</f>
        <v>1</v>
      </c>
      <c r="D212" s="78">
        <f>'3 жастағы балалар К'!D128</f>
        <v>1</v>
      </c>
      <c r="E212" s="78">
        <f>'3 жастағы балалар Т'!D128</f>
        <v>1</v>
      </c>
      <c r="F212" s="78">
        <f>'3 жастағы балалар Ш'!D128</f>
        <v>1</v>
      </c>
      <c r="G212" s="78">
        <f>'3 жастағы балалар Ә'!D128</f>
        <v>1</v>
      </c>
    </row>
    <row r="213" spans="2:7" ht="15.75" customHeight="1">
      <c r="B213" s="259"/>
      <c r="C213" s="78">
        <f>'3 жастағы балалар Ф'!F128</f>
        <v>0</v>
      </c>
      <c r="D213" s="78" t="str">
        <f>'3 жастағы балалар К'!E128</f>
        <v xml:space="preserve"> </v>
      </c>
      <c r="E213" s="78">
        <f>'3 жастағы балалар Т'!E128</f>
        <v>0</v>
      </c>
      <c r="F213" s="78">
        <f>'3 жастағы балалар Ш'!E128</f>
        <v>0</v>
      </c>
      <c r="G213" s="78">
        <f>'3 жастағы балалар Ә'!E128</f>
        <v>0</v>
      </c>
    </row>
    <row r="214" spans="2:7" ht="15.75" customHeight="1">
      <c r="B214" s="260"/>
      <c r="C214" s="78">
        <f>'3 жастағы балалар Ф'!G128</f>
        <v>0</v>
      </c>
      <c r="D214" s="78">
        <f>'3 жастағы балалар К'!F128</f>
        <v>0</v>
      </c>
      <c r="E214" s="78">
        <f>'3 жастағы балалар Т'!F128</f>
        <v>0</v>
      </c>
      <c r="F214" s="78">
        <f>'3 жастағы балалар Ш'!F128</f>
        <v>0</v>
      </c>
      <c r="G214" s="78">
        <f>'3 жастағы балалар Ә'!F128</f>
        <v>0</v>
      </c>
    </row>
    <row r="215" spans="2:7" ht="15.75" customHeight="1">
      <c r="B215" s="268">
        <v>2</v>
      </c>
      <c r="C215" s="78">
        <f>'3 жастағы балалар Ф'!H128</f>
        <v>1</v>
      </c>
      <c r="D215" s="78">
        <f>'3 жастағы балалар К'!G128</f>
        <v>1</v>
      </c>
      <c r="E215" s="78">
        <f>'3 жастағы балалар Т'!G128</f>
        <v>1</v>
      </c>
      <c r="F215" s="78">
        <f>'3 жастағы балалар Ш'!G128</f>
        <v>1</v>
      </c>
      <c r="G215" s="78">
        <f>'3 жастағы балалар Ә'!G128</f>
        <v>1</v>
      </c>
    </row>
    <row r="216" spans="2:7" ht="15.75" customHeight="1">
      <c r="B216" s="259"/>
      <c r="C216" s="78">
        <f>'3 жастағы балалар Ф'!I128</f>
        <v>0</v>
      </c>
      <c r="D216" s="78" t="str">
        <f>'3 жастағы балалар К'!H128</f>
        <v xml:space="preserve"> </v>
      </c>
      <c r="E216" s="78">
        <f>'3 жастағы балалар Т'!H128</f>
        <v>0</v>
      </c>
      <c r="F216" s="78">
        <f>'3 жастағы балалар Ш'!H128</f>
        <v>0</v>
      </c>
      <c r="G216" s="78">
        <f>'3 жастағы балалар Ә'!H128</f>
        <v>0</v>
      </c>
    </row>
    <row r="217" spans="2:7" ht="15.75" customHeight="1">
      <c r="B217" s="260"/>
      <c r="C217" s="78">
        <f>'3 жастағы балалар Ф'!J128</f>
        <v>0</v>
      </c>
      <c r="D217" s="78">
        <f>'3 жастағы балалар К'!I128</f>
        <v>0</v>
      </c>
      <c r="E217" s="78">
        <f>'3 жастағы балалар Т'!I128</f>
        <v>0</v>
      </c>
      <c r="F217" s="78">
        <f>'3 жастағы балалар Ш'!I128</f>
        <v>0</v>
      </c>
      <c r="G217" s="78">
        <f>'3 жастағы балалар Ә'!I128</f>
        <v>0</v>
      </c>
    </row>
    <row r="218" spans="2:7" ht="15.75" customHeight="1">
      <c r="B218" s="268">
        <v>3</v>
      </c>
      <c r="C218" s="78">
        <f>'3 жастағы балалар Ф'!K128</f>
        <v>1</v>
      </c>
      <c r="D218" s="78">
        <f>'3 жастағы балалар К'!J128</f>
        <v>1</v>
      </c>
      <c r="E218" s="78">
        <f>'3 жастағы балалар Т'!J128</f>
        <v>1</v>
      </c>
      <c r="F218" s="78">
        <f>'3 жастағы балалар Ш'!J128</f>
        <v>1</v>
      </c>
      <c r="G218" s="78">
        <f>'3 жастағы балалар Ә'!J128</f>
        <v>1</v>
      </c>
    </row>
    <row r="219" spans="2:7" ht="15.75" customHeight="1">
      <c r="B219" s="259"/>
      <c r="C219" s="78">
        <f>'3 жастағы балалар Ф'!L128</f>
        <v>0</v>
      </c>
      <c r="D219" s="78" t="str">
        <f>'3 жастағы балалар К'!K128</f>
        <v xml:space="preserve"> </v>
      </c>
      <c r="E219" s="78">
        <f>'3 жастағы балалар Т'!K128</f>
        <v>0</v>
      </c>
      <c r="F219" s="78">
        <f>'3 жастағы балалар Ш'!K128</f>
        <v>0</v>
      </c>
      <c r="G219" s="78">
        <f>'3 жастағы балалар Ә'!K128</f>
        <v>0</v>
      </c>
    </row>
    <row r="220" spans="2:7" ht="15.75" customHeight="1">
      <c r="B220" s="260"/>
      <c r="C220" s="78">
        <f>'3 жастағы балалар Ф'!M128</f>
        <v>0</v>
      </c>
      <c r="D220" s="78">
        <f>'3 жастағы балалар К'!L128</f>
        <v>0</v>
      </c>
      <c r="E220" s="78">
        <f>'3 жастағы балалар Т'!L128</f>
        <v>0</v>
      </c>
      <c r="F220" s="78">
        <f>'3 жастағы балалар Ш'!L128</f>
        <v>0</v>
      </c>
      <c r="G220" s="78">
        <f>'3 жастағы балалар Ә'!L128</f>
        <v>0</v>
      </c>
    </row>
    <row r="221" spans="2:7" ht="15.75" customHeight="1">
      <c r="B221" s="268">
        <v>4</v>
      </c>
      <c r="C221" s="78">
        <f>'3 жастағы балалар Ф'!N128</f>
        <v>1</v>
      </c>
      <c r="D221" s="78">
        <f>'3 жастағы балалар К'!M128</f>
        <v>1</v>
      </c>
      <c r="E221" s="78">
        <f>'3 жастағы балалар Т'!M128</f>
        <v>1</v>
      </c>
      <c r="F221" s="78">
        <f>'3 жастағы балалар Ш'!M128</f>
        <v>1</v>
      </c>
      <c r="G221" s="78">
        <f>'3 жастағы балалар Ә'!M128</f>
        <v>1</v>
      </c>
    </row>
    <row r="222" spans="2:7" ht="15.75" customHeight="1">
      <c r="B222" s="259"/>
      <c r="C222" s="78">
        <f>'3 жастағы балалар Ф'!O128</f>
        <v>0</v>
      </c>
      <c r="D222" s="78" t="str">
        <f>'3 жастағы балалар К'!N128</f>
        <v xml:space="preserve"> </v>
      </c>
      <c r="E222" s="78">
        <f>'3 жастағы балалар Т'!N128</f>
        <v>0</v>
      </c>
      <c r="F222" s="78">
        <f>'3 жастағы балалар Ш'!N128</f>
        <v>0</v>
      </c>
      <c r="G222" s="78">
        <f>'3 жастағы балалар Ә'!N128</f>
        <v>0</v>
      </c>
    </row>
    <row r="223" spans="2:7" ht="15.75" customHeight="1">
      <c r="B223" s="260"/>
      <c r="C223" s="78">
        <f>'3 жастағы балалар Ф'!P128</f>
        <v>0</v>
      </c>
      <c r="D223" s="78">
        <f>'3 жастағы балалар К'!O128</f>
        <v>0</v>
      </c>
      <c r="E223" s="78">
        <f>'3 жастағы балалар Т'!O128</f>
        <v>0</v>
      </c>
      <c r="F223" s="78">
        <f>'3 жастағы балалар Ш'!O128</f>
        <v>0</v>
      </c>
      <c r="G223" s="78">
        <f>'3 жастағы балалар Ә'!O128</f>
        <v>0</v>
      </c>
    </row>
    <row r="224" spans="2:7" ht="15.75" customHeight="1">
      <c r="B224" s="268">
        <v>5</v>
      </c>
      <c r="C224" s="78">
        <f>'3 жастағы балалар Ф'!Q128</f>
        <v>1</v>
      </c>
      <c r="D224" s="78">
        <f>'3 жастағы балалар К'!P128</f>
        <v>1</v>
      </c>
      <c r="E224" s="78">
        <f>'3 жастағы балалар Т'!P128</f>
        <v>1</v>
      </c>
      <c r="F224" s="78">
        <f>'3 жастағы балалар Ш'!P128</f>
        <v>1</v>
      </c>
      <c r="G224" s="78">
        <f>'3 жастағы балалар Ә'!P128</f>
        <v>1</v>
      </c>
    </row>
    <row r="225" spans="2:7" ht="15.75" customHeight="1">
      <c r="B225" s="259"/>
      <c r="C225" s="78">
        <f>'3 жастағы балалар Ф'!R128</f>
        <v>0</v>
      </c>
      <c r="D225" s="78">
        <f>'3 жастағы балалар К'!Q128</f>
        <v>0</v>
      </c>
      <c r="E225" s="78">
        <f>'3 жастағы балалар Т'!Q128</f>
        <v>0</v>
      </c>
      <c r="F225" s="78">
        <f>'3 жастағы балалар Ш'!Q128</f>
        <v>0</v>
      </c>
      <c r="G225" s="78">
        <f>'3 жастағы балалар Ә'!Q128</f>
        <v>0</v>
      </c>
    </row>
    <row r="226" spans="2:7" ht="15.75" customHeight="1">
      <c r="B226" s="260"/>
      <c r="C226" s="78">
        <f>'3 жастағы балалар Ф'!S128</f>
        <v>0</v>
      </c>
      <c r="D226" s="78">
        <f>'3 жастағы балалар К'!R128</f>
        <v>0</v>
      </c>
      <c r="E226" s="78">
        <f>'3 жастағы балалар Т'!R128</f>
        <v>0</v>
      </c>
      <c r="F226" s="78">
        <f>'3 жастағы балалар Ш'!R128</f>
        <v>0</v>
      </c>
      <c r="G226" s="78">
        <f>'3 жастағы балалар Ә'!R128</f>
        <v>0</v>
      </c>
    </row>
    <row r="227" spans="2:7" ht="15.75" customHeight="1">
      <c r="B227" s="268">
        <v>6</v>
      </c>
      <c r="C227" s="335"/>
      <c r="D227" s="78">
        <f>'3 жастағы балалар К'!S128</f>
        <v>1</v>
      </c>
      <c r="E227" s="335"/>
      <c r="F227" s="78">
        <f>'3 жастағы балалар Ш'!S128</f>
        <v>1</v>
      </c>
      <c r="G227" s="335"/>
    </row>
    <row r="228" spans="2:7" ht="15.75" customHeight="1">
      <c r="B228" s="259"/>
      <c r="C228" s="259"/>
      <c r="D228" s="78">
        <f>'3 жастағы балалар К'!T128</f>
        <v>0</v>
      </c>
      <c r="E228" s="259"/>
      <c r="F228" s="78">
        <f>'3 жастағы балалар Ш'!T128</f>
        <v>0</v>
      </c>
      <c r="G228" s="259"/>
    </row>
    <row r="229" spans="2:7" ht="15.75" customHeight="1">
      <c r="B229" s="260"/>
      <c r="C229" s="259"/>
      <c r="D229" s="78">
        <f>'3 жастағы балалар К'!U128</f>
        <v>0</v>
      </c>
      <c r="E229" s="259"/>
      <c r="F229" s="78">
        <f>'3 жастағы балалар Ш'!U128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К'!V128</f>
        <v>1</v>
      </c>
      <c r="E230" s="259"/>
      <c r="F230" s="78">
        <f>'3 жастағы балалар Ш'!V128</f>
        <v>1</v>
      </c>
      <c r="G230" s="259"/>
    </row>
    <row r="231" spans="2:7" ht="15.75" customHeight="1">
      <c r="B231" s="259"/>
      <c r="C231" s="259"/>
      <c r="D231" s="78">
        <f>'3 жастағы балалар К'!W128</f>
        <v>0</v>
      </c>
      <c r="E231" s="259"/>
      <c r="F231" s="78">
        <f>'3 жастағы балалар Ш'!W128</f>
        <v>0</v>
      </c>
      <c r="G231" s="259"/>
    </row>
    <row r="232" spans="2:7" ht="15.75" customHeight="1">
      <c r="B232" s="260"/>
      <c r="C232" s="259"/>
      <c r="D232" s="78">
        <f>'3 жастағы балалар К'!X128</f>
        <v>0</v>
      </c>
      <c r="E232" s="259"/>
      <c r="F232" s="78">
        <f>'3 жастағы балалар Ш'!X128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К'!Y128</f>
        <v>1</v>
      </c>
      <c r="E233" s="259"/>
      <c r="F233" s="78">
        <f>'3 жастағы балалар Ш'!Y128</f>
        <v>1</v>
      </c>
      <c r="G233" s="259"/>
    </row>
    <row r="234" spans="2:7" ht="15.75" customHeight="1">
      <c r="B234" s="259"/>
      <c r="C234" s="259"/>
      <c r="D234" s="78">
        <f>'3 жастағы балалар К'!Z128</f>
        <v>0</v>
      </c>
      <c r="E234" s="259"/>
      <c r="F234" s="78">
        <f>'3 жастағы балалар Ш'!Z128</f>
        <v>0</v>
      </c>
      <c r="G234" s="259"/>
    </row>
    <row r="235" spans="2:7" ht="15.75" customHeight="1">
      <c r="B235" s="260"/>
      <c r="C235" s="259"/>
      <c r="D235" s="78">
        <f>'3 жастағы балалар К'!AA128</f>
        <v>0</v>
      </c>
      <c r="E235" s="259"/>
      <c r="F235" s="78">
        <f>'3 жастағы балалар Ш'!AA128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К'!AB128</f>
        <v>1</v>
      </c>
      <c r="E236" s="259"/>
      <c r="F236" s="78">
        <f>'3 жастағы балалар Ш'!AB128</f>
        <v>1</v>
      </c>
      <c r="G236" s="259"/>
    </row>
    <row r="237" spans="2:7" ht="15.75" customHeight="1">
      <c r="B237" s="259"/>
      <c r="C237" s="259"/>
      <c r="D237" s="78">
        <f>'3 жастағы балалар К'!AC128</f>
        <v>0</v>
      </c>
      <c r="E237" s="259"/>
      <c r="F237" s="78">
        <f>'3 жастағы балалар Ш'!AC128</f>
        <v>0</v>
      </c>
      <c r="G237" s="259"/>
    </row>
    <row r="238" spans="2:7" ht="15.75" customHeight="1">
      <c r="B238" s="260"/>
      <c r="C238" s="259"/>
      <c r="D238" s="78">
        <f>'3 жастағы балалар К'!AD128</f>
        <v>0</v>
      </c>
      <c r="E238" s="259"/>
      <c r="F238" s="78">
        <f>'3 жастағы балалар Ш'!AD128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К'!AE128</f>
        <v>1</v>
      </c>
      <c r="E239" s="259"/>
      <c r="F239" s="78">
        <f>'3 жастағы балалар Ш'!AE128</f>
        <v>1</v>
      </c>
      <c r="G239" s="259"/>
    </row>
    <row r="240" spans="2:7" ht="15.75" customHeight="1">
      <c r="B240" s="259"/>
      <c r="C240" s="259"/>
      <c r="D240" s="78">
        <f>'3 жастағы балалар К'!AF128</f>
        <v>0</v>
      </c>
      <c r="E240" s="259"/>
      <c r="F240" s="78">
        <f>'3 жастағы балалар Ш'!AF128</f>
        <v>0</v>
      </c>
      <c r="G240" s="259"/>
    </row>
    <row r="241" spans="2:7" ht="15.75" customHeight="1">
      <c r="B241" s="260"/>
      <c r="C241" s="259"/>
      <c r="D241" s="78">
        <f>'3 жастағы балалар К'!AG128</f>
        <v>0</v>
      </c>
      <c r="E241" s="259"/>
      <c r="F241" s="78">
        <f>'3 жастағы балалар Ш'!AG128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К'!AH128</f>
        <v>1</v>
      </c>
      <c r="E242" s="259"/>
      <c r="F242" s="78">
        <f>'3 жастағы балалар Ш'!AH128</f>
        <v>1</v>
      </c>
      <c r="G242" s="259"/>
    </row>
    <row r="243" spans="2:7" ht="15.75" customHeight="1">
      <c r="B243" s="259"/>
      <c r="C243" s="259"/>
      <c r="D243" s="78">
        <f>'3 жастағы балалар К'!AI128</f>
        <v>0</v>
      </c>
      <c r="E243" s="259"/>
      <c r="F243" s="78">
        <f>'3 жастағы балалар Ш'!AI128</f>
        <v>0</v>
      </c>
      <c r="G243" s="259"/>
    </row>
    <row r="244" spans="2:7" ht="15.75" customHeight="1">
      <c r="B244" s="260"/>
      <c r="C244" s="259"/>
      <c r="D244" s="78">
        <f>'3 жастағы балалар К'!AJ128</f>
        <v>0</v>
      </c>
      <c r="E244" s="259"/>
      <c r="F244" s="78">
        <f>'3 жастағы балалар Ш'!AJ128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К'!AK128</f>
        <v>1</v>
      </c>
      <c r="E245" s="259"/>
      <c r="F245" s="78">
        <f>'3 жастағы балалар Ш'!AK128</f>
        <v>1</v>
      </c>
      <c r="G245" s="259"/>
    </row>
    <row r="246" spans="2:7" ht="15.75" customHeight="1">
      <c r="B246" s="259"/>
      <c r="C246" s="259"/>
      <c r="D246" s="78">
        <f>'3 жастағы балалар К'!AL128</f>
        <v>0</v>
      </c>
      <c r="E246" s="259"/>
      <c r="F246" s="78">
        <f>'3 жастағы балалар Ш'!AL128</f>
        <v>0</v>
      </c>
      <c r="G246" s="259"/>
    </row>
    <row r="247" spans="2:7" ht="15.75" customHeight="1">
      <c r="B247" s="260"/>
      <c r="C247" s="259"/>
      <c r="D247" s="78">
        <f>'3 жастағы балалар К'!AM128</f>
        <v>0</v>
      </c>
      <c r="E247" s="259"/>
      <c r="F247" s="78">
        <f>'3 жастағы балалар Ш'!AM128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К'!AN128</f>
        <v>1</v>
      </c>
      <c r="E248" s="259"/>
      <c r="F248" s="78">
        <f>'3 жастағы балалар Ш'!AN128</f>
        <v>1</v>
      </c>
      <c r="G248" s="259"/>
    </row>
    <row r="249" spans="2:7" ht="15.75" customHeight="1">
      <c r="B249" s="259"/>
      <c r="C249" s="259"/>
      <c r="D249" s="78">
        <f>'3 жастағы балалар К'!AO128</f>
        <v>0</v>
      </c>
      <c r="E249" s="259"/>
      <c r="F249" s="78">
        <f>'3 жастағы балалар Ш'!AO128</f>
        <v>0</v>
      </c>
      <c r="G249" s="259"/>
    </row>
    <row r="250" spans="2:7" ht="15.75" customHeight="1">
      <c r="B250" s="260"/>
      <c r="C250" s="259"/>
      <c r="D250" s="78">
        <f>'3 жастағы балалар К'!AP128</f>
        <v>0</v>
      </c>
      <c r="E250" s="259"/>
      <c r="F250" s="78">
        <f>'3 жастағы балалар Ш'!AP128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К'!AQ128</f>
        <v>1</v>
      </c>
      <c r="E251" s="259"/>
      <c r="F251" s="78">
        <f>'3 жастағы балалар Ш'!AQ128</f>
        <v>1</v>
      </c>
      <c r="G251" s="259"/>
    </row>
    <row r="252" spans="2:7" ht="15.75" customHeight="1">
      <c r="B252" s="259"/>
      <c r="C252" s="259"/>
      <c r="D252" s="78">
        <f>'3 жастағы балалар К'!AR128</f>
        <v>0</v>
      </c>
      <c r="E252" s="259"/>
      <c r="F252" s="78">
        <f>'3 жастағы балалар Ш'!AR128</f>
        <v>0</v>
      </c>
      <c r="G252" s="259"/>
    </row>
    <row r="253" spans="2:7" ht="15.75" customHeight="1">
      <c r="B253" s="260"/>
      <c r="C253" s="259"/>
      <c r="D253" s="78">
        <f>'3 жастағы балалар К'!AS128</f>
        <v>0</v>
      </c>
      <c r="E253" s="259"/>
      <c r="F253" s="78">
        <f>'3 жастағы балалар Ш'!AS128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К'!AT128</f>
        <v>1</v>
      </c>
      <c r="E254" s="259"/>
      <c r="F254" s="78">
        <f>'3 жастағы балалар Ш'!AT128</f>
        <v>1</v>
      </c>
      <c r="G254" s="259"/>
    </row>
    <row r="255" spans="2:7" ht="15.75" customHeight="1">
      <c r="B255" s="259"/>
      <c r="C255" s="259"/>
      <c r="D255" s="78">
        <f>'3 жастағы балалар К'!AU128</f>
        <v>0</v>
      </c>
      <c r="E255" s="259"/>
      <c r="F255" s="78">
        <f>'3 жастағы балалар Ш'!AU128</f>
        <v>0</v>
      </c>
      <c r="G255" s="259"/>
    </row>
    <row r="256" spans="2:7" ht="15.75" customHeight="1">
      <c r="B256" s="260"/>
      <c r="C256" s="259"/>
      <c r="D256" s="78">
        <f>'3 жастағы балалар К'!AV128</f>
        <v>0</v>
      </c>
      <c r="E256" s="259"/>
      <c r="F256" s="78">
        <f>'3 жастағы балалар Ш'!AV128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Ш'!AW128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Ш'!AX128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Ш'!AY128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Ш'!AZ128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Ш'!BA128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Ш'!BB128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Ш'!BC128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Ш'!BD128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Ш'!BE128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Ш'!BF128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Ш'!BG128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Ш'!BH128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Ш'!BI128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Ш'!BJ128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Ш'!BK128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Ш'!BL128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Ш'!BM128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Ш'!BN128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Ш'!BO128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Ш'!BP128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Ш'!BQ128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Ш'!BR128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Ш'!BS128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Ш'!BT128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Ш'!BU128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Ш'!BV128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Ш'!BW128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Ш'!BX128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Ш'!BY128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Ш'!BZ128</f>
        <v>0</v>
      </c>
      <c r="G286" s="260"/>
    </row>
    <row r="287" spans="2:7" ht="15.75" customHeight="1">
      <c r="B287" s="255">
        <f>СВОД3!V23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1.25" customHeight="1">
      <c r="B4" s="329" t="s">
        <v>514</v>
      </c>
      <c r="C4" s="266"/>
      <c r="D4" s="245" t="str">
        <f>'3 жастағы балалар Ф'!D24</f>
        <v>Дәкжан Әлтайыр Қанатұлы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Ф'!A24</f>
        <v>0</v>
      </c>
      <c r="E5" s="247"/>
      <c r="F5" s="247"/>
      <c r="G5" s="242"/>
      <c r="H5" s="242"/>
    </row>
    <row r="6" spans="2:12" ht="86.2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6.2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Ф'!E24</f>
        <v>1</v>
      </c>
      <c r="D69" s="78">
        <f>'3 жастағы балалар К'!D24</f>
        <v>0</v>
      </c>
      <c r="E69" s="78">
        <f>'3 жастағы балалар Т'!D24</f>
        <v>0</v>
      </c>
      <c r="F69" s="78">
        <f>'3 жастағы балалар Ш'!D24</f>
        <v>0</v>
      </c>
      <c r="G69" s="78">
        <f>'3 жастағы балалар Ә'!D24</f>
        <v>0</v>
      </c>
    </row>
    <row r="70" spans="2:7" ht="15.75" customHeight="1">
      <c r="B70" s="259"/>
      <c r="C70" s="78">
        <f>'3 жастағы балалар Ф'!F24</f>
        <v>0</v>
      </c>
      <c r="D70" s="78">
        <f>'3 жастағы балалар К'!E24</f>
        <v>1</v>
      </c>
      <c r="E70" s="78">
        <f>'3 жастағы балалар Т'!E24</f>
        <v>0</v>
      </c>
      <c r="F70" s="78">
        <f>'3 жастағы балалар Ш'!E24</f>
        <v>1</v>
      </c>
      <c r="G70" s="78">
        <f>'3 жастағы балалар Ә'!E24</f>
        <v>1</v>
      </c>
    </row>
    <row r="71" spans="2:7" ht="15.75" customHeight="1">
      <c r="B71" s="260"/>
      <c r="C71" s="78">
        <f>'3 жастағы балалар Ф'!G24</f>
        <v>0</v>
      </c>
      <c r="D71" s="78">
        <f>'3 жастағы балалар К'!F24</f>
        <v>0</v>
      </c>
      <c r="E71" s="78">
        <f>'3 жастағы балалар Т'!F24</f>
        <v>1</v>
      </c>
      <c r="F71" s="78">
        <f>'3 жастағы балалар Ш'!F24</f>
        <v>0</v>
      </c>
      <c r="G71" s="78">
        <f>'3 жастағы балалар Ә'!F24</f>
        <v>0</v>
      </c>
    </row>
    <row r="72" spans="2:7" ht="15.75" customHeight="1">
      <c r="B72" s="268">
        <v>2</v>
      </c>
      <c r="C72" s="78">
        <f>'3 жастағы балалар Ф'!H24</f>
        <v>1</v>
      </c>
      <c r="D72" s="78">
        <f>'3 жастағы балалар К'!G24</f>
        <v>0</v>
      </c>
      <c r="E72" s="78">
        <f>'3 жастағы балалар Т'!G24</f>
        <v>0</v>
      </c>
      <c r="F72" s="78">
        <f>'3 жастағы балалар Ш'!G24</f>
        <v>0</v>
      </c>
      <c r="G72" s="78">
        <f>'3 жастағы балалар Ә'!G24</f>
        <v>0</v>
      </c>
    </row>
    <row r="73" spans="2:7" ht="15.75" customHeight="1">
      <c r="B73" s="259"/>
      <c r="C73" s="78">
        <f>'3 жастағы балалар Ф'!I24</f>
        <v>0</v>
      </c>
      <c r="D73" s="78">
        <f>'3 жастағы балалар К'!H24</f>
        <v>1</v>
      </c>
      <c r="E73" s="78" t="str">
        <f>'3 жастағы балалар Т'!H24</f>
        <v xml:space="preserve"> </v>
      </c>
      <c r="F73" s="78">
        <f>'3 жастағы балалар Ш'!H24</f>
        <v>1</v>
      </c>
      <c r="G73" s="78">
        <f>'3 жастағы балалар Ә'!H24</f>
        <v>1</v>
      </c>
    </row>
    <row r="74" spans="2:7" ht="15.75" customHeight="1">
      <c r="B74" s="260"/>
      <c r="C74" s="78">
        <f>'3 жастағы балалар Ф'!J24</f>
        <v>0</v>
      </c>
      <c r="D74" s="78">
        <f>'3 жастағы балалар К'!I24</f>
        <v>0</v>
      </c>
      <c r="E74" s="78">
        <f>'3 жастағы балалар Т'!I24</f>
        <v>1</v>
      </c>
      <c r="F74" s="78">
        <f>'3 жастағы балалар Ш'!I24</f>
        <v>0</v>
      </c>
      <c r="G74" s="78">
        <f>'3 жастағы балалар Ә'!I24</f>
        <v>0</v>
      </c>
    </row>
    <row r="75" spans="2:7" ht="15.75" customHeight="1">
      <c r="B75" s="268">
        <v>3</v>
      </c>
      <c r="C75" s="78">
        <f>'3 жастағы балалар Ф'!K24</f>
        <v>1</v>
      </c>
      <c r="D75" s="78">
        <f>'3 жастағы балалар К'!J24</f>
        <v>0</v>
      </c>
      <c r="E75" s="78">
        <f>'3 жастағы балалар Т'!J24</f>
        <v>0</v>
      </c>
      <c r="F75" s="78">
        <f>'3 жастағы балалар Ш'!J24</f>
        <v>0</v>
      </c>
      <c r="G75" s="78">
        <f>'3 жастағы балалар Ә'!J24</f>
        <v>0</v>
      </c>
    </row>
    <row r="76" spans="2:7" ht="15.75" customHeight="1">
      <c r="B76" s="259"/>
      <c r="C76" s="78">
        <f>'3 жастағы балалар Ф'!L24</f>
        <v>0</v>
      </c>
      <c r="D76" s="78">
        <f>'3 жастағы балалар К'!K24</f>
        <v>0</v>
      </c>
      <c r="E76" s="78">
        <f>'3 жастағы балалар Т'!K24</f>
        <v>0</v>
      </c>
      <c r="F76" s="78">
        <f>'3 жастағы балалар Ш'!K24</f>
        <v>1</v>
      </c>
      <c r="G76" s="78">
        <f>'3 жастағы балалар Ә'!K24</f>
        <v>1</v>
      </c>
    </row>
    <row r="77" spans="2:7" ht="15.75" customHeight="1">
      <c r="B77" s="260"/>
      <c r="C77" s="78">
        <f>'3 жастағы балалар Ф'!M24</f>
        <v>0</v>
      </c>
      <c r="D77" s="78">
        <f>'3 жастағы балалар К'!L24</f>
        <v>1</v>
      </c>
      <c r="E77" s="78">
        <f>'3 жастағы балалар Т'!L24</f>
        <v>1</v>
      </c>
      <c r="F77" s="78">
        <f>'3 жастағы балалар Ш'!L24</f>
        <v>0</v>
      </c>
      <c r="G77" s="78">
        <f>'3 жастағы балалар Ә'!L24</f>
        <v>0</v>
      </c>
    </row>
    <row r="78" spans="2:7" ht="15.75" customHeight="1">
      <c r="B78" s="268">
        <v>4</v>
      </c>
      <c r="C78" s="78">
        <f>'3 жастағы балалар Ф'!N24</f>
        <v>1</v>
      </c>
      <c r="D78" s="78">
        <f>'3 жастағы балалар К'!M24</f>
        <v>0</v>
      </c>
      <c r="E78" s="78">
        <f>'3 жастағы балалар Т'!M24</f>
        <v>0</v>
      </c>
      <c r="F78" s="78">
        <f>'3 жастағы балалар Ш'!M24</f>
        <v>0</v>
      </c>
      <c r="G78" s="78">
        <f>'3 жастағы балалар Ә'!M24</f>
        <v>0</v>
      </c>
    </row>
    <row r="79" spans="2:7" ht="15.75" customHeight="1">
      <c r="B79" s="259"/>
      <c r="C79" s="78">
        <f>'3 жастағы балалар Ф'!O24</f>
        <v>0</v>
      </c>
      <c r="D79" s="78">
        <f>'3 жастағы балалар К'!N24</f>
        <v>0</v>
      </c>
      <c r="E79" s="78">
        <f>'3 жастағы балалар Т'!N24</f>
        <v>0</v>
      </c>
      <c r="F79" s="78">
        <f>'3 жастағы балалар Ш'!N24</f>
        <v>0</v>
      </c>
      <c r="G79" s="78">
        <f>'3 жастағы балалар Ә'!N24</f>
        <v>1</v>
      </c>
    </row>
    <row r="80" spans="2:7" ht="15.75" customHeight="1">
      <c r="B80" s="260"/>
      <c r="C80" s="78">
        <f>'3 жастағы балалар Ф'!P24</f>
        <v>0</v>
      </c>
      <c r="D80" s="78">
        <f>'3 жастағы балалар К'!O24</f>
        <v>1</v>
      </c>
      <c r="E80" s="78">
        <f>'3 жастағы балалар Т'!O24</f>
        <v>1</v>
      </c>
      <c r="F80" s="78">
        <f>'3 жастағы балалар Ш'!O24</f>
        <v>1</v>
      </c>
      <c r="G80" s="78">
        <f>'3 жастағы балалар Ә'!O24</f>
        <v>0</v>
      </c>
    </row>
    <row r="81" spans="2:7" ht="15.75" customHeight="1">
      <c r="B81" s="268">
        <v>5</v>
      </c>
      <c r="C81" s="335"/>
      <c r="D81" s="78">
        <f>'3 жастағы балалар К'!P24</f>
        <v>0</v>
      </c>
      <c r="E81" s="335"/>
      <c r="F81" s="78">
        <f>'3 жастағы балалар Ш'!P24</f>
        <v>0</v>
      </c>
      <c r="G81" s="335"/>
    </row>
    <row r="82" spans="2:7" ht="15.75" customHeight="1">
      <c r="B82" s="259"/>
      <c r="C82" s="259"/>
      <c r="D82" s="78">
        <f>'3 жастағы балалар К'!Q24</f>
        <v>0</v>
      </c>
      <c r="E82" s="259"/>
      <c r="F82" s="78">
        <f>'3 жастағы балалар Ш'!Q24</f>
        <v>1</v>
      </c>
      <c r="G82" s="259"/>
    </row>
    <row r="83" spans="2:7" ht="15.75" customHeight="1">
      <c r="B83" s="260"/>
      <c r="C83" s="259"/>
      <c r="D83" s="78">
        <f>'3 жастағы балалар К'!R24</f>
        <v>1</v>
      </c>
      <c r="E83" s="259"/>
      <c r="F83" s="78">
        <f>'3 жастағы балалар Ш'!R24</f>
        <v>0</v>
      </c>
      <c r="G83" s="259"/>
    </row>
    <row r="84" spans="2:7" ht="15.75" customHeight="1">
      <c r="B84" s="268">
        <v>6</v>
      </c>
      <c r="C84" s="259"/>
      <c r="D84" s="78">
        <f>'3 жастағы балалар К'!S24</f>
        <v>0</v>
      </c>
      <c r="E84" s="259"/>
      <c r="F84" s="78">
        <f>'3 жастағы балалар Ш'!S24</f>
        <v>0</v>
      </c>
      <c r="G84" s="259"/>
    </row>
    <row r="85" spans="2:7" ht="15.75" customHeight="1">
      <c r="B85" s="259"/>
      <c r="C85" s="259"/>
      <c r="D85" s="78">
        <f>'3 жастағы балалар К'!T24</f>
        <v>1</v>
      </c>
      <c r="E85" s="259"/>
      <c r="F85" s="78">
        <f>'3 жастағы балалар Ш'!T24</f>
        <v>0</v>
      </c>
      <c r="G85" s="259"/>
    </row>
    <row r="86" spans="2:7" ht="15.75" customHeight="1">
      <c r="B86" s="260"/>
      <c r="C86" s="259"/>
      <c r="D86" s="78">
        <f>'3 жастағы балалар К'!U24</f>
        <v>0</v>
      </c>
      <c r="E86" s="259"/>
      <c r="F86" s="78">
        <f>'3 жастағы балалар Ш'!U24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К'!V24</f>
        <v>0</v>
      </c>
      <c r="E87" s="259"/>
      <c r="F87" s="78">
        <f>'3 жастағы балалар Ш'!V24</f>
        <v>0</v>
      </c>
      <c r="G87" s="259"/>
    </row>
    <row r="88" spans="2:7" ht="15.75" customHeight="1">
      <c r="B88" s="259"/>
      <c r="C88" s="259"/>
      <c r="D88" s="78">
        <f>'3 жастағы балалар К'!W24</f>
        <v>0</v>
      </c>
      <c r="E88" s="259"/>
      <c r="F88" s="78">
        <f>'3 жастағы балалар Ш'!W24</f>
        <v>1</v>
      </c>
      <c r="G88" s="259"/>
    </row>
    <row r="89" spans="2:7" ht="15.75" customHeight="1">
      <c r="B89" s="260"/>
      <c r="C89" s="259"/>
      <c r="D89" s="78">
        <f>'3 жастағы балалар К'!X24</f>
        <v>1</v>
      </c>
      <c r="E89" s="259"/>
      <c r="F89" s="78">
        <f>'3 жастағы балалар Ш'!X24</f>
        <v>0</v>
      </c>
      <c r="G89" s="259"/>
    </row>
    <row r="90" spans="2:7" ht="15.75" customHeight="1">
      <c r="B90" s="268">
        <v>8</v>
      </c>
      <c r="C90" s="259"/>
      <c r="D90" s="78">
        <f>'3 жастағы балалар К'!Y24</f>
        <v>0</v>
      </c>
      <c r="E90" s="259"/>
      <c r="F90" s="78">
        <f>'3 жастағы балалар Ш'!Y24</f>
        <v>0</v>
      </c>
      <c r="G90" s="259"/>
    </row>
    <row r="91" spans="2:7" ht="15.75" customHeight="1">
      <c r="B91" s="259"/>
      <c r="C91" s="259"/>
      <c r="D91" s="78">
        <f>'3 жастағы балалар К'!Z24</f>
        <v>0</v>
      </c>
      <c r="E91" s="259"/>
      <c r="F91" s="78">
        <f>'3 жастағы балалар Ш'!Z24</f>
        <v>1</v>
      </c>
      <c r="G91" s="259"/>
    </row>
    <row r="92" spans="2:7" ht="15.75" customHeight="1">
      <c r="B92" s="260"/>
      <c r="C92" s="259"/>
      <c r="D92" s="78">
        <f>'3 жастағы балалар К'!AA24</f>
        <v>1</v>
      </c>
      <c r="E92" s="259"/>
      <c r="F92" s="78">
        <f>'3 жастағы балалар Ш'!AA24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Ш'!AB24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Ш'!AC24</f>
        <v>1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Ш'!AD24</f>
        <v>0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Ш'!AE24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Ш'!AF24</f>
        <v>1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Ш'!AG24</f>
        <v>0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Ш'!AH24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Ш'!AI24</f>
        <v>1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Ш'!AJ24</f>
        <v>0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Ш'!AK24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Ш'!AL24</f>
        <v>1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Ш'!AM24</f>
        <v>0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Ш'!AN24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Ш'!AO24</f>
        <v>1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Ш'!AP24</f>
        <v>0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Ш'!AQ24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Ш'!AR24</f>
        <v>1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Ш'!AS24</f>
        <v>0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Ш'!AT24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Ш'!AU24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Ш'!AV24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Ш'!AW24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Ш'!AX24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Ш'!AY24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Ш'!AZ24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Ш'!BA24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Ш'!BB24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Ш'!BC24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Ш'!BD24</f>
        <v>1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Ш'!BE24</f>
        <v>0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Ш'!BF24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Ш'!BG24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Ш'!BH24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Ш'!BI24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Ш'!BJ24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Ш'!BK24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Ф'!E70</f>
        <v>1</v>
      </c>
      <c r="D133" s="78">
        <f>'3 жастағы балалар К'!D70</f>
        <v>1</v>
      </c>
      <c r="E133" s="78">
        <f>'3 жастағы балалар Т'!D70</f>
        <v>1</v>
      </c>
      <c r="F133" s="78">
        <f>'3 жастағы балалар Ш'!D70</f>
        <v>1</v>
      </c>
      <c r="G133" s="78">
        <f>'3 жастағы балалар Ә'!D70</f>
        <v>1</v>
      </c>
    </row>
    <row r="134" spans="2:7" ht="15.75" customHeight="1">
      <c r="B134" s="259"/>
      <c r="C134" s="78">
        <f>'3 жастағы балалар Ф'!F70</f>
        <v>0</v>
      </c>
      <c r="D134" s="78">
        <f>'3 жастағы балалар К'!E70</f>
        <v>0</v>
      </c>
      <c r="E134" s="78">
        <f>'3 жастағы балалар Т'!E70</f>
        <v>0</v>
      </c>
      <c r="F134" s="78">
        <f>'3 жастағы балалар Ш'!E70</f>
        <v>0</v>
      </c>
      <c r="G134" s="78">
        <f>'3 жастағы балалар Ә'!E70</f>
        <v>0</v>
      </c>
    </row>
    <row r="135" spans="2:7" ht="15.75" customHeight="1">
      <c r="B135" s="260"/>
      <c r="C135" s="78">
        <f>'3 жастағы балалар Ф'!G70</f>
        <v>0</v>
      </c>
      <c r="D135" s="78">
        <f>'3 жастағы балалар К'!F70</f>
        <v>0</v>
      </c>
      <c r="E135" s="78">
        <f>'3 жастағы балалар Т'!F70</f>
        <v>0</v>
      </c>
      <c r="F135" s="78">
        <f>'3 жастағы балалар Ш'!F70</f>
        <v>0</v>
      </c>
      <c r="G135" s="78">
        <f>'3 жастағы балалар Ә'!F70</f>
        <v>0</v>
      </c>
    </row>
    <row r="136" spans="2:7" ht="15.75" customHeight="1">
      <c r="B136" s="268">
        <v>2</v>
      </c>
      <c r="C136" s="78">
        <f>'3 жастағы балалар Ф'!H70</f>
        <v>1</v>
      </c>
      <c r="D136" s="78">
        <f>'3 жастағы балалар К'!G70</f>
        <v>1</v>
      </c>
      <c r="E136" s="78">
        <f>'3 жастағы балалар Т'!G70</f>
        <v>1</v>
      </c>
      <c r="F136" s="78">
        <f>'3 жастағы балалар Ш'!G70</f>
        <v>1</v>
      </c>
      <c r="G136" s="78">
        <f>'3 жастағы балалар Ә'!G70</f>
        <v>1</v>
      </c>
    </row>
    <row r="137" spans="2:7" ht="15.75" customHeight="1">
      <c r="B137" s="259"/>
      <c r="C137" s="78">
        <f>'3 жастағы балалар Ф'!I70</f>
        <v>0</v>
      </c>
      <c r="D137" s="78">
        <f>'3 жастағы балалар К'!H70</f>
        <v>0</v>
      </c>
      <c r="E137" s="78">
        <f>'3 жастағы балалар Т'!H70</f>
        <v>0</v>
      </c>
      <c r="F137" s="78">
        <f>'3 жастағы балалар Ш'!H70</f>
        <v>0</v>
      </c>
      <c r="G137" s="78">
        <f>'3 жастағы балалар Ә'!H70</f>
        <v>0</v>
      </c>
    </row>
    <row r="138" spans="2:7" ht="15.75" customHeight="1">
      <c r="B138" s="260"/>
      <c r="C138" s="78">
        <f>'3 жастағы балалар Ф'!J70</f>
        <v>0</v>
      </c>
      <c r="D138" s="78">
        <f>'3 жастағы балалар К'!I70</f>
        <v>0</v>
      </c>
      <c r="E138" s="78">
        <f>'3 жастағы балалар Т'!I70</f>
        <v>0</v>
      </c>
      <c r="F138" s="78">
        <f>'3 жастағы балалар Ш'!I70</f>
        <v>0</v>
      </c>
      <c r="G138" s="78">
        <f>'3 жастағы балалар Ә'!I70</f>
        <v>0</v>
      </c>
    </row>
    <row r="139" spans="2:7" ht="15.75" customHeight="1">
      <c r="B139" s="268">
        <v>3</v>
      </c>
      <c r="C139" s="78">
        <f>'3 жастағы балалар Ф'!K70</f>
        <v>1</v>
      </c>
      <c r="D139" s="78">
        <f>'3 жастағы балалар К'!J70</f>
        <v>1</v>
      </c>
      <c r="E139" s="78">
        <f>'3 жастағы балалар Т'!J70</f>
        <v>1</v>
      </c>
      <c r="F139" s="78">
        <f>'3 жастағы балалар Ш'!J70</f>
        <v>1</v>
      </c>
      <c r="G139" s="78">
        <f>'3 жастағы балалар Ә'!J70</f>
        <v>1</v>
      </c>
    </row>
    <row r="140" spans="2:7" ht="15.75" customHeight="1">
      <c r="B140" s="259"/>
      <c r="C140" s="78">
        <f>'3 жастағы балалар Ф'!L70</f>
        <v>0</v>
      </c>
      <c r="D140" s="78">
        <f>'3 жастағы балалар К'!K70</f>
        <v>0</v>
      </c>
      <c r="E140" s="78">
        <f>'3 жастағы балалар Т'!K70</f>
        <v>0</v>
      </c>
      <c r="F140" s="78">
        <f>'3 жастағы балалар Ш'!K70</f>
        <v>0</v>
      </c>
      <c r="G140" s="78">
        <f>'3 жастағы балалар Ә'!K70</f>
        <v>0</v>
      </c>
    </row>
    <row r="141" spans="2:7" ht="15.75" customHeight="1">
      <c r="B141" s="260"/>
      <c r="C141" s="78">
        <f>'3 жастағы балалар Ф'!M70</f>
        <v>0</v>
      </c>
      <c r="D141" s="78">
        <f>'3 жастағы балалар К'!L70</f>
        <v>0</v>
      </c>
      <c r="E141" s="78">
        <f>'3 жастағы балалар Т'!L70</f>
        <v>0</v>
      </c>
      <c r="F141" s="78">
        <f>'3 жастағы балалар Ш'!L70</f>
        <v>0</v>
      </c>
      <c r="G141" s="78">
        <f>'3 жастағы балалар Ә'!L70</f>
        <v>0</v>
      </c>
    </row>
    <row r="142" spans="2:7" ht="15.75" customHeight="1">
      <c r="B142" s="268">
        <v>4</v>
      </c>
      <c r="C142" s="78">
        <f>'3 жастағы балалар Ф'!N70</f>
        <v>1</v>
      </c>
      <c r="D142" s="78">
        <f>'3 жастағы балалар К'!M70</f>
        <v>1</v>
      </c>
      <c r="E142" s="78">
        <f>'3 жастағы балалар Т'!M70</f>
        <v>1</v>
      </c>
      <c r="F142" s="78">
        <f>'3 жастағы балалар Ш'!M70</f>
        <v>1</v>
      </c>
      <c r="G142" s="78">
        <f>'3 жастағы балалар Ә'!M70</f>
        <v>1</v>
      </c>
    </row>
    <row r="143" spans="2:7" ht="15.75" customHeight="1">
      <c r="B143" s="259"/>
      <c r="C143" s="78">
        <f>'3 жастағы балалар Ф'!O70</f>
        <v>0</v>
      </c>
      <c r="D143" s="78">
        <f>'3 жастағы балалар К'!N70</f>
        <v>0</v>
      </c>
      <c r="E143" s="78">
        <f>'3 жастағы балалар Т'!N70</f>
        <v>0</v>
      </c>
      <c r="F143" s="78">
        <f>'3 жастағы балалар Ш'!N70</f>
        <v>0</v>
      </c>
      <c r="G143" s="78">
        <f>'3 жастағы балалар Ә'!N70</f>
        <v>0</v>
      </c>
    </row>
    <row r="144" spans="2:7" ht="15.75" customHeight="1">
      <c r="B144" s="260"/>
      <c r="C144" s="78">
        <f>'3 жастағы балалар Ф'!P70</f>
        <v>0</v>
      </c>
      <c r="D144" s="78">
        <f>'3 жастағы балалар К'!O70</f>
        <v>0</v>
      </c>
      <c r="E144" s="78">
        <f>'3 жастағы балалар Т'!O70</f>
        <v>0</v>
      </c>
      <c r="F144" s="78">
        <f>'3 жастағы балалар Ш'!O70</f>
        <v>0</v>
      </c>
      <c r="G144" s="78">
        <f>'3 жастағы балалар Ә'!O70</f>
        <v>0</v>
      </c>
    </row>
    <row r="145" spans="2:7" ht="15.75" customHeight="1">
      <c r="B145" s="268">
        <v>5</v>
      </c>
      <c r="C145" s="78">
        <f>'3 жастағы балалар Ф'!Q70</f>
        <v>0</v>
      </c>
      <c r="D145" s="78">
        <f>'3 жастағы балалар К'!P70</f>
        <v>1</v>
      </c>
      <c r="E145" s="78">
        <f>'3 жастағы балалар Т'!P70</f>
        <v>1</v>
      </c>
      <c r="F145" s="78">
        <f>'3 жастағы балалар Ш'!P70</f>
        <v>1</v>
      </c>
      <c r="G145" s="78">
        <f>'3 жастағы балалар Ә'!P70</f>
        <v>1</v>
      </c>
    </row>
    <row r="146" spans="2:7" ht="15.75" customHeight="1">
      <c r="B146" s="259"/>
      <c r="C146" s="78">
        <f>'3 жастағы балалар Ф'!R70</f>
        <v>1</v>
      </c>
      <c r="D146" s="78">
        <f>'3 жастағы балалар К'!Q70</f>
        <v>0</v>
      </c>
      <c r="E146" s="78">
        <f>'3 жастағы балалар Т'!Q70</f>
        <v>0</v>
      </c>
      <c r="F146" s="78">
        <f>'3 жастағы балалар Ш'!Q70</f>
        <v>0</v>
      </c>
      <c r="G146" s="78">
        <f>'3 жастағы балалар Ә'!Q70</f>
        <v>0</v>
      </c>
    </row>
    <row r="147" spans="2:7" ht="15.75" customHeight="1">
      <c r="B147" s="260"/>
      <c r="C147" s="78">
        <f>'3 жастағы балалар Ф'!S70</f>
        <v>0</v>
      </c>
      <c r="D147" s="78">
        <f>'3 жастағы балалар К'!R70</f>
        <v>0</v>
      </c>
      <c r="E147" s="78">
        <f>'3 жастағы балалар Т'!R70</f>
        <v>0</v>
      </c>
      <c r="F147" s="78">
        <f>'3 жастағы балалар Ш'!R70</f>
        <v>0</v>
      </c>
      <c r="G147" s="78">
        <f>'3 жастағы балалар Ә'!R70</f>
        <v>0</v>
      </c>
    </row>
    <row r="148" spans="2:7" ht="15.75" customHeight="1">
      <c r="B148" s="268">
        <v>6</v>
      </c>
      <c r="C148" s="335"/>
      <c r="D148" s="78">
        <f>'3 жастағы балалар К'!S70</f>
        <v>1</v>
      </c>
      <c r="E148" s="335"/>
      <c r="F148" s="78">
        <f>'3 жастағы балалар Ш'!S70</f>
        <v>1</v>
      </c>
      <c r="G148" s="335"/>
    </row>
    <row r="149" spans="2:7" ht="15.75" customHeight="1">
      <c r="B149" s="259"/>
      <c r="C149" s="259"/>
      <c r="D149" s="78">
        <f>'3 жастағы балалар К'!T70</f>
        <v>0</v>
      </c>
      <c r="E149" s="259"/>
      <c r="F149" s="78">
        <f>'3 жастағы балалар Ш'!T70</f>
        <v>0</v>
      </c>
      <c r="G149" s="259"/>
    </row>
    <row r="150" spans="2:7" ht="15.75" customHeight="1">
      <c r="B150" s="260"/>
      <c r="C150" s="259"/>
      <c r="D150" s="78">
        <f>'3 жастағы балалар К'!U70</f>
        <v>0</v>
      </c>
      <c r="E150" s="259"/>
      <c r="F150" s="78">
        <f>'3 жастағы балалар Ш'!U70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К'!V70</f>
        <v>1</v>
      </c>
      <c r="E151" s="259"/>
      <c r="F151" s="78">
        <f>'3 жастағы балалар Ш'!V70</f>
        <v>1</v>
      </c>
      <c r="G151" s="259"/>
    </row>
    <row r="152" spans="2:7" ht="15.75" customHeight="1">
      <c r="B152" s="259"/>
      <c r="C152" s="259"/>
      <c r="D152" s="78">
        <f>'3 жастағы балалар К'!W70</f>
        <v>0</v>
      </c>
      <c r="E152" s="259"/>
      <c r="F152" s="78">
        <f>'3 жастағы балалар Ш'!W70</f>
        <v>0</v>
      </c>
      <c r="G152" s="259"/>
    </row>
    <row r="153" spans="2:7" ht="15.75" customHeight="1">
      <c r="B153" s="260"/>
      <c r="C153" s="259"/>
      <c r="D153" s="78">
        <f>'3 жастағы балалар К'!X70</f>
        <v>0</v>
      </c>
      <c r="E153" s="259"/>
      <c r="F153" s="78">
        <f>'3 жастағы балалар Ш'!X70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К'!Y70</f>
        <v>1</v>
      </c>
      <c r="E154" s="259"/>
      <c r="F154" s="78">
        <f>'3 жастағы балалар Ш'!Y70</f>
        <v>1</v>
      </c>
      <c r="G154" s="259"/>
    </row>
    <row r="155" spans="2:7" ht="15.75" customHeight="1">
      <c r="B155" s="259"/>
      <c r="C155" s="259"/>
      <c r="D155" s="78">
        <f>'3 жастағы балалар К'!Z70</f>
        <v>0</v>
      </c>
      <c r="E155" s="259"/>
      <c r="F155" s="78">
        <f>'3 жастағы балалар Ш'!Z70</f>
        <v>0</v>
      </c>
      <c r="G155" s="259"/>
    </row>
    <row r="156" spans="2:7" ht="15.75" customHeight="1">
      <c r="B156" s="260"/>
      <c r="C156" s="259"/>
      <c r="D156" s="78">
        <f>'3 жастағы балалар К'!AA70</f>
        <v>0</v>
      </c>
      <c r="E156" s="259"/>
      <c r="F156" s="78">
        <f>'3 жастағы балалар Ш'!AA70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К'!AB70</f>
        <v>1</v>
      </c>
      <c r="E157" s="259"/>
      <c r="F157" s="78">
        <f>'3 жастағы балалар Ш'!AB70</f>
        <v>1</v>
      </c>
      <c r="G157" s="259"/>
    </row>
    <row r="158" spans="2:7" ht="15.75" customHeight="1">
      <c r="B158" s="259"/>
      <c r="C158" s="259"/>
      <c r="D158" s="78">
        <f>'3 жастағы балалар К'!AC70</f>
        <v>0</v>
      </c>
      <c r="E158" s="259"/>
      <c r="F158" s="78">
        <f>'3 жастағы балалар Ш'!AC70</f>
        <v>0</v>
      </c>
      <c r="G158" s="259"/>
    </row>
    <row r="159" spans="2:7" ht="15.75" customHeight="1">
      <c r="B159" s="260"/>
      <c r="C159" s="259"/>
      <c r="D159" s="78">
        <f>'3 жастағы балалар К'!AD70</f>
        <v>0</v>
      </c>
      <c r="E159" s="259"/>
      <c r="F159" s="78">
        <f>'3 жастағы балалар Ш'!AD70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К'!AE70</f>
        <v>1</v>
      </c>
      <c r="E160" s="259"/>
      <c r="F160" s="78">
        <f>'3 жастағы балалар Ш'!AE70</f>
        <v>1</v>
      </c>
      <c r="G160" s="259"/>
    </row>
    <row r="161" spans="2:7" ht="15.75" customHeight="1">
      <c r="B161" s="259"/>
      <c r="C161" s="259"/>
      <c r="D161" s="78">
        <f>'3 жастағы балалар К'!AF70</f>
        <v>0</v>
      </c>
      <c r="E161" s="259"/>
      <c r="F161" s="78">
        <f>'3 жастағы балалар Ш'!AF70</f>
        <v>0</v>
      </c>
      <c r="G161" s="259"/>
    </row>
    <row r="162" spans="2:7" ht="15.75" customHeight="1">
      <c r="B162" s="260"/>
      <c r="C162" s="259"/>
      <c r="D162" s="78">
        <f>'3 жастағы балалар К'!AG70</f>
        <v>0</v>
      </c>
      <c r="E162" s="259"/>
      <c r="F162" s="78">
        <f>'3 жастағы балалар Ш'!AG70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К'!AH70</f>
        <v>1</v>
      </c>
      <c r="E163" s="259"/>
      <c r="F163" s="78">
        <f>'3 жастағы балалар Ш'!AH70</f>
        <v>1</v>
      </c>
      <c r="G163" s="259"/>
    </row>
    <row r="164" spans="2:7" ht="15.75" customHeight="1">
      <c r="B164" s="259"/>
      <c r="C164" s="259"/>
      <c r="D164" s="78">
        <f>'3 жастағы балалар К'!AI70</f>
        <v>0</v>
      </c>
      <c r="E164" s="259"/>
      <c r="F164" s="78">
        <f>'3 жастағы балалар Ш'!AI70</f>
        <v>0</v>
      </c>
      <c r="G164" s="259"/>
    </row>
    <row r="165" spans="2:7" ht="15.75" customHeight="1">
      <c r="B165" s="260"/>
      <c r="C165" s="259"/>
      <c r="D165" s="78">
        <f>'3 жастағы балалар К'!AJ70</f>
        <v>0</v>
      </c>
      <c r="E165" s="259"/>
      <c r="F165" s="78">
        <f>'3 жастағы балалар Ш'!AJ70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К'!AK70</f>
        <v>1</v>
      </c>
      <c r="E166" s="259"/>
      <c r="F166" s="78">
        <f>'3 жастағы балалар Ш'!AK70</f>
        <v>1</v>
      </c>
      <c r="G166" s="259"/>
    </row>
    <row r="167" spans="2:7" ht="15.75" customHeight="1">
      <c r="B167" s="259"/>
      <c r="C167" s="259"/>
      <c r="D167" s="78">
        <f>'3 жастағы балалар К'!AL70</f>
        <v>0</v>
      </c>
      <c r="E167" s="259"/>
      <c r="F167" s="78">
        <f>'3 жастағы балалар Ш'!AL70</f>
        <v>0</v>
      </c>
      <c r="G167" s="259"/>
    </row>
    <row r="168" spans="2:7" ht="15.75" customHeight="1">
      <c r="B168" s="260"/>
      <c r="C168" s="259"/>
      <c r="D168" s="78">
        <f>'3 жастағы балалар К'!AM70</f>
        <v>0</v>
      </c>
      <c r="E168" s="259"/>
      <c r="F168" s="78">
        <f>'3 жастағы балалар Ш'!AM70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К'!AN70</f>
        <v>1</v>
      </c>
      <c r="E169" s="259"/>
      <c r="F169" s="78">
        <f>'3 жастағы балалар Ш'!AN70</f>
        <v>1</v>
      </c>
      <c r="G169" s="259"/>
    </row>
    <row r="170" spans="2:7" ht="15.75" customHeight="1">
      <c r="B170" s="259"/>
      <c r="C170" s="259"/>
      <c r="D170" s="78">
        <f>'3 жастағы балалар К'!AO70</f>
        <v>0</v>
      </c>
      <c r="E170" s="259"/>
      <c r="F170" s="78">
        <f>'3 жастағы балалар Ш'!AO70</f>
        <v>0</v>
      </c>
      <c r="G170" s="259"/>
    </row>
    <row r="171" spans="2:7" ht="15.75" customHeight="1">
      <c r="B171" s="260"/>
      <c r="C171" s="259"/>
      <c r="D171" s="78">
        <f>'3 жастағы балалар К'!AP70</f>
        <v>0</v>
      </c>
      <c r="E171" s="259"/>
      <c r="F171" s="78">
        <f>'3 жастағы балалар Ш'!AP70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К'!AQ70</f>
        <v>1</v>
      </c>
      <c r="E172" s="259"/>
      <c r="F172" s="78">
        <f>'3 жастағы балалар Ш'!AQ70</f>
        <v>1</v>
      </c>
      <c r="G172" s="259"/>
    </row>
    <row r="173" spans="2:7" ht="15.75" customHeight="1">
      <c r="B173" s="259"/>
      <c r="C173" s="259"/>
      <c r="D173" s="78">
        <f>'3 жастағы балалар К'!AR70</f>
        <v>0</v>
      </c>
      <c r="E173" s="259"/>
      <c r="F173" s="78">
        <f>'3 жастағы балалар Ш'!AR70</f>
        <v>0</v>
      </c>
      <c r="G173" s="259"/>
    </row>
    <row r="174" spans="2:7" ht="15.75" customHeight="1">
      <c r="B174" s="260"/>
      <c r="C174" s="259"/>
      <c r="D174" s="78">
        <f>'3 жастағы балалар К'!AS70</f>
        <v>0</v>
      </c>
      <c r="E174" s="259"/>
      <c r="F174" s="78">
        <f>'3 жастағы балалар Ш'!AS70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К'!AT70</f>
        <v>1</v>
      </c>
      <c r="E175" s="259"/>
      <c r="F175" s="78">
        <f>'3 жастағы балалар Ш'!AT70</f>
        <v>1</v>
      </c>
      <c r="G175" s="259"/>
    </row>
    <row r="176" spans="2:7" ht="15.75" customHeight="1">
      <c r="B176" s="259"/>
      <c r="C176" s="259"/>
      <c r="D176" s="78">
        <f>'3 жастағы балалар К'!AU70</f>
        <v>0</v>
      </c>
      <c r="E176" s="259"/>
      <c r="F176" s="78">
        <f>'3 жастағы балалар Ш'!AU70</f>
        <v>0</v>
      </c>
      <c r="G176" s="259"/>
    </row>
    <row r="177" spans="2:7" ht="15.75" customHeight="1">
      <c r="B177" s="260"/>
      <c r="C177" s="259"/>
      <c r="D177" s="78">
        <f>'3 жастағы балалар К'!AV70</f>
        <v>0</v>
      </c>
      <c r="E177" s="259"/>
      <c r="F177" s="78">
        <f>'3 жастағы балалар Ш'!AV70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Ш'!AW70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Ш'!AX70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Ш'!AY70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Ш'!AZ70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Ш'!BA70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Ш'!BB70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Ш'!BC70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Ш'!BD70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Ш'!BE70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Ш'!BF70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Ш'!BG70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Ш'!BH70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Ш'!BI70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Ш'!BJ70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Ш'!BK70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Ш'!BL70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Ш'!BM70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Ш'!BN70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Ш'!BO70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Ш'!BP70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Ш'!BQ70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Ш'!BR70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Ш'!BS70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Ш'!BT70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Ш'!BU70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Ш'!BV70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Ш'!BW70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Ш'!BX70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Ш'!BY70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Ш'!BZ70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6.2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Ф'!E129</f>
        <v>1</v>
      </c>
      <c r="D212" s="78">
        <f>'3 жастағы балалар К'!D129</f>
        <v>1</v>
      </c>
      <c r="E212" s="78">
        <f>'3 жастағы балалар Т'!D129</f>
        <v>1</v>
      </c>
      <c r="F212" s="78">
        <f>'3 жастағы балалар Ш'!D129</f>
        <v>1</v>
      </c>
      <c r="G212" s="78">
        <f>'3 жастағы балалар Ә'!D129</f>
        <v>1</v>
      </c>
    </row>
    <row r="213" spans="2:7" ht="15.75" customHeight="1">
      <c r="B213" s="259"/>
      <c r="C213" s="78">
        <f>'3 жастағы балалар Ф'!F129</f>
        <v>0</v>
      </c>
      <c r="D213" s="78">
        <f>'3 жастағы балалар К'!E129</f>
        <v>0</v>
      </c>
      <c r="E213" s="78">
        <f>'3 жастағы балалар Т'!E129</f>
        <v>0</v>
      </c>
      <c r="F213" s="78">
        <f>'3 жастағы балалар Ш'!E129</f>
        <v>0</v>
      </c>
      <c r="G213" s="78">
        <f>'3 жастағы балалар Ә'!E129</f>
        <v>0</v>
      </c>
    </row>
    <row r="214" spans="2:7" ht="15.75" customHeight="1">
      <c r="B214" s="260"/>
      <c r="C214" s="78">
        <f>'3 жастағы балалар Ф'!G129</f>
        <v>0</v>
      </c>
      <c r="D214" s="78">
        <f>'3 жастағы балалар К'!F129</f>
        <v>0</v>
      </c>
      <c r="E214" s="78">
        <f>'3 жастағы балалар Т'!F129</f>
        <v>0</v>
      </c>
      <c r="F214" s="78">
        <f>'3 жастағы балалар Ш'!F129</f>
        <v>0</v>
      </c>
      <c r="G214" s="78">
        <f>'3 жастағы балалар Ә'!F129</f>
        <v>0</v>
      </c>
    </row>
    <row r="215" spans="2:7" ht="15.75" customHeight="1">
      <c r="B215" s="268">
        <v>2</v>
      </c>
      <c r="C215" s="78">
        <f>'3 жастағы балалар Ф'!H129</f>
        <v>1</v>
      </c>
      <c r="D215" s="78">
        <f>'3 жастағы балалар К'!G129</f>
        <v>1</v>
      </c>
      <c r="E215" s="78">
        <f>'3 жастағы балалар Т'!G129</f>
        <v>1</v>
      </c>
      <c r="F215" s="78">
        <f>'3 жастағы балалар Ш'!G129</f>
        <v>1</v>
      </c>
      <c r="G215" s="78">
        <f>'3 жастағы балалар Ә'!G129</f>
        <v>1</v>
      </c>
    </row>
    <row r="216" spans="2:7" ht="15.75" customHeight="1">
      <c r="B216" s="259"/>
      <c r="C216" s="78">
        <f>'3 жастағы балалар Ф'!I129</f>
        <v>0</v>
      </c>
      <c r="D216" s="78">
        <f>'3 жастағы балалар К'!H129</f>
        <v>0</v>
      </c>
      <c r="E216" s="78">
        <f>'3 жастағы балалар Т'!H129</f>
        <v>0</v>
      </c>
      <c r="F216" s="78">
        <f>'3 жастағы балалар Ш'!H129</f>
        <v>0</v>
      </c>
      <c r="G216" s="78">
        <f>'3 жастағы балалар Ә'!H129</f>
        <v>0</v>
      </c>
    </row>
    <row r="217" spans="2:7" ht="15.75" customHeight="1">
      <c r="B217" s="260"/>
      <c r="C217" s="78">
        <f>'3 жастағы балалар Ф'!J129</f>
        <v>0</v>
      </c>
      <c r="D217" s="78">
        <f>'3 жастағы балалар К'!I129</f>
        <v>0</v>
      </c>
      <c r="E217" s="78">
        <f>'3 жастағы балалар Т'!I129</f>
        <v>0</v>
      </c>
      <c r="F217" s="78">
        <f>'3 жастағы балалар Ш'!I129</f>
        <v>0</v>
      </c>
      <c r="G217" s="78">
        <f>'3 жастағы балалар Ә'!I129</f>
        <v>0</v>
      </c>
    </row>
    <row r="218" spans="2:7" ht="15.75" customHeight="1">
      <c r="B218" s="268">
        <v>3</v>
      </c>
      <c r="C218" s="78">
        <f>'3 жастағы балалар Ф'!K129</f>
        <v>1</v>
      </c>
      <c r="D218" s="78">
        <f>'3 жастағы балалар К'!J129</f>
        <v>1</v>
      </c>
      <c r="E218" s="78">
        <f>'3 жастағы балалар Т'!J129</f>
        <v>1</v>
      </c>
      <c r="F218" s="78">
        <f>'3 жастағы балалар Ш'!J129</f>
        <v>1</v>
      </c>
      <c r="G218" s="78">
        <f>'3 жастағы балалар Ә'!J129</f>
        <v>1</v>
      </c>
    </row>
    <row r="219" spans="2:7" ht="15.75" customHeight="1">
      <c r="B219" s="259"/>
      <c r="C219" s="78">
        <f>'3 жастағы балалар Ф'!L129</f>
        <v>0</v>
      </c>
      <c r="D219" s="78">
        <f>'3 жастағы балалар К'!K129</f>
        <v>0</v>
      </c>
      <c r="E219" s="78">
        <f>'3 жастағы балалар Т'!K129</f>
        <v>0</v>
      </c>
      <c r="F219" s="78">
        <f>'3 жастағы балалар Ш'!K129</f>
        <v>0</v>
      </c>
      <c r="G219" s="78">
        <f>'3 жастағы балалар Ә'!K129</f>
        <v>0</v>
      </c>
    </row>
    <row r="220" spans="2:7" ht="15.75" customHeight="1">
      <c r="B220" s="260"/>
      <c r="C220" s="78">
        <f>'3 жастағы балалар Ф'!M129</f>
        <v>0</v>
      </c>
      <c r="D220" s="78">
        <f>'3 жастағы балалар К'!L129</f>
        <v>0</v>
      </c>
      <c r="E220" s="78">
        <f>'3 жастағы балалар Т'!L129</f>
        <v>0</v>
      </c>
      <c r="F220" s="78">
        <f>'3 жастағы балалар Ш'!L129</f>
        <v>0</v>
      </c>
      <c r="G220" s="78">
        <f>'3 жастағы балалар Ә'!L129</f>
        <v>0</v>
      </c>
    </row>
    <row r="221" spans="2:7" ht="15.75" customHeight="1">
      <c r="B221" s="268">
        <v>4</v>
      </c>
      <c r="C221" s="78">
        <f>'3 жастағы балалар Ф'!N129</f>
        <v>1</v>
      </c>
      <c r="D221" s="78">
        <f>'3 жастағы балалар К'!M129</f>
        <v>1</v>
      </c>
      <c r="E221" s="78">
        <f>'3 жастағы балалар Т'!M129</f>
        <v>1</v>
      </c>
      <c r="F221" s="78">
        <f>'3 жастағы балалар Ш'!M129</f>
        <v>1</v>
      </c>
      <c r="G221" s="78">
        <f>'3 жастағы балалар Ә'!M129</f>
        <v>1</v>
      </c>
    </row>
    <row r="222" spans="2:7" ht="15.75" customHeight="1">
      <c r="B222" s="259"/>
      <c r="C222" s="78">
        <f>'3 жастағы балалар Ф'!O129</f>
        <v>0</v>
      </c>
      <c r="D222" s="78">
        <f>'3 жастағы балалар К'!N129</f>
        <v>0</v>
      </c>
      <c r="E222" s="78">
        <f>'3 жастағы балалар Т'!N129</f>
        <v>0</v>
      </c>
      <c r="F222" s="78">
        <f>'3 жастағы балалар Ш'!N129</f>
        <v>0</v>
      </c>
      <c r="G222" s="78">
        <f>'3 жастағы балалар Ә'!N129</f>
        <v>0</v>
      </c>
    </row>
    <row r="223" spans="2:7" ht="15.75" customHeight="1">
      <c r="B223" s="260"/>
      <c r="C223" s="78">
        <f>'3 жастағы балалар Ф'!P129</f>
        <v>0</v>
      </c>
      <c r="D223" s="78">
        <f>'3 жастағы балалар К'!O129</f>
        <v>0</v>
      </c>
      <c r="E223" s="78">
        <f>'3 жастағы балалар Т'!O129</f>
        <v>0</v>
      </c>
      <c r="F223" s="78">
        <f>'3 жастағы балалар Ш'!O129</f>
        <v>0</v>
      </c>
      <c r="G223" s="78">
        <f>'3 жастағы балалар Ә'!O129</f>
        <v>0</v>
      </c>
    </row>
    <row r="224" spans="2:7" ht="15.75" customHeight="1">
      <c r="B224" s="268">
        <v>5</v>
      </c>
      <c r="C224" s="78">
        <f>'3 жастағы балалар Ф'!Q129</f>
        <v>1</v>
      </c>
      <c r="D224" s="78">
        <f>'3 жастағы балалар К'!P129</f>
        <v>1</v>
      </c>
      <c r="E224" s="78">
        <f>'3 жастағы балалар Т'!P129</f>
        <v>1</v>
      </c>
      <c r="F224" s="78">
        <f>'3 жастағы балалар Ш'!P129</f>
        <v>1</v>
      </c>
      <c r="G224" s="78">
        <f>'3 жастағы балалар Ә'!P129</f>
        <v>1</v>
      </c>
    </row>
    <row r="225" spans="2:7" ht="15.75" customHeight="1">
      <c r="B225" s="259"/>
      <c r="C225" s="78">
        <f>'3 жастағы балалар Ф'!R129</f>
        <v>0</v>
      </c>
      <c r="D225" s="78">
        <f>'3 жастағы балалар К'!Q129</f>
        <v>0</v>
      </c>
      <c r="E225" s="78">
        <f>'3 жастағы балалар Т'!Q129</f>
        <v>0</v>
      </c>
      <c r="F225" s="78">
        <f>'3 жастағы балалар Ш'!Q129</f>
        <v>0</v>
      </c>
      <c r="G225" s="78">
        <f>'3 жастағы балалар Ә'!Q129</f>
        <v>0</v>
      </c>
    </row>
    <row r="226" spans="2:7" ht="15.75" customHeight="1">
      <c r="B226" s="260"/>
      <c r="C226" s="78">
        <f>'3 жастағы балалар Ф'!S129</f>
        <v>0</v>
      </c>
      <c r="D226" s="78">
        <f>'3 жастағы балалар К'!R129</f>
        <v>0</v>
      </c>
      <c r="E226" s="78">
        <f>'3 жастағы балалар Т'!R129</f>
        <v>0</v>
      </c>
      <c r="F226" s="78">
        <f>'3 жастағы балалар Ш'!R129</f>
        <v>0</v>
      </c>
      <c r="G226" s="78">
        <f>'3 жастағы балалар Ә'!R129</f>
        <v>0</v>
      </c>
    </row>
    <row r="227" spans="2:7" ht="15.75" customHeight="1">
      <c r="B227" s="268">
        <v>6</v>
      </c>
      <c r="C227" s="335"/>
      <c r="D227" s="78">
        <f>'3 жастағы балалар К'!S129</f>
        <v>1</v>
      </c>
      <c r="E227" s="335"/>
      <c r="F227" s="78">
        <f>'3 жастағы балалар Ш'!S129</f>
        <v>1</v>
      </c>
      <c r="G227" s="335"/>
    </row>
    <row r="228" spans="2:7" ht="15.75" customHeight="1">
      <c r="B228" s="259"/>
      <c r="C228" s="259"/>
      <c r="D228" s="78">
        <f>'3 жастағы балалар К'!T129</f>
        <v>0</v>
      </c>
      <c r="E228" s="259"/>
      <c r="F228" s="78">
        <f>'3 жастағы балалар Ш'!T129</f>
        <v>0</v>
      </c>
      <c r="G228" s="259"/>
    </row>
    <row r="229" spans="2:7" ht="15.75" customHeight="1">
      <c r="B229" s="260"/>
      <c r="C229" s="259"/>
      <c r="D229" s="78">
        <f>'3 жастағы балалар К'!U129</f>
        <v>0</v>
      </c>
      <c r="E229" s="259"/>
      <c r="F229" s="78">
        <f>'3 жастағы балалар Ш'!U129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К'!V129</f>
        <v>1</v>
      </c>
      <c r="E230" s="259"/>
      <c r="F230" s="78">
        <f>'3 жастағы балалар Ш'!V129</f>
        <v>1</v>
      </c>
      <c r="G230" s="259"/>
    </row>
    <row r="231" spans="2:7" ht="15.75" customHeight="1">
      <c r="B231" s="259"/>
      <c r="C231" s="259"/>
      <c r="D231" s="78">
        <f>'3 жастағы балалар К'!W129</f>
        <v>0</v>
      </c>
      <c r="E231" s="259"/>
      <c r="F231" s="78">
        <f>'3 жастағы балалар Ш'!W129</f>
        <v>0</v>
      </c>
      <c r="G231" s="259"/>
    </row>
    <row r="232" spans="2:7" ht="15.75" customHeight="1">
      <c r="B232" s="260"/>
      <c r="C232" s="259"/>
      <c r="D232" s="78">
        <f>'3 жастағы балалар К'!X129</f>
        <v>0</v>
      </c>
      <c r="E232" s="259"/>
      <c r="F232" s="78">
        <f>'3 жастағы балалар Ш'!X129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К'!Y129</f>
        <v>1</v>
      </c>
      <c r="E233" s="259"/>
      <c r="F233" s="78">
        <f>'3 жастағы балалар Ш'!Y129</f>
        <v>1</v>
      </c>
      <c r="G233" s="259"/>
    </row>
    <row r="234" spans="2:7" ht="15.75" customHeight="1">
      <c r="B234" s="259"/>
      <c r="C234" s="259"/>
      <c r="D234" s="78">
        <f>'3 жастағы балалар К'!Z129</f>
        <v>0</v>
      </c>
      <c r="E234" s="259"/>
      <c r="F234" s="78">
        <f>'3 жастағы балалар Ш'!Z129</f>
        <v>0</v>
      </c>
      <c r="G234" s="259"/>
    </row>
    <row r="235" spans="2:7" ht="15.75" customHeight="1">
      <c r="B235" s="260"/>
      <c r="C235" s="259"/>
      <c r="D235" s="78">
        <f>'3 жастағы балалар К'!AA129</f>
        <v>0</v>
      </c>
      <c r="E235" s="259"/>
      <c r="F235" s="78">
        <f>'3 жастағы балалар Ш'!AA129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К'!AB129</f>
        <v>1</v>
      </c>
      <c r="E236" s="259"/>
      <c r="F236" s="78">
        <f>'3 жастағы балалар Ш'!AB129</f>
        <v>1</v>
      </c>
      <c r="G236" s="259"/>
    </row>
    <row r="237" spans="2:7" ht="15.75" customHeight="1">
      <c r="B237" s="259"/>
      <c r="C237" s="259"/>
      <c r="D237" s="78">
        <f>'3 жастағы балалар К'!AC129</f>
        <v>0</v>
      </c>
      <c r="E237" s="259"/>
      <c r="F237" s="78">
        <f>'3 жастағы балалар Ш'!AC129</f>
        <v>0</v>
      </c>
      <c r="G237" s="259"/>
    </row>
    <row r="238" spans="2:7" ht="15.75" customHeight="1">
      <c r="B238" s="260"/>
      <c r="C238" s="259"/>
      <c r="D238" s="78">
        <f>'3 жастағы балалар К'!AD129</f>
        <v>0</v>
      </c>
      <c r="E238" s="259"/>
      <c r="F238" s="78">
        <f>'3 жастағы балалар Ш'!AD129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К'!AE129</f>
        <v>1</v>
      </c>
      <c r="E239" s="259"/>
      <c r="F239" s="78">
        <f>'3 жастағы балалар Ш'!AE129</f>
        <v>1</v>
      </c>
      <c r="G239" s="259"/>
    </row>
    <row r="240" spans="2:7" ht="15.75" customHeight="1">
      <c r="B240" s="259"/>
      <c r="C240" s="259"/>
      <c r="D240" s="78">
        <f>'3 жастағы балалар К'!AF129</f>
        <v>0</v>
      </c>
      <c r="E240" s="259"/>
      <c r="F240" s="78">
        <f>'3 жастағы балалар Ш'!AF129</f>
        <v>0</v>
      </c>
      <c r="G240" s="259"/>
    </row>
    <row r="241" spans="2:7" ht="15.75" customHeight="1">
      <c r="B241" s="260"/>
      <c r="C241" s="259"/>
      <c r="D241" s="78">
        <f>'3 жастағы балалар К'!AG129</f>
        <v>0</v>
      </c>
      <c r="E241" s="259"/>
      <c r="F241" s="78">
        <f>'3 жастағы балалар Ш'!AG129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К'!AH129</f>
        <v>1</v>
      </c>
      <c r="E242" s="259"/>
      <c r="F242" s="78">
        <f>'3 жастағы балалар Ш'!AH129</f>
        <v>1</v>
      </c>
      <c r="G242" s="259"/>
    </row>
    <row r="243" spans="2:7" ht="15.75" customHeight="1">
      <c r="B243" s="259"/>
      <c r="C243" s="259"/>
      <c r="D243" s="78">
        <f>'3 жастағы балалар К'!AI129</f>
        <v>0</v>
      </c>
      <c r="E243" s="259"/>
      <c r="F243" s="78">
        <f>'3 жастағы балалар Ш'!AI129</f>
        <v>0</v>
      </c>
      <c r="G243" s="259"/>
    </row>
    <row r="244" spans="2:7" ht="15.75" customHeight="1">
      <c r="B244" s="260"/>
      <c r="C244" s="259"/>
      <c r="D244" s="78">
        <f>'3 жастағы балалар К'!AJ129</f>
        <v>0</v>
      </c>
      <c r="E244" s="259"/>
      <c r="F244" s="78">
        <f>'3 жастағы балалар Ш'!AJ129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К'!AK129</f>
        <v>1</v>
      </c>
      <c r="E245" s="259"/>
      <c r="F245" s="78">
        <f>'3 жастағы балалар Ш'!AK129</f>
        <v>1</v>
      </c>
      <c r="G245" s="259"/>
    </row>
    <row r="246" spans="2:7" ht="15.75" customHeight="1">
      <c r="B246" s="259"/>
      <c r="C246" s="259"/>
      <c r="D246" s="78">
        <f>'3 жастағы балалар К'!AL129</f>
        <v>0</v>
      </c>
      <c r="E246" s="259"/>
      <c r="F246" s="78">
        <f>'3 жастағы балалар Ш'!AL129</f>
        <v>0</v>
      </c>
      <c r="G246" s="259"/>
    </row>
    <row r="247" spans="2:7" ht="15.75" customHeight="1">
      <c r="B247" s="260"/>
      <c r="C247" s="259"/>
      <c r="D247" s="78">
        <f>'3 жастағы балалар К'!AM129</f>
        <v>0</v>
      </c>
      <c r="E247" s="259"/>
      <c r="F247" s="78">
        <f>'3 жастағы балалар Ш'!AM129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К'!AN129</f>
        <v>1</v>
      </c>
      <c r="E248" s="259"/>
      <c r="F248" s="78">
        <f>'3 жастағы балалар Ш'!AN129</f>
        <v>1</v>
      </c>
      <c r="G248" s="259"/>
    </row>
    <row r="249" spans="2:7" ht="15.75" customHeight="1">
      <c r="B249" s="259"/>
      <c r="C249" s="259"/>
      <c r="D249" s="78">
        <f>'3 жастағы балалар К'!AO129</f>
        <v>0</v>
      </c>
      <c r="E249" s="259"/>
      <c r="F249" s="78">
        <f>'3 жастағы балалар Ш'!AO129</f>
        <v>0</v>
      </c>
      <c r="G249" s="259"/>
    </row>
    <row r="250" spans="2:7" ht="15.75" customHeight="1">
      <c r="B250" s="260"/>
      <c r="C250" s="259"/>
      <c r="D250" s="78">
        <f>'3 жастағы балалар К'!AP129</f>
        <v>0</v>
      </c>
      <c r="E250" s="259"/>
      <c r="F250" s="78">
        <f>'3 жастағы балалар Ш'!AP129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К'!AQ129</f>
        <v>1</v>
      </c>
      <c r="E251" s="259"/>
      <c r="F251" s="78">
        <f>'3 жастағы балалар Ш'!AQ129</f>
        <v>1</v>
      </c>
      <c r="G251" s="259"/>
    </row>
    <row r="252" spans="2:7" ht="15.75" customHeight="1">
      <c r="B252" s="259"/>
      <c r="C252" s="259"/>
      <c r="D252" s="78">
        <f>'3 жастағы балалар К'!AR129</f>
        <v>0</v>
      </c>
      <c r="E252" s="259"/>
      <c r="F252" s="78">
        <f>'3 жастағы балалар Ш'!AR129</f>
        <v>0</v>
      </c>
      <c r="G252" s="259"/>
    </row>
    <row r="253" spans="2:7" ht="15.75" customHeight="1">
      <c r="B253" s="260"/>
      <c r="C253" s="259"/>
      <c r="D253" s="78">
        <f>'3 жастағы балалар К'!AS129</f>
        <v>0</v>
      </c>
      <c r="E253" s="259"/>
      <c r="F253" s="78">
        <f>'3 жастағы балалар Ш'!AS129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К'!AT129</f>
        <v>1</v>
      </c>
      <c r="E254" s="259"/>
      <c r="F254" s="78">
        <f>'3 жастағы балалар Ш'!AT129</f>
        <v>1</v>
      </c>
      <c r="G254" s="259"/>
    </row>
    <row r="255" spans="2:7" ht="15.75" customHeight="1">
      <c r="B255" s="259"/>
      <c r="C255" s="259"/>
      <c r="D255" s="78">
        <f>'3 жастағы балалар К'!AU129</f>
        <v>0</v>
      </c>
      <c r="E255" s="259"/>
      <c r="F255" s="78">
        <f>'3 жастағы балалар Ш'!AU129</f>
        <v>0</v>
      </c>
      <c r="G255" s="259"/>
    </row>
    <row r="256" spans="2:7" ht="15.75" customHeight="1">
      <c r="B256" s="260"/>
      <c r="C256" s="259"/>
      <c r="D256" s="78">
        <f>'3 жастағы балалар К'!AV129</f>
        <v>0</v>
      </c>
      <c r="E256" s="259"/>
      <c r="F256" s="78">
        <f>'3 жастағы балалар Ш'!AV129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Ш'!AW129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Ш'!AX129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Ш'!AY129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Ш'!AZ129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Ш'!BA129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Ш'!BB129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Ш'!BC129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Ш'!BD129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Ш'!BE129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Ш'!BF129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Ш'!BG129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Ш'!BH129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Ш'!BI129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Ш'!BJ129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Ш'!BK129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Ш'!BL129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Ш'!BM129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Ш'!BN129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Ш'!BO129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Ш'!BP129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Ш'!BQ129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Ш'!BR129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Ш'!BS129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Ш'!BT129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Ш'!BU129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Ш'!BV129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Ш'!BW129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Ш'!BX129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Ш'!BY129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Ш'!BZ129</f>
        <v>0</v>
      </c>
      <c r="G286" s="260"/>
    </row>
    <row r="287" spans="2:7" ht="15.75" customHeight="1">
      <c r="B287" s="255">
        <f>СВОД3!V24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8.25" customHeight="1">
      <c r="B4" s="329" t="s">
        <v>514</v>
      </c>
      <c r="C4" s="266"/>
      <c r="D4" s="245" t="str">
        <f>'3 жастағы балалар Ф'!D25</f>
        <v>Серікбол Аңсаған Айдынұлы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Ф'!A25</f>
        <v>0</v>
      </c>
      <c r="E5" s="247"/>
      <c r="F5" s="247"/>
      <c r="G5" s="242"/>
      <c r="H5" s="242"/>
    </row>
    <row r="6" spans="2:12" ht="86.2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2.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Ф'!E25</f>
        <v>0</v>
      </c>
      <c r="D69" s="78">
        <f>'3 жастағы балалар К'!D25</f>
        <v>0</v>
      </c>
      <c r="E69" s="78">
        <f>'3 жастағы балалар Т'!D25</f>
        <v>0</v>
      </c>
      <c r="F69" s="78">
        <f>'3 жастағы балалар Ш'!D25</f>
        <v>0</v>
      </c>
      <c r="G69" s="78">
        <f>'3 жастағы балалар Ә'!D25</f>
        <v>0</v>
      </c>
    </row>
    <row r="70" spans="2:7" ht="15.75" customHeight="1">
      <c r="B70" s="259"/>
      <c r="C70" s="78">
        <f>'3 жастағы балалар Ф'!F25</f>
        <v>1</v>
      </c>
      <c r="D70" s="78">
        <f>'3 жастағы балалар К'!E25</f>
        <v>0</v>
      </c>
      <c r="E70" s="78">
        <f>'3 жастағы балалар Т'!E25</f>
        <v>0</v>
      </c>
      <c r="F70" s="78">
        <f>'3 жастағы балалар Ш'!E25</f>
        <v>0</v>
      </c>
      <c r="G70" s="78">
        <f>'3 жастағы балалар Ә'!E25</f>
        <v>1</v>
      </c>
    </row>
    <row r="71" spans="2:7" ht="15.75" customHeight="1">
      <c r="B71" s="260"/>
      <c r="C71" s="78">
        <f>'3 жастағы балалар Ф'!G25</f>
        <v>0</v>
      </c>
      <c r="D71" s="78">
        <f>'3 жастағы балалар К'!F25</f>
        <v>1</v>
      </c>
      <c r="E71" s="78">
        <f>'3 жастағы балалар Т'!F25</f>
        <v>1</v>
      </c>
      <c r="F71" s="78">
        <f>'3 жастағы балалар Ш'!F25</f>
        <v>1</v>
      </c>
      <c r="G71" s="78">
        <f>'3 жастағы балалар Ә'!F25</f>
        <v>0</v>
      </c>
    </row>
    <row r="72" spans="2:7" ht="15.75" customHeight="1">
      <c r="B72" s="268">
        <v>2</v>
      </c>
      <c r="C72" s="78">
        <f>'3 жастағы балалар Ф'!H25</f>
        <v>0</v>
      </c>
      <c r="D72" s="78">
        <f>'3 жастағы балалар К'!G25</f>
        <v>0</v>
      </c>
      <c r="E72" s="78">
        <f>'3 жастағы балалар Т'!G25</f>
        <v>0</v>
      </c>
      <c r="F72" s="78">
        <f>'3 жастағы балалар Ш'!G25</f>
        <v>0</v>
      </c>
      <c r="G72" s="78">
        <f>'3 жастағы балалар Ә'!G25</f>
        <v>0</v>
      </c>
    </row>
    <row r="73" spans="2:7" ht="15.75" customHeight="1">
      <c r="B73" s="259"/>
      <c r="C73" s="78">
        <f>'3 жастағы балалар Ф'!I25</f>
        <v>1</v>
      </c>
      <c r="D73" s="78">
        <f>'3 жастағы балалар К'!H25</f>
        <v>0</v>
      </c>
      <c r="E73" s="78">
        <f>'3 жастағы балалар Т'!H25</f>
        <v>0</v>
      </c>
      <c r="F73" s="78">
        <f>'3 жастағы балалар Ш'!H25</f>
        <v>0</v>
      </c>
      <c r="G73" s="78">
        <f>'3 жастағы балалар Ә'!H25</f>
        <v>1</v>
      </c>
    </row>
    <row r="74" spans="2:7" ht="15.75" customHeight="1">
      <c r="B74" s="260"/>
      <c r="C74" s="78">
        <f>'3 жастағы балалар Ф'!J25</f>
        <v>0</v>
      </c>
      <c r="D74" s="78">
        <f>'3 жастағы балалар К'!I25</f>
        <v>1</v>
      </c>
      <c r="E74" s="78">
        <f>'3 жастағы балалар Т'!I25</f>
        <v>1</v>
      </c>
      <c r="F74" s="78">
        <f>'3 жастағы балалар Ш'!I25</f>
        <v>1</v>
      </c>
      <c r="G74" s="78">
        <f>'3 жастағы балалар Ә'!I25</f>
        <v>0</v>
      </c>
    </row>
    <row r="75" spans="2:7" ht="15.75" customHeight="1">
      <c r="B75" s="268">
        <v>3</v>
      </c>
      <c r="C75" s="78">
        <f>'3 жастағы балалар Ф'!K25</f>
        <v>0</v>
      </c>
      <c r="D75" s="78">
        <f>'3 жастағы балалар К'!J25</f>
        <v>0</v>
      </c>
      <c r="E75" s="78">
        <f>'3 жастағы балалар Т'!J25</f>
        <v>0</v>
      </c>
      <c r="F75" s="78">
        <f>'3 жастағы балалар Ш'!J25</f>
        <v>0</v>
      </c>
      <c r="G75" s="78">
        <f>'3 жастағы балалар Ә'!J25</f>
        <v>0</v>
      </c>
    </row>
    <row r="76" spans="2:7" ht="15.75" customHeight="1">
      <c r="B76" s="259"/>
      <c r="C76" s="78">
        <f>'3 жастағы балалар Ф'!L25</f>
        <v>1</v>
      </c>
      <c r="D76" s="78">
        <f>'3 жастағы балалар К'!K25</f>
        <v>0</v>
      </c>
      <c r="E76" s="78">
        <f>'3 жастағы балалар Т'!K25</f>
        <v>0</v>
      </c>
      <c r="F76" s="78">
        <f>'3 жастағы балалар Ш'!K25</f>
        <v>1</v>
      </c>
      <c r="G76" s="78">
        <f>'3 жастағы балалар Ә'!K25</f>
        <v>1</v>
      </c>
    </row>
    <row r="77" spans="2:7" ht="15.75" customHeight="1">
      <c r="B77" s="260"/>
      <c r="C77" s="78">
        <f>'3 жастағы балалар Ф'!M25</f>
        <v>0</v>
      </c>
      <c r="D77" s="78">
        <f>'3 жастағы балалар К'!L25</f>
        <v>1</v>
      </c>
      <c r="E77" s="78">
        <f>'3 жастағы балалар Т'!L25</f>
        <v>1</v>
      </c>
      <c r="F77" s="78">
        <f>'3 жастағы балалар Ш'!L25</f>
        <v>0</v>
      </c>
      <c r="G77" s="78">
        <f>'3 жастағы балалар Ә'!L25</f>
        <v>0</v>
      </c>
    </row>
    <row r="78" spans="2:7" ht="15.75" customHeight="1">
      <c r="B78" s="268">
        <v>4</v>
      </c>
      <c r="C78" s="78">
        <f>'3 жастағы балалар Ф'!N25</f>
        <v>0</v>
      </c>
      <c r="D78" s="78">
        <f>'3 жастағы балалар К'!M25</f>
        <v>0</v>
      </c>
      <c r="E78" s="78">
        <f>'3 жастағы балалар Т'!M25</f>
        <v>0</v>
      </c>
      <c r="F78" s="78">
        <f>'3 жастағы балалар Ш'!M25</f>
        <v>0</v>
      </c>
      <c r="G78" s="78">
        <f>'3 жастағы балалар Ә'!M25</f>
        <v>0</v>
      </c>
    </row>
    <row r="79" spans="2:7" ht="15.75" customHeight="1">
      <c r="B79" s="259"/>
      <c r="C79" s="78">
        <f>'3 жастағы балалар Ф'!O25</f>
        <v>1</v>
      </c>
      <c r="D79" s="78">
        <f>'3 жастағы балалар К'!N25</f>
        <v>0</v>
      </c>
      <c r="E79" s="78">
        <f>'3 жастағы балалар Т'!N25</f>
        <v>0</v>
      </c>
      <c r="F79" s="78">
        <f>'3 жастағы балалар Ш'!N25</f>
        <v>0</v>
      </c>
      <c r="G79" s="78">
        <f>'3 жастағы балалар Ә'!N25</f>
        <v>1</v>
      </c>
    </row>
    <row r="80" spans="2:7" ht="15.75" customHeight="1">
      <c r="B80" s="260"/>
      <c r="C80" s="78">
        <f>'3 жастағы балалар Ф'!P25</f>
        <v>0</v>
      </c>
      <c r="D80" s="78">
        <f>'3 жастағы балалар К'!O25</f>
        <v>1</v>
      </c>
      <c r="E80" s="78">
        <f>'3 жастағы балалар Т'!O25</f>
        <v>1</v>
      </c>
      <c r="F80" s="78">
        <f>'3 жастағы балалар Ш'!O25</f>
        <v>1</v>
      </c>
      <c r="G80" s="78">
        <f>'3 жастағы балалар Ә'!O25</f>
        <v>0</v>
      </c>
    </row>
    <row r="81" spans="2:7" ht="15.75" customHeight="1">
      <c r="B81" s="268">
        <v>5</v>
      </c>
      <c r="C81" s="335"/>
      <c r="D81" s="78">
        <f>'3 жастағы балалар К'!P25</f>
        <v>0</v>
      </c>
      <c r="E81" s="335"/>
      <c r="F81" s="78">
        <f>'3 жастағы балалар Ш'!P25</f>
        <v>0</v>
      </c>
      <c r="G81" s="335"/>
    </row>
    <row r="82" spans="2:7" ht="15.75" customHeight="1">
      <c r="B82" s="259"/>
      <c r="C82" s="259"/>
      <c r="D82" s="78">
        <f>'3 жастағы балалар К'!Q25</f>
        <v>0</v>
      </c>
      <c r="E82" s="259"/>
      <c r="F82" s="78">
        <f>'3 жастағы балалар Ш'!Q25</f>
        <v>0</v>
      </c>
      <c r="G82" s="259"/>
    </row>
    <row r="83" spans="2:7" ht="15.75" customHeight="1">
      <c r="B83" s="260"/>
      <c r="C83" s="259"/>
      <c r="D83" s="78">
        <f>'3 жастағы балалар К'!R25</f>
        <v>1</v>
      </c>
      <c r="E83" s="259"/>
      <c r="F83" s="78">
        <f>'3 жастағы балалар Ш'!R25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К'!S25</f>
        <v>0</v>
      </c>
      <c r="E84" s="259"/>
      <c r="F84" s="78">
        <f>'3 жастағы балалар Ш'!S25</f>
        <v>0</v>
      </c>
      <c r="G84" s="259"/>
    </row>
    <row r="85" spans="2:7" ht="15.75" customHeight="1">
      <c r="B85" s="259"/>
      <c r="C85" s="259"/>
      <c r="D85" s="78">
        <f>'3 жастағы балалар К'!T25</f>
        <v>0</v>
      </c>
      <c r="E85" s="259"/>
      <c r="F85" s="78">
        <f>'3 жастағы балалар Ш'!T25</f>
        <v>0</v>
      </c>
      <c r="G85" s="259"/>
    </row>
    <row r="86" spans="2:7" ht="15.75" customHeight="1">
      <c r="B86" s="260"/>
      <c r="C86" s="259"/>
      <c r="D86" s="78">
        <f>'3 жастағы балалар К'!U25</f>
        <v>1</v>
      </c>
      <c r="E86" s="259"/>
      <c r="F86" s="78">
        <f>'3 жастағы балалар Ш'!U25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К'!V25</f>
        <v>0</v>
      </c>
      <c r="E87" s="259"/>
      <c r="F87" s="78">
        <f>'3 жастағы балалар Ш'!V25</f>
        <v>0</v>
      </c>
      <c r="G87" s="259"/>
    </row>
    <row r="88" spans="2:7" ht="15.75" customHeight="1">
      <c r="B88" s="259"/>
      <c r="C88" s="259"/>
      <c r="D88" s="78">
        <f>'3 жастағы балалар К'!W25</f>
        <v>0</v>
      </c>
      <c r="E88" s="259"/>
      <c r="F88" s="78">
        <f>'3 жастағы балалар Ш'!W25</f>
        <v>0</v>
      </c>
      <c r="G88" s="259"/>
    </row>
    <row r="89" spans="2:7" ht="15.75" customHeight="1">
      <c r="B89" s="260"/>
      <c r="C89" s="259"/>
      <c r="D89" s="78">
        <f>'3 жастағы балалар К'!X25</f>
        <v>1</v>
      </c>
      <c r="E89" s="259"/>
      <c r="F89" s="78">
        <f>'3 жастағы балалар Ш'!X25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К'!Y25</f>
        <v>0</v>
      </c>
      <c r="E90" s="259"/>
      <c r="F90" s="78">
        <f>'3 жастағы балалар Ш'!Y25</f>
        <v>0</v>
      </c>
      <c r="G90" s="259"/>
    </row>
    <row r="91" spans="2:7" ht="15.75" customHeight="1">
      <c r="B91" s="259"/>
      <c r="C91" s="259"/>
      <c r="D91" s="78">
        <f>'3 жастағы балалар К'!Z25</f>
        <v>0</v>
      </c>
      <c r="E91" s="259"/>
      <c r="F91" s="78">
        <f>'3 жастағы балалар Ш'!Z25</f>
        <v>0</v>
      </c>
      <c r="G91" s="259"/>
    </row>
    <row r="92" spans="2:7" ht="15.75" customHeight="1">
      <c r="B92" s="260"/>
      <c r="C92" s="259"/>
      <c r="D92" s="78">
        <f>'3 жастағы балалар К'!AA25</f>
        <v>1</v>
      </c>
      <c r="E92" s="259"/>
      <c r="F92" s="78">
        <f>'3 жастағы балалар Ш'!AA25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Ш'!AB25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Ш'!AC25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Ш'!AD25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Ш'!AE25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Ш'!AF25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Ш'!AG25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Ш'!AH25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Ш'!AI25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Ш'!AJ25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Ш'!AK25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Ш'!AL25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Ш'!AM25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Ш'!AN25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Ш'!AO25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Ш'!AP25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Ш'!AQ25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Ш'!AR25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Ш'!AS25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Ш'!AT25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Ш'!AU25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Ш'!AV25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Ш'!AW25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Ш'!AX25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Ш'!AY25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Ш'!AZ25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Ш'!BA25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Ш'!BB25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Ш'!BC25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Ш'!BD25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Ш'!BE25</f>
        <v>1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Ш'!BF25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Ш'!BG25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Ш'!BH25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Ш'!BI25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Ш'!BJ25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Ш'!BK25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Ф'!E71</f>
        <v>1</v>
      </c>
      <c r="D133" s="78">
        <f>'3 жастағы балалар К'!D71</f>
        <v>1</v>
      </c>
      <c r="E133" s="78">
        <f>'3 жастағы балалар Т'!D71</f>
        <v>0</v>
      </c>
      <c r="F133" s="78">
        <f>'3 жастағы балалар Ш'!D71</f>
        <v>1</v>
      </c>
      <c r="G133" s="78">
        <f>'3 жастағы балалар Ә'!D71</f>
        <v>1</v>
      </c>
    </row>
    <row r="134" spans="2:7" ht="15.75" customHeight="1">
      <c r="B134" s="259"/>
      <c r="C134" s="78">
        <f>'3 жастағы балалар Ф'!F71</f>
        <v>0</v>
      </c>
      <c r="D134" s="78">
        <f>'3 жастағы балалар К'!E71</f>
        <v>0</v>
      </c>
      <c r="E134" s="78">
        <f>'3 жастағы балалар Т'!E71</f>
        <v>1</v>
      </c>
      <c r="F134" s="78">
        <f>'3 жастағы балалар Ш'!E71</f>
        <v>0</v>
      </c>
      <c r="G134" s="78">
        <f>'3 жастағы балалар Ә'!E71</f>
        <v>0</v>
      </c>
    </row>
    <row r="135" spans="2:7" ht="15.75" customHeight="1">
      <c r="B135" s="260"/>
      <c r="C135" s="78">
        <f>'3 жастағы балалар Ф'!G71</f>
        <v>0</v>
      </c>
      <c r="D135" s="78">
        <f>'3 жастағы балалар К'!F71</f>
        <v>0</v>
      </c>
      <c r="E135" s="78">
        <f>'3 жастағы балалар Т'!F71</f>
        <v>0</v>
      </c>
      <c r="F135" s="78">
        <f>'3 жастағы балалар Ш'!F71</f>
        <v>0</v>
      </c>
      <c r="G135" s="78">
        <f>'3 жастағы балалар Ә'!F71</f>
        <v>0</v>
      </c>
    </row>
    <row r="136" spans="2:7" ht="15.75" customHeight="1">
      <c r="B136" s="268">
        <v>2</v>
      </c>
      <c r="C136" s="78">
        <f>'3 жастағы балалар Ф'!H71</f>
        <v>1</v>
      </c>
      <c r="D136" s="78">
        <f>'3 жастағы балалар К'!G71</f>
        <v>1</v>
      </c>
      <c r="E136" s="78">
        <f>'3 жастағы балалар Т'!G71</f>
        <v>0</v>
      </c>
      <c r="F136" s="78">
        <f>'3 жастағы балалар Ш'!G71</f>
        <v>1</v>
      </c>
      <c r="G136" s="78">
        <f>'3 жастағы балалар Ә'!G71</f>
        <v>1</v>
      </c>
    </row>
    <row r="137" spans="2:7" ht="15.75" customHeight="1">
      <c r="B137" s="259"/>
      <c r="C137" s="78">
        <f>'3 жастағы балалар Ф'!I71</f>
        <v>0</v>
      </c>
      <c r="D137" s="78">
        <f>'3 жастағы балалар К'!H71</f>
        <v>0</v>
      </c>
      <c r="E137" s="78">
        <f>'3 жастағы балалар Т'!H71</f>
        <v>1</v>
      </c>
      <c r="F137" s="78">
        <f>'3 жастағы балалар Ш'!H71</f>
        <v>0</v>
      </c>
      <c r="G137" s="78">
        <f>'3 жастағы балалар Ә'!H71</f>
        <v>0</v>
      </c>
    </row>
    <row r="138" spans="2:7" ht="15.75" customHeight="1">
      <c r="B138" s="260"/>
      <c r="C138" s="78">
        <f>'3 жастағы балалар Ф'!J71</f>
        <v>0</v>
      </c>
      <c r="D138" s="78">
        <f>'3 жастағы балалар К'!I71</f>
        <v>0</v>
      </c>
      <c r="E138" s="78">
        <f>'3 жастағы балалар Т'!I71</f>
        <v>0</v>
      </c>
      <c r="F138" s="78">
        <f>'3 жастағы балалар Ш'!I71</f>
        <v>0</v>
      </c>
      <c r="G138" s="78">
        <f>'3 жастағы балалар Ә'!I71</f>
        <v>0</v>
      </c>
    </row>
    <row r="139" spans="2:7" ht="15.75" customHeight="1">
      <c r="B139" s="268">
        <v>3</v>
      </c>
      <c r="C139" s="78">
        <f>'3 жастағы балалар Ф'!K71</f>
        <v>1</v>
      </c>
      <c r="D139" s="78">
        <f>'3 жастағы балалар К'!J71</f>
        <v>1</v>
      </c>
      <c r="E139" s="78">
        <f>'3 жастағы балалар Т'!J71</f>
        <v>0</v>
      </c>
      <c r="F139" s="78">
        <f>'3 жастағы балалар Ш'!J71</f>
        <v>1</v>
      </c>
      <c r="G139" s="78">
        <f>'3 жастағы балалар Ә'!J71</f>
        <v>1</v>
      </c>
    </row>
    <row r="140" spans="2:7" ht="15.75" customHeight="1">
      <c r="B140" s="259"/>
      <c r="C140" s="78">
        <f>'3 жастағы балалар Ф'!L71</f>
        <v>0</v>
      </c>
      <c r="D140" s="78">
        <f>'3 жастағы балалар К'!K71</f>
        <v>0</v>
      </c>
      <c r="E140" s="78">
        <f>'3 жастағы балалар Т'!K71</f>
        <v>1</v>
      </c>
      <c r="F140" s="78">
        <f>'3 жастағы балалар Ш'!K71</f>
        <v>0</v>
      </c>
      <c r="G140" s="78">
        <f>'3 жастағы балалар Ә'!K71</f>
        <v>0</v>
      </c>
    </row>
    <row r="141" spans="2:7" ht="15.75" customHeight="1">
      <c r="B141" s="260"/>
      <c r="C141" s="78">
        <f>'3 жастағы балалар Ф'!M71</f>
        <v>0</v>
      </c>
      <c r="D141" s="78">
        <f>'3 жастағы балалар К'!L71</f>
        <v>0</v>
      </c>
      <c r="E141" s="78">
        <f>'3 жастағы балалар Т'!L71</f>
        <v>0</v>
      </c>
      <c r="F141" s="78">
        <f>'3 жастағы балалар Ш'!L71</f>
        <v>0</v>
      </c>
      <c r="G141" s="78">
        <f>'3 жастағы балалар Ә'!L71</f>
        <v>0</v>
      </c>
    </row>
    <row r="142" spans="2:7" ht="15.75" customHeight="1">
      <c r="B142" s="268">
        <v>4</v>
      </c>
      <c r="C142" s="78">
        <f>'3 жастағы балалар Ф'!N71</f>
        <v>1</v>
      </c>
      <c r="D142" s="78">
        <f>'3 жастағы балалар К'!M71</f>
        <v>1</v>
      </c>
      <c r="E142" s="78">
        <f>'3 жастағы балалар Т'!M71</f>
        <v>0</v>
      </c>
      <c r="F142" s="78">
        <f>'3 жастағы балалар Ш'!M71</f>
        <v>1</v>
      </c>
      <c r="G142" s="78">
        <f>'3 жастағы балалар Ә'!M71</f>
        <v>1</v>
      </c>
    </row>
    <row r="143" spans="2:7" ht="15.75" customHeight="1">
      <c r="B143" s="259"/>
      <c r="C143" s="78">
        <f>'3 жастағы балалар Ф'!O71</f>
        <v>0</v>
      </c>
      <c r="D143" s="78">
        <f>'3 жастағы балалар К'!N71</f>
        <v>0</v>
      </c>
      <c r="E143" s="78">
        <f>'3 жастағы балалар Т'!N71</f>
        <v>1</v>
      </c>
      <c r="F143" s="78">
        <f>'3 жастағы балалар Ш'!N71</f>
        <v>0</v>
      </c>
      <c r="G143" s="78">
        <f>'3 жастағы балалар Ә'!N71</f>
        <v>0</v>
      </c>
    </row>
    <row r="144" spans="2:7" ht="15.75" customHeight="1">
      <c r="B144" s="260"/>
      <c r="C144" s="78">
        <f>'3 жастағы балалар Ф'!P71</f>
        <v>0</v>
      </c>
      <c r="D144" s="78">
        <f>'3 жастағы балалар К'!O71</f>
        <v>0</v>
      </c>
      <c r="E144" s="78">
        <f>'3 жастағы балалар Т'!O71</f>
        <v>0</v>
      </c>
      <c r="F144" s="78">
        <f>'3 жастағы балалар Ш'!O71</f>
        <v>0</v>
      </c>
      <c r="G144" s="78">
        <f>'3 жастағы балалар Ә'!O71</f>
        <v>0</v>
      </c>
    </row>
    <row r="145" spans="2:7" ht="15.75" customHeight="1">
      <c r="B145" s="268">
        <v>5</v>
      </c>
      <c r="C145" s="78">
        <f>'3 жастағы балалар Ф'!Q71</f>
        <v>0</v>
      </c>
      <c r="D145" s="78">
        <f>'3 жастағы балалар К'!P71</f>
        <v>1</v>
      </c>
      <c r="E145" s="78">
        <f>'3 жастағы балалар Т'!P71</f>
        <v>0</v>
      </c>
      <c r="F145" s="78">
        <f>'3 жастағы балалар Ш'!P71</f>
        <v>1</v>
      </c>
      <c r="G145" s="78">
        <f>'3 жастағы балалар Ә'!P71</f>
        <v>1</v>
      </c>
    </row>
    <row r="146" spans="2:7" ht="15.75" customHeight="1">
      <c r="B146" s="259"/>
      <c r="C146" s="78">
        <f>'3 жастағы балалар Ф'!R71</f>
        <v>0</v>
      </c>
      <c r="D146" s="78">
        <f>'3 жастағы балалар К'!Q71</f>
        <v>0</v>
      </c>
      <c r="E146" s="78">
        <f>'3 жастағы балалар Т'!Q71</f>
        <v>1</v>
      </c>
      <c r="F146" s="78">
        <f>'3 жастағы балалар Ш'!Q71</f>
        <v>0</v>
      </c>
      <c r="G146" s="78">
        <f>'3 жастағы балалар Ә'!Q71</f>
        <v>0</v>
      </c>
    </row>
    <row r="147" spans="2:7" ht="15.75" customHeight="1">
      <c r="B147" s="260"/>
      <c r="C147" s="78">
        <f>'3 жастағы балалар Ф'!S71</f>
        <v>1</v>
      </c>
      <c r="D147" s="78">
        <f>'3 жастағы балалар К'!R71</f>
        <v>0</v>
      </c>
      <c r="E147" s="78">
        <f>'3 жастағы балалар Т'!R71</f>
        <v>0</v>
      </c>
      <c r="F147" s="78">
        <f>'3 жастағы балалар Ш'!R71</f>
        <v>0</v>
      </c>
      <c r="G147" s="78">
        <f>'3 жастағы балалар Ә'!R71</f>
        <v>0</v>
      </c>
    </row>
    <row r="148" spans="2:7" ht="15.75" customHeight="1">
      <c r="B148" s="268">
        <v>6</v>
      </c>
      <c r="C148" s="335"/>
      <c r="D148" s="78">
        <f>'3 жастағы балалар К'!S71</f>
        <v>1</v>
      </c>
      <c r="E148" s="335"/>
      <c r="F148" s="78">
        <f>'3 жастағы балалар Ш'!S71</f>
        <v>1</v>
      </c>
      <c r="G148" s="335"/>
    </row>
    <row r="149" spans="2:7" ht="15.75" customHeight="1">
      <c r="B149" s="259"/>
      <c r="C149" s="259"/>
      <c r="D149" s="78">
        <f>'3 жастағы балалар К'!T71</f>
        <v>0</v>
      </c>
      <c r="E149" s="259"/>
      <c r="F149" s="78">
        <f>'3 жастағы балалар Ш'!T71</f>
        <v>0</v>
      </c>
      <c r="G149" s="259"/>
    </row>
    <row r="150" spans="2:7" ht="15.75" customHeight="1">
      <c r="B150" s="260"/>
      <c r="C150" s="259"/>
      <c r="D150" s="78">
        <f>'3 жастағы балалар К'!U71</f>
        <v>0</v>
      </c>
      <c r="E150" s="259"/>
      <c r="F150" s="78">
        <f>'3 жастағы балалар Ш'!U71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К'!V71</f>
        <v>1</v>
      </c>
      <c r="E151" s="259"/>
      <c r="F151" s="78">
        <f>'3 жастағы балалар Ш'!V71</f>
        <v>1</v>
      </c>
      <c r="G151" s="259"/>
    </row>
    <row r="152" spans="2:7" ht="15.75" customHeight="1">
      <c r="B152" s="259"/>
      <c r="C152" s="259"/>
      <c r="D152" s="78">
        <f>'3 жастағы балалар К'!W71</f>
        <v>0</v>
      </c>
      <c r="E152" s="259"/>
      <c r="F152" s="78">
        <f>'3 жастағы балалар Ш'!W71</f>
        <v>0</v>
      </c>
      <c r="G152" s="259"/>
    </row>
    <row r="153" spans="2:7" ht="15.75" customHeight="1">
      <c r="B153" s="260"/>
      <c r="C153" s="259"/>
      <c r="D153" s="78">
        <f>'3 жастағы балалар К'!X71</f>
        <v>0</v>
      </c>
      <c r="E153" s="259"/>
      <c r="F153" s="78">
        <f>'3 жастағы балалар Ш'!X71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К'!Y71</f>
        <v>0</v>
      </c>
      <c r="E154" s="259"/>
      <c r="F154" s="78">
        <f>'3 жастағы балалар Ш'!Y71</f>
        <v>1</v>
      </c>
      <c r="G154" s="259"/>
    </row>
    <row r="155" spans="2:7" ht="15.75" customHeight="1">
      <c r="B155" s="259"/>
      <c r="C155" s="259"/>
      <c r="D155" s="78">
        <f>'3 жастағы балалар К'!Z71</f>
        <v>0</v>
      </c>
      <c r="E155" s="259"/>
      <c r="F155" s="78">
        <f>'3 жастағы балалар Ш'!Z71</f>
        <v>0</v>
      </c>
      <c r="G155" s="259"/>
    </row>
    <row r="156" spans="2:7" ht="15.75" customHeight="1">
      <c r="B156" s="260"/>
      <c r="C156" s="259"/>
      <c r="D156" s="78">
        <f>'3 жастағы балалар К'!AA71</f>
        <v>0</v>
      </c>
      <c r="E156" s="259"/>
      <c r="F156" s="78">
        <f>'3 жастағы балалар Ш'!AA71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К'!AB71</f>
        <v>1</v>
      </c>
      <c r="E157" s="259"/>
      <c r="F157" s="78">
        <f>'3 жастағы балалар Ш'!AB71</f>
        <v>1</v>
      </c>
      <c r="G157" s="259"/>
    </row>
    <row r="158" spans="2:7" ht="15.75" customHeight="1">
      <c r="B158" s="259"/>
      <c r="C158" s="259"/>
      <c r="D158" s="78">
        <f>'3 жастағы балалар К'!AC71</f>
        <v>0</v>
      </c>
      <c r="E158" s="259"/>
      <c r="F158" s="78">
        <f>'3 жастағы балалар Ш'!AC71</f>
        <v>0</v>
      </c>
      <c r="G158" s="259"/>
    </row>
    <row r="159" spans="2:7" ht="15.75" customHeight="1">
      <c r="B159" s="260"/>
      <c r="C159" s="259"/>
      <c r="D159" s="78">
        <f>'3 жастағы балалар К'!AD71</f>
        <v>0</v>
      </c>
      <c r="E159" s="259"/>
      <c r="F159" s="78">
        <f>'3 жастағы балалар Ш'!AD71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К'!AE71</f>
        <v>1</v>
      </c>
      <c r="E160" s="259"/>
      <c r="F160" s="78">
        <f>'3 жастағы балалар Ш'!AE71</f>
        <v>1</v>
      </c>
      <c r="G160" s="259"/>
    </row>
    <row r="161" spans="2:7" ht="15.75" customHeight="1">
      <c r="B161" s="259"/>
      <c r="C161" s="259"/>
      <c r="D161" s="78">
        <f>'3 жастағы балалар К'!AF71</f>
        <v>0</v>
      </c>
      <c r="E161" s="259"/>
      <c r="F161" s="78">
        <f>'3 жастағы балалар Ш'!AF71</f>
        <v>0</v>
      </c>
      <c r="G161" s="259"/>
    </row>
    <row r="162" spans="2:7" ht="15.75" customHeight="1">
      <c r="B162" s="260"/>
      <c r="C162" s="259"/>
      <c r="D162" s="78">
        <f>'3 жастағы балалар К'!AG71</f>
        <v>0</v>
      </c>
      <c r="E162" s="259"/>
      <c r="F162" s="78">
        <f>'3 жастағы балалар Ш'!AG71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К'!AH71</f>
        <v>0</v>
      </c>
      <c r="E163" s="259"/>
      <c r="F163" s="78">
        <f>'3 жастағы балалар Ш'!AH71</f>
        <v>1</v>
      </c>
      <c r="G163" s="259"/>
    </row>
    <row r="164" spans="2:7" ht="15.75" customHeight="1">
      <c r="B164" s="259"/>
      <c r="C164" s="259"/>
      <c r="D164" s="78">
        <f>'3 жастағы балалар К'!AI71</f>
        <v>0</v>
      </c>
      <c r="E164" s="259"/>
      <c r="F164" s="78">
        <f>'3 жастағы балалар Ш'!AI71</f>
        <v>0</v>
      </c>
      <c r="G164" s="259"/>
    </row>
    <row r="165" spans="2:7" ht="15.75" customHeight="1">
      <c r="B165" s="260"/>
      <c r="C165" s="259"/>
      <c r="D165" s="78">
        <f>'3 жастағы балалар К'!AJ71</f>
        <v>0</v>
      </c>
      <c r="E165" s="259"/>
      <c r="F165" s="78">
        <f>'3 жастағы балалар Ш'!AJ71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К'!AK71</f>
        <v>1</v>
      </c>
      <c r="E166" s="259"/>
      <c r="F166" s="78">
        <f>'3 жастағы балалар Ш'!AK71</f>
        <v>1</v>
      </c>
      <c r="G166" s="259"/>
    </row>
    <row r="167" spans="2:7" ht="15.75" customHeight="1">
      <c r="B167" s="259"/>
      <c r="C167" s="259"/>
      <c r="D167" s="78">
        <f>'3 жастағы балалар К'!AL71</f>
        <v>0</v>
      </c>
      <c r="E167" s="259"/>
      <c r="F167" s="78">
        <f>'3 жастағы балалар Ш'!AL71</f>
        <v>0</v>
      </c>
      <c r="G167" s="259"/>
    </row>
    <row r="168" spans="2:7" ht="15.75" customHeight="1">
      <c r="B168" s="260"/>
      <c r="C168" s="259"/>
      <c r="D168" s="78">
        <f>'3 жастағы балалар К'!AM71</f>
        <v>0</v>
      </c>
      <c r="E168" s="259"/>
      <c r="F168" s="78">
        <f>'3 жастағы балалар Ш'!AM71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К'!AN71</f>
        <v>1</v>
      </c>
      <c r="E169" s="259"/>
      <c r="F169" s="78">
        <f>'3 жастағы балалар Ш'!AN71</f>
        <v>1</v>
      </c>
      <c r="G169" s="259"/>
    </row>
    <row r="170" spans="2:7" ht="15.75" customHeight="1">
      <c r="B170" s="259"/>
      <c r="C170" s="259"/>
      <c r="D170" s="78">
        <f>'3 жастағы балалар К'!AO71</f>
        <v>0</v>
      </c>
      <c r="E170" s="259"/>
      <c r="F170" s="78">
        <f>'3 жастағы балалар Ш'!AO71</f>
        <v>0</v>
      </c>
      <c r="G170" s="259"/>
    </row>
    <row r="171" spans="2:7" ht="15.75" customHeight="1">
      <c r="B171" s="260"/>
      <c r="C171" s="259"/>
      <c r="D171" s="78">
        <f>'3 жастағы балалар К'!AP71</f>
        <v>0</v>
      </c>
      <c r="E171" s="259"/>
      <c r="F171" s="78">
        <f>'3 жастағы балалар Ш'!AP71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К'!AQ71</f>
        <v>1</v>
      </c>
      <c r="E172" s="259"/>
      <c r="F172" s="78">
        <f>'3 жастағы балалар Ш'!AQ71</f>
        <v>1</v>
      </c>
      <c r="G172" s="259"/>
    </row>
    <row r="173" spans="2:7" ht="15.75" customHeight="1">
      <c r="B173" s="259"/>
      <c r="C173" s="259"/>
      <c r="D173" s="78">
        <f>'3 жастағы балалар К'!AR71</f>
        <v>0</v>
      </c>
      <c r="E173" s="259"/>
      <c r="F173" s="78">
        <f>'3 жастағы балалар Ш'!AR71</f>
        <v>0</v>
      </c>
      <c r="G173" s="259"/>
    </row>
    <row r="174" spans="2:7" ht="15.75" customHeight="1">
      <c r="B174" s="260"/>
      <c r="C174" s="259"/>
      <c r="D174" s="78">
        <f>'3 жастағы балалар К'!AS71</f>
        <v>0</v>
      </c>
      <c r="E174" s="259"/>
      <c r="F174" s="78">
        <f>'3 жастағы балалар Ш'!AS71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К'!AT71</f>
        <v>1</v>
      </c>
      <c r="E175" s="259"/>
      <c r="F175" s="78">
        <f>'3 жастағы балалар Ш'!AT71</f>
        <v>1</v>
      </c>
      <c r="G175" s="259"/>
    </row>
    <row r="176" spans="2:7" ht="15.75" customHeight="1">
      <c r="B176" s="259"/>
      <c r="C176" s="259"/>
      <c r="D176" s="78">
        <f>'3 жастағы балалар К'!AU71</f>
        <v>0</v>
      </c>
      <c r="E176" s="259"/>
      <c r="F176" s="78">
        <f>'3 жастағы балалар Ш'!AU71</f>
        <v>0</v>
      </c>
      <c r="G176" s="259"/>
    </row>
    <row r="177" spans="2:7" ht="15.75" customHeight="1">
      <c r="B177" s="260"/>
      <c r="C177" s="259"/>
      <c r="D177" s="78">
        <f>'3 жастағы балалар К'!AV71</f>
        <v>0</v>
      </c>
      <c r="E177" s="259"/>
      <c r="F177" s="78">
        <f>'3 жастағы балалар Ш'!AV71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Ш'!AW71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Ш'!AX71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Ш'!AY71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Ш'!AZ71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Ш'!BA71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Ш'!BB71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Ш'!BC71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Ш'!BD71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Ш'!BE71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Ш'!BF71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Ш'!BG71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Ш'!BH71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Ш'!BI71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Ш'!BJ71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Ш'!BK71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Ш'!BL71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Ш'!BM71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Ш'!BN71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Ш'!BO71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Ш'!BP71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Ш'!BQ71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Ш'!BR71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Ш'!BS71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Ш'!BT71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Ш'!BU71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Ш'!BV71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Ш'!BW71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Ш'!BX71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Ш'!BY71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Ш'!BZ71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1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Ф'!E130</f>
        <v>1</v>
      </c>
      <c r="D212" s="78">
        <f>'3 жастағы балалар К'!D130</f>
        <v>1</v>
      </c>
      <c r="E212" s="78">
        <f>'3 жастағы балалар Т'!D130</f>
        <v>1</v>
      </c>
      <c r="F212" s="78">
        <f>'3 жастағы балалар Ш'!D130</f>
        <v>1</v>
      </c>
      <c r="G212" s="78">
        <f>'3 жастағы балалар Ә'!D130</f>
        <v>1</v>
      </c>
    </row>
    <row r="213" spans="2:7" ht="15.75" customHeight="1">
      <c r="B213" s="259"/>
      <c r="C213" s="78">
        <f>'3 жастағы балалар Ф'!F130</f>
        <v>0</v>
      </c>
      <c r="D213" s="78" t="str">
        <f>'3 жастағы балалар К'!E130</f>
        <v xml:space="preserve">  </v>
      </c>
      <c r="E213" s="78">
        <f>'3 жастағы балалар Т'!E130</f>
        <v>0</v>
      </c>
      <c r="F213" s="78">
        <f>'3 жастағы балалар Ш'!E130</f>
        <v>0</v>
      </c>
      <c r="G213" s="78">
        <f>'3 жастағы балалар Ә'!E130</f>
        <v>0</v>
      </c>
    </row>
    <row r="214" spans="2:7" ht="15.75" customHeight="1">
      <c r="B214" s="260"/>
      <c r="C214" s="78">
        <f>'3 жастағы балалар Ф'!G130</f>
        <v>0</v>
      </c>
      <c r="D214" s="78">
        <f>'3 жастағы балалар К'!F130</f>
        <v>0</v>
      </c>
      <c r="E214" s="78">
        <f>'3 жастағы балалар Т'!F130</f>
        <v>0</v>
      </c>
      <c r="F214" s="78">
        <f>'3 жастағы балалар Ш'!F130</f>
        <v>0</v>
      </c>
      <c r="G214" s="78">
        <f>'3 жастағы балалар Ә'!F130</f>
        <v>0</v>
      </c>
    </row>
    <row r="215" spans="2:7" ht="15.75" customHeight="1">
      <c r="B215" s="268">
        <v>2</v>
      </c>
      <c r="C215" s="78">
        <f>'3 жастағы балалар Ф'!H130</f>
        <v>1</v>
      </c>
      <c r="D215" s="78">
        <f>'3 жастағы балалар К'!G130</f>
        <v>1</v>
      </c>
      <c r="E215" s="78">
        <f>'3 жастағы балалар Т'!G130</f>
        <v>1</v>
      </c>
      <c r="F215" s="78">
        <f>'3 жастағы балалар Ш'!G130</f>
        <v>1</v>
      </c>
      <c r="G215" s="78">
        <f>'3 жастағы балалар Ә'!G130</f>
        <v>1</v>
      </c>
    </row>
    <row r="216" spans="2:7" ht="15.75" customHeight="1">
      <c r="B216" s="259"/>
      <c r="C216" s="78">
        <f>'3 жастағы балалар Ф'!I130</f>
        <v>0</v>
      </c>
      <c r="D216" s="78" t="str">
        <f>'3 жастағы балалар К'!H130</f>
        <v xml:space="preserve"> </v>
      </c>
      <c r="E216" s="78">
        <f>'3 жастағы балалар Т'!H130</f>
        <v>0</v>
      </c>
      <c r="F216" s="78">
        <f>'3 жастағы балалар Ш'!H130</f>
        <v>0</v>
      </c>
      <c r="G216" s="78">
        <f>'3 жастағы балалар Ә'!H130</f>
        <v>0</v>
      </c>
    </row>
    <row r="217" spans="2:7" ht="15.75" customHeight="1">
      <c r="B217" s="260"/>
      <c r="C217" s="78">
        <f>'3 жастағы балалар Ф'!J130</f>
        <v>0</v>
      </c>
      <c r="D217" s="78">
        <f>'3 жастағы балалар К'!I130</f>
        <v>0</v>
      </c>
      <c r="E217" s="78">
        <f>'3 жастағы балалар Т'!I130</f>
        <v>0</v>
      </c>
      <c r="F217" s="78">
        <f>'3 жастағы балалар Ш'!I130</f>
        <v>0</v>
      </c>
      <c r="G217" s="78">
        <f>'3 жастағы балалар Ә'!I130</f>
        <v>0</v>
      </c>
    </row>
    <row r="218" spans="2:7" ht="15.75" customHeight="1">
      <c r="B218" s="268">
        <v>3</v>
      </c>
      <c r="C218" s="78">
        <f>'3 жастағы балалар Ф'!K130</f>
        <v>1</v>
      </c>
      <c r="D218" s="78">
        <f>'3 жастағы балалар К'!J130</f>
        <v>1</v>
      </c>
      <c r="E218" s="78">
        <f>'3 жастағы балалар Т'!J130</f>
        <v>1</v>
      </c>
      <c r="F218" s="78">
        <f>'3 жастағы балалар Ш'!J130</f>
        <v>1</v>
      </c>
      <c r="G218" s="78">
        <f>'3 жастағы балалар Ә'!J130</f>
        <v>1</v>
      </c>
    </row>
    <row r="219" spans="2:7" ht="15.75" customHeight="1">
      <c r="B219" s="259"/>
      <c r="C219" s="78">
        <f>'3 жастағы балалар Ф'!L130</f>
        <v>0</v>
      </c>
      <c r="D219" s="78" t="str">
        <f>'3 жастағы балалар К'!K130</f>
        <v xml:space="preserve"> </v>
      </c>
      <c r="E219" s="78">
        <f>'3 жастағы балалар Т'!K130</f>
        <v>0</v>
      </c>
      <c r="F219" s="78">
        <f>'3 жастағы балалар Ш'!K130</f>
        <v>0</v>
      </c>
      <c r="G219" s="78">
        <f>'3 жастағы балалар Ә'!K130</f>
        <v>0</v>
      </c>
    </row>
    <row r="220" spans="2:7" ht="15.75" customHeight="1">
      <c r="B220" s="260"/>
      <c r="C220" s="78">
        <f>'3 жастағы балалар Ф'!M130</f>
        <v>0</v>
      </c>
      <c r="D220" s="78">
        <f>'3 жастағы балалар К'!L130</f>
        <v>0</v>
      </c>
      <c r="E220" s="78">
        <f>'3 жастағы балалар Т'!L130</f>
        <v>0</v>
      </c>
      <c r="F220" s="78">
        <f>'3 жастағы балалар Ш'!L130</f>
        <v>0</v>
      </c>
      <c r="G220" s="78">
        <f>'3 жастағы балалар Ә'!L130</f>
        <v>0</v>
      </c>
    </row>
    <row r="221" spans="2:7" ht="15.75" customHeight="1">
      <c r="B221" s="268">
        <v>4</v>
      </c>
      <c r="C221" s="78">
        <f>'3 жастағы балалар Ф'!N130</f>
        <v>1</v>
      </c>
      <c r="D221" s="78">
        <f>'3 жастағы балалар К'!M130</f>
        <v>1</v>
      </c>
      <c r="E221" s="78">
        <f>'3 жастағы балалар Т'!M130</f>
        <v>1</v>
      </c>
      <c r="F221" s="78">
        <f>'3 жастағы балалар Ш'!M130</f>
        <v>1</v>
      </c>
      <c r="G221" s="78">
        <f>'3 жастағы балалар Ә'!M130</f>
        <v>1</v>
      </c>
    </row>
    <row r="222" spans="2:7" ht="15.75" customHeight="1">
      <c r="B222" s="259"/>
      <c r="C222" s="78">
        <f>'3 жастағы балалар Ф'!O130</f>
        <v>0</v>
      </c>
      <c r="D222" s="78" t="str">
        <f>'3 жастағы балалар К'!N130</f>
        <v xml:space="preserve"> </v>
      </c>
      <c r="E222" s="78">
        <f>'3 жастағы балалар Т'!N130</f>
        <v>0</v>
      </c>
      <c r="F222" s="78">
        <f>'3 жастағы балалар Ш'!N130</f>
        <v>0</v>
      </c>
      <c r="G222" s="78">
        <f>'3 жастағы балалар Ә'!N130</f>
        <v>0</v>
      </c>
    </row>
    <row r="223" spans="2:7" ht="15.75" customHeight="1">
      <c r="B223" s="260"/>
      <c r="C223" s="78">
        <f>'3 жастағы балалар Ф'!P130</f>
        <v>0</v>
      </c>
      <c r="D223" s="78">
        <f>'3 жастағы балалар К'!O130</f>
        <v>0</v>
      </c>
      <c r="E223" s="78">
        <f>'3 жастағы балалар Т'!O130</f>
        <v>0</v>
      </c>
      <c r="F223" s="78">
        <f>'3 жастағы балалар Ш'!O130</f>
        <v>0</v>
      </c>
      <c r="G223" s="78">
        <f>'3 жастағы балалар Ә'!O130</f>
        <v>0</v>
      </c>
    </row>
    <row r="224" spans="2:7" ht="15.75" customHeight="1">
      <c r="B224" s="268">
        <v>5</v>
      </c>
      <c r="C224" s="78">
        <f>'3 жастағы балалар Ф'!Q130</f>
        <v>1</v>
      </c>
      <c r="D224" s="78">
        <f>'3 жастағы балалар К'!P130</f>
        <v>1</v>
      </c>
      <c r="E224" s="78">
        <f>'3 жастағы балалар Т'!P130</f>
        <v>1</v>
      </c>
      <c r="F224" s="78">
        <f>'3 жастағы балалар Ш'!P130</f>
        <v>1</v>
      </c>
      <c r="G224" s="78">
        <f>'3 жастағы балалар Ә'!P130</f>
        <v>1</v>
      </c>
    </row>
    <row r="225" spans="2:7" ht="15.75" customHeight="1">
      <c r="B225" s="259"/>
      <c r="C225" s="78">
        <f>'3 жастағы балалар Ф'!R130</f>
        <v>0</v>
      </c>
      <c r="D225" s="78">
        <f>'3 жастағы балалар К'!Q130</f>
        <v>0</v>
      </c>
      <c r="E225" s="78">
        <f>'3 жастағы балалар Т'!Q130</f>
        <v>0</v>
      </c>
      <c r="F225" s="78">
        <f>'3 жастағы балалар Ш'!Q130</f>
        <v>0</v>
      </c>
      <c r="G225" s="78">
        <f>'3 жастағы балалар Ә'!Q130</f>
        <v>0</v>
      </c>
    </row>
    <row r="226" spans="2:7" ht="15.75" customHeight="1">
      <c r="B226" s="260"/>
      <c r="C226" s="78">
        <f>'3 жастағы балалар Ф'!S130</f>
        <v>0</v>
      </c>
      <c r="D226" s="78">
        <f>'3 жастағы балалар К'!R130</f>
        <v>0</v>
      </c>
      <c r="E226" s="78">
        <f>'3 жастағы балалар Т'!R130</f>
        <v>0</v>
      </c>
      <c r="F226" s="78">
        <f>'3 жастағы балалар Ш'!R130</f>
        <v>0</v>
      </c>
      <c r="G226" s="78">
        <f>'3 жастағы балалар Ә'!R130</f>
        <v>0</v>
      </c>
    </row>
    <row r="227" spans="2:7" ht="15.75" customHeight="1">
      <c r="B227" s="268">
        <v>6</v>
      </c>
      <c r="C227" s="335"/>
      <c r="D227" s="78">
        <f>'3 жастағы балалар К'!S130</f>
        <v>1</v>
      </c>
      <c r="E227" s="335"/>
      <c r="F227" s="78">
        <f>'3 жастағы балалар Ш'!S130</f>
        <v>1</v>
      </c>
      <c r="G227" s="335"/>
    </row>
    <row r="228" spans="2:7" ht="15.75" customHeight="1">
      <c r="B228" s="259"/>
      <c r="C228" s="259"/>
      <c r="D228" s="78">
        <f>'3 жастағы балалар К'!T130</f>
        <v>0</v>
      </c>
      <c r="E228" s="259"/>
      <c r="F228" s="78">
        <f>'3 жастағы балалар Ш'!T130</f>
        <v>0</v>
      </c>
      <c r="G228" s="259"/>
    </row>
    <row r="229" spans="2:7" ht="15.75" customHeight="1">
      <c r="B229" s="260"/>
      <c r="C229" s="259"/>
      <c r="D229" s="78">
        <f>'3 жастағы балалар К'!U130</f>
        <v>0</v>
      </c>
      <c r="E229" s="259"/>
      <c r="F229" s="78">
        <f>'3 жастағы балалар Ш'!U130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К'!V130</f>
        <v>1</v>
      </c>
      <c r="E230" s="259"/>
      <c r="F230" s="78">
        <f>'3 жастағы балалар Ш'!V130</f>
        <v>1</v>
      </c>
      <c r="G230" s="259"/>
    </row>
    <row r="231" spans="2:7" ht="15.75" customHeight="1">
      <c r="B231" s="259"/>
      <c r="C231" s="259"/>
      <c r="D231" s="78">
        <f>'3 жастағы балалар К'!W130</f>
        <v>0</v>
      </c>
      <c r="E231" s="259"/>
      <c r="F231" s="78">
        <f>'3 жастағы балалар Ш'!W130</f>
        <v>0</v>
      </c>
      <c r="G231" s="259"/>
    </row>
    <row r="232" spans="2:7" ht="15.75" customHeight="1">
      <c r="B232" s="260"/>
      <c r="C232" s="259"/>
      <c r="D232" s="78">
        <f>'3 жастағы балалар К'!X130</f>
        <v>0</v>
      </c>
      <c r="E232" s="259"/>
      <c r="F232" s="78">
        <f>'3 жастағы балалар Ш'!X130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К'!Y130</f>
        <v>1</v>
      </c>
      <c r="E233" s="259"/>
      <c r="F233" s="78">
        <f>'3 жастағы балалар Ш'!Y130</f>
        <v>1</v>
      </c>
      <c r="G233" s="259"/>
    </row>
    <row r="234" spans="2:7" ht="15.75" customHeight="1">
      <c r="B234" s="259"/>
      <c r="C234" s="259"/>
      <c r="D234" s="78">
        <f>'3 жастағы балалар К'!Z130</f>
        <v>0</v>
      </c>
      <c r="E234" s="259"/>
      <c r="F234" s="78">
        <f>'3 жастағы балалар Ш'!Z130</f>
        <v>0</v>
      </c>
      <c r="G234" s="259"/>
    </row>
    <row r="235" spans="2:7" ht="15.75" customHeight="1">
      <c r="B235" s="260"/>
      <c r="C235" s="259"/>
      <c r="D235" s="78">
        <f>'3 жастағы балалар К'!AA130</f>
        <v>0</v>
      </c>
      <c r="E235" s="259"/>
      <c r="F235" s="78">
        <f>'3 жастағы балалар Ш'!AA130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К'!AB130</f>
        <v>1</v>
      </c>
      <c r="E236" s="259"/>
      <c r="F236" s="78">
        <f>'3 жастағы балалар Ш'!AB130</f>
        <v>1</v>
      </c>
      <c r="G236" s="259"/>
    </row>
    <row r="237" spans="2:7" ht="15.75" customHeight="1">
      <c r="B237" s="259"/>
      <c r="C237" s="259"/>
      <c r="D237" s="78">
        <f>'3 жастағы балалар К'!AC130</f>
        <v>0</v>
      </c>
      <c r="E237" s="259"/>
      <c r="F237" s="78">
        <f>'3 жастағы балалар Ш'!AC130</f>
        <v>0</v>
      </c>
      <c r="G237" s="259"/>
    </row>
    <row r="238" spans="2:7" ht="15.75" customHeight="1">
      <c r="B238" s="260"/>
      <c r="C238" s="259"/>
      <c r="D238" s="78">
        <f>'3 жастағы балалар К'!AD130</f>
        <v>0</v>
      </c>
      <c r="E238" s="259"/>
      <c r="F238" s="78">
        <f>'3 жастағы балалар Ш'!AD130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К'!AE130</f>
        <v>1</v>
      </c>
      <c r="E239" s="259"/>
      <c r="F239" s="78">
        <f>'3 жастағы балалар Ш'!AE130</f>
        <v>1</v>
      </c>
      <c r="G239" s="259"/>
    </row>
    <row r="240" spans="2:7" ht="15.75" customHeight="1">
      <c r="B240" s="259"/>
      <c r="C240" s="259"/>
      <c r="D240" s="78">
        <f>'3 жастағы балалар К'!AF130</f>
        <v>0</v>
      </c>
      <c r="E240" s="259"/>
      <c r="F240" s="78">
        <f>'3 жастағы балалар Ш'!AF130</f>
        <v>0</v>
      </c>
      <c r="G240" s="259"/>
    </row>
    <row r="241" spans="2:7" ht="15.75" customHeight="1">
      <c r="B241" s="260"/>
      <c r="C241" s="259"/>
      <c r="D241" s="78">
        <f>'3 жастағы балалар К'!AG130</f>
        <v>0</v>
      </c>
      <c r="E241" s="259"/>
      <c r="F241" s="78">
        <f>'3 жастағы балалар Ш'!AG130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К'!AH130</f>
        <v>1</v>
      </c>
      <c r="E242" s="259"/>
      <c r="F242" s="78">
        <f>'3 жастағы балалар Ш'!AH130</f>
        <v>1</v>
      </c>
      <c r="G242" s="259"/>
    </row>
    <row r="243" spans="2:7" ht="15.75" customHeight="1">
      <c r="B243" s="259"/>
      <c r="C243" s="259"/>
      <c r="D243" s="78">
        <f>'3 жастағы балалар К'!AI130</f>
        <v>0</v>
      </c>
      <c r="E243" s="259"/>
      <c r="F243" s="78">
        <f>'3 жастағы балалар Ш'!AI130</f>
        <v>0</v>
      </c>
      <c r="G243" s="259"/>
    </row>
    <row r="244" spans="2:7" ht="15.75" customHeight="1">
      <c r="B244" s="260"/>
      <c r="C244" s="259"/>
      <c r="D244" s="78">
        <f>'3 жастағы балалар К'!AJ130</f>
        <v>0</v>
      </c>
      <c r="E244" s="259"/>
      <c r="F244" s="78">
        <f>'3 жастағы балалар Ш'!AJ130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К'!AK130</f>
        <v>1</v>
      </c>
      <c r="E245" s="259"/>
      <c r="F245" s="78">
        <f>'3 жастағы балалар Ш'!AK130</f>
        <v>1</v>
      </c>
      <c r="G245" s="259"/>
    </row>
    <row r="246" spans="2:7" ht="15.75" customHeight="1">
      <c r="B246" s="259"/>
      <c r="C246" s="259"/>
      <c r="D246" s="78">
        <f>'3 жастағы балалар К'!AL130</f>
        <v>0</v>
      </c>
      <c r="E246" s="259"/>
      <c r="F246" s="78">
        <f>'3 жастағы балалар Ш'!AL130</f>
        <v>0</v>
      </c>
      <c r="G246" s="259"/>
    </row>
    <row r="247" spans="2:7" ht="15.75" customHeight="1">
      <c r="B247" s="260"/>
      <c r="C247" s="259"/>
      <c r="D247" s="78">
        <f>'3 жастағы балалар К'!AM130</f>
        <v>0</v>
      </c>
      <c r="E247" s="259"/>
      <c r="F247" s="78">
        <f>'3 жастағы балалар Ш'!AM130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К'!AN130</f>
        <v>1</v>
      </c>
      <c r="E248" s="259"/>
      <c r="F248" s="78">
        <f>'3 жастағы балалар Ш'!AN130</f>
        <v>1</v>
      </c>
      <c r="G248" s="259"/>
    </row>
    <row r="249" spans="2:7" ht="15.75" customHeight="1">
      <c r="B249" s="259"/>
      <c r="C249" s="259"/>
      <c r="D249" s="78">
        <f>'3 жастағы балалар К'!AO130</f>
        <v>0</v>
      </c>
      <c r="E249" s="259"/>
      <c r="F249" s="78">
        <f>'3 жастағы балалар Ш'!AO130</f>
        <v>0</v>
      </c>
      <c r="G249" s="259"/>
    </row>
    <row r="250" spans="2:7" ht="15.75" customHeight="1">
      <c r="B250" s="260"/>
      <c r="C250" s="259"/>
      <c r="D250" s="78">
        <f>'3 жастағы балалар К'!AP130</f>
        <v>0</v>
      </c>
      <c r="E250" s="259"/>
      <c r="F250" s="78">
        <f>'3 жастағы балалар Ш'!AP130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К'!AQ130</f>
        <v>1</v>
      </c>
      <c r="E251" s="259"/>
      <c r="F251" s="78">
        <f>'3 жастағы балалар Ш'!AQ130</f>
        <v>1</v>
      </c>
      <c r="G251" s="259"/>
    </row>
    <row r="252" spans="2:7" ht="15.75" customHeight="1">
      <c r="B252" s="259"/>
      <c r="C252" s="259"/>
      <c r="D252" s="78">
        <f>'3 жастағы балалар К'!AR130</f>
        <v>0</v>
      </c>
      <c r="E252" s="259"/>
      <c r="F252" s="78">
        <f>'3 жастағы балалар Ш'!AR130</f>
        <v>0</v>
      </c>
      <c r="G252" s="259"/>
    </row>
    <row r="253" spans="2:7" ht="15.75" customHeight="1">
      <c r="B253" s="260"/>
      <c r="C253" s="259"/>
      <c r="D253" s="78">
        <f>'3 жастағы балалар К'!AS130</f>
        <v>0</v>
      </c>
      <c r="E253" s="259"/>
      <c r="F253" s="78">
        <f>'3 жастағы балалар Ш'!AS130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К'!AT130</f>
        <v>1</v>
      </c>
      <c r="E254" s="259"/>
      <c r="F254" s="78">
        <f>'3 жастағы балалар Ш'!AT130</f>
        <v>1</v>
      </c>
      <c r="G254" s="259"/>
    </row>
    <row r="255" spans="2:7" ht="15.75" customHeight="1">
      <c r="B255" s="259"/>
      <c r="C255" s="259"/>
      <c r="D255" s="78">
        <f>'3 жастағы балалар К'!AU130</f>
        <v>0</v>
      </c>
      <c r="E255" s="259"/>
      <c r="F255" s="78">
        <f>'3 жастағы балалар Ш'!AU130</f>
        <v>0</v>
      </c>
      <c r="G255" s="259"/>
    </row>
    <row r="256" spans="2:7" ht="15.75" customHeight="1">
      <c r="B256" s="260"/>
      <c r="C256" s="259"/>
      <c r="D256" s="78">
        <f>'3 жастағы балалар К'!AV130</f>
        <v>0</v>
      </c>
      <c r="E256" s="259"/>
      <c r="F256" s="78">
        <f>'3 жастағы балалар Ш'!AV130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Ш'!AW130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Ш'!AX130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Ш'!AY130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Ш'!AZ130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Ш'!BA130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Ш'!BB130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Ш'!BC130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Ш'!BD130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Ш'!BE130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Ш'!BF130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Ш'!BG130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Ш'!BH130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Ш'!BI130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Ш'!BJ130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Ш'!BK130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Ш'!BL130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Ш'!BM130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Ш'!BN130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Ш'!BO130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Ш'!BP130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Ш'!BQ130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Ш'!BR130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Ш'!BS130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Ш'!BT130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Ш'!BU130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Ш'!BV130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Ш'!BW130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Ш'!BX130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Ш'!BY130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Ш'!BZ130</f>
        <v>0</v>
      </c>
      <c r="G286" s="260"/>
    </row>
    <row r="287" spans="2:7" ht="15.75" customHeight="1">
      <c r="B287" s="255">
        <f>СВОД3!V25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2.75" customHeight="1">
      <c r="B4" s="329" t="s">
        <v>514</v>
      </c>
      <c r="C4" s="266"/>
      <c r="D4" s="245" t="str">
        <f>'3 жастағы балалар Ф'!D26</f>
        <v>Темір Жанасыл Даниярқызы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Ф'!A26</f>
        <v>0</v>
      </c>
      <c r="E5" s="247"/>
      <c r="F5" s="247"/>
      <c r="G5" s="242"/>
      <c r="H5" s="242"/>
    </row>
    <row r="6" spans="2:12" ht="82.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2.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Ф'!E26</f>
        <v>1</v>
      </c>
      <c r="D69" s="78">
        <f>'3 жастағы балалар К'!D26</f>
        <v>0</v>
      </c>
      <c r="E69" s="78">
        <f>'3 жастағы балалар Т'!D26</f>
        <v>0</v>
      </c>
      <c r="F69" s="78">
        <f>'3 жастағы балалар Ш'!D26</f>
        <v>0</v>
      </c>
      <c r="G69" s="78">
        <f>'3 жастағы балалар Ә'!D26</f>
        <v>0</v>
      </c>
    </row>
    <row r="70" spans="2:7" ht="15.75" customHeight="1">
      <c r="B70" s="259"/>
      <c r="C70" s="78">
        <f>'3 жастағы балалар Ф'!F26</f>
        <v>0</v>
      </c>
      <c r="D70" s="78">
        <f>'3 жастағы балалар К'!E26</f>
        <v>0</v>
      </c>
      <c r="E70" s="78">
        <f>'3 жастағы балалар Т'!E26</f>
        <v>0</v>
      </c>
      <c r="F70" s="78">
        <f>'3 жастағы балалар Ш'!E26</f>
        <v>0</v>
      </c>
      <c r="G70" s="78">
        <f>'3 жастағы балалар Ә'!E26</f>
        <v>1</v>
      </c>
    </row>
    <row r="71" spans="2:7" ht="15.75" customHeight="1">
      <c r="B71" s="260"/>
      <c r="C71" s="78">
        <f>'3 жастағы балалар Ф'!G26</f>
        <v>0</v>
      </c>
      <c r="D71" s="78">
        <f>'3 жастағы балалар К'!F26</f>
        <v>1</v>
      </c>
      <c r="E71" s="78">
        <f>'3 жастағы балалар Т'!F26</f>
        <v>1</v>
      </c>
      <c r="F71" s="78">
        <f>'3 жастағы балалар Ш'!F26</f>
        <v>1</v>
      </c>
      <c r="G71" s="78">
        <f>'3 жастағы балалар Ә'!F26</f>
        <v>0</v>
      </c>
    </row>
    <row r="72" spans="2:7" ht="15.75" customHeight="1">
      <c r="B72" s="268">
        <v>2</v>
      </c>
      <c r="C72" s="78">
        <f>'3 жастағы балалар Ф'!H26</f>
        <v>1</v>
      </c>
      <c r="D72" s="78">
        <f>'3 жастағы балалар К'!G26</f>
        <v>0</v>
      </c>
      <c r="E72" s="78">
        <f>'3 жастағы балалар Т'!G26</f>
        <v>0</v>
      </c>
      <c r="F72" s="78">
        <f>'3 жастағы балалар Ш'!G26</f>
        <v>0</v>
      </c>
      <c r="G72" s="78">
        <f>'3 жастағы балалар Ә'!G26</f>
        <v>0</v>
      </c>
    </row>
    <row r="73" spans="2:7" ht="15.75" customHeight="1">
      <c r="B73" s="259"/>
      <c r="C73" s="78">
        <f>'3 жастағы балалар Ф'!I26</f>
        <v>0</v>
      </c>
      <c r="D73" s="78">
        <f>'3 жастағы балалар К'!H26</f>
        <v>0</v>
      </c>
      <c r="E73" s="78">
        <f>'3 жастағы балалар Т'!H26</f>
        <v>0</v>
      </c>
      <c r="F73" s="78">
        <f>'3 жастағы балалар Ш'!H26</f>
        <v>0</v>
      </c>
      <c r="G73" s="78">
        <f>'3 жастағы балалар Ә'!H26</f>
        <v>1</v>
      </c>
    </row>
    <row r="74" spans="2:7" ht="15.75" customHeight="1">
      <c r="B74" s="260"/>
      <c r="C74" s="78">
        <f>'3 жастағы балалар Ф'!J26</f>
        <v>0</v>
      </c>
      <c r="D74" s="78">
        <f>'3 жастағы балалар К'!I26</f>
        <v>1</v>
      </c>
      <c r="E74" s="78">
        <f>'3 жастағы балалар Т'!I26</f>
        <v>1</v>
      </c>
      <c r="F74" s="78">
        <f>'3 жастағы балалар Ш'!I26</f>
        <v>1</v>
      </c>
      <c r="G74" s="78">
        <f>'3 жастағы балалар Ә'!I26</f>
        <v>0</v>
      </c>
    </row>
    <row r="75" spans="2:7" ht="15.75" customHeight="1">
      <c r="B75" s="268">
        <v>3</v>
      </c>
      <c r="C75" s="78">
        <f>'3 жастағы балалар Ф'!K26</f>
        <v>1</v>
      </c>
      <c r="D75" s="78">
        <f>'3 жастағы балалар К'!J26</f>
        <v>0</v>
      </c>
      <c r="E75" s="78">
        <f>'3 жастағы балалар Т'!J26</f>
        <v>0</v>
      </c>
      <c r="F75" s="78">
        <f>'3 жастағы балалар Ш'!J26</f>
        <v>0</v>
      </c>
      <c r="G75" s="78">
        <f>'3 жастағы балалар Ә'!J26</f>
        <v>0</v>
      </c>
    </row>
    <row r="76" spans="2:7" ht="15.75" customHeight="1">
      <c r="B76" s="259"/>
      <c r="C76" s="78">
        <f>'3 жастағы балалар Ф'!L26</f>
        <v>0</v>
      </c>
      <c r="D76" s="78">
        <f>'3 жастағы балалар К'!K26</f>
        <v>0</v>
      </c>
      <c r="E76" s="78">
        <f>'3 жастағы балалар Т'!K26</f>
        <v>0</v>
      </c>
      <c r="F76" s="78">
        <f>'3 жастағы балалар Ш'!K26</f>
        <v>1</v>
      </c>
      <c r="G76" s="78">
        <f>'3 жастағы балалар Ә'!K26</f>
        <v>1</v>
      </c>
    </row>
    <row r="77" spans="2:7" ht="15.75" customHeight="1">
      <c r="B77" s="260"/>
      <c r="C77" s="78">
        <f>'3 жастағы балалар Ф'!M26</f>
        <v>0</v>
      </c>
      <c r="D77" s="78">
        <f>'3 жастағы балалар К'!L26</f>
        <v>1</v>
      </c>
      <c r="E77" s="78">
        <f>'3 жастағы балалар Т'!L26</f>
        <v>1</v>
      </c>
      <c r="F77" s="78">
        <f>'3 жастағы балалар Ш'!L26</f>
        <v>0</v>
      </c>
      <c r="G77" s="78">
        <f>'3 жастағы балалар Ә'!L26</f>
        <v>0</v>
      </c>
    </row>
    <row r="78" spans="2:7" ht="15.75" customHeight="1">
      <c r="B78" s="268">
        <v>4</v>
      </c>
      <c r="C78" s="78">
        <f>'3 жастағы балалар Ф'!N26</f>
        <v>1</v>
      </c>
      <c r="D78" s="78">
        <f>'3 жастағы балалар К'!M26</f>
        <v>0</v>
      </c>
      <c r="E78" s="78">
        <f>'3 жастағы балалар Т'!M26</f>
        <v>0</v>
      </c>
      <c r="F78" s="78">
        <f>'3 жастағы балалар Ш'!M26</f>
        <v>0</v>
      </c>
      <c r="G78" s="78">
        <f>'3 жастағы балалар Ә'!M26</f>
        <v>0</v>
      </c>
    </row>
    <row r="79" spans="2:7" ht="15.75" customHeight="1">
      <c r="B79" s="259"/>
      <c r="C79" s="78">
        <f>'3 жастағы балалар Ф'!O26</f>
        <v>0</v>
      </c>
      <c r="D79" s="78">
        <f>'3 жастағы балалар К'!N26</f>
        <v>0</v>
      </c>
      <c r="E79" s="78">
        <f>'3 жастағы балалар Т'!N26</f>
        <v>0</v>
      </c>
      <c r="F79" s="78">
        <f>'3 жастағы балалар Ш'!N26</f>
        <v>0</v>
      </c>
      <c r="G79" s="78">
        <f>'3 жастағы балалар Ә'!N26</f>
        <v>1</v>
      </c>
    </row>
    <row r="80" spans="2:7" ht="15.75" customHeight="1">
      <c r="B80" s="260"/>
      <c r="C80" s="78">
        <f>'3 жастағы балалар Ф'!P26</f>
        <v>0</v>
      </c>
      <c r="D80" s="78">
        <f>'3 жастағы балалар К'!O26</f>
        <v>1</v>
      </c>
      <c r="E80" s="78">
        <f>'3 жастағы балалар Т'!O26</f>
        <v>1</v>
      </c>
      <c r="F80" s="78">
        <f>'3 жастағы балалар Ш'!O26</f>
        <v>1</v>
      </c>
      <c r="G80" s="78">
        <f>'3 жастағы балалар Ә'!O26</f>
        <v>0</v>
      </c>
    </row>
    <row r="81" spans="2:7" ht="15.75" customHeight="1">
      <c r="B81" s="268">
        <v>5</v>
      </c>
      <c r="C81" s="335"/>
      <c r="D81" s="78">
        <f>'3 жастағы балалар К'!P26</f>
        <v>0</v>
      </c>
      <c r="E81" s="335"/>
      <c r="F81" s="78">
        <f>'3 жастағы балалар Ш'!P26</f>
        <v>0</v>
      </c>
      <c r="G81" s="335"/>
    </row>
    <row r="82" spans="2:7" ht="15.75" customHeight="1">
      <c r="B82" s="259"/>
      <c r="C82" s="259"/>
      <c r="D82" s="78">
        <f>'3 жастағы балалар К'!Q26</f>
        <v>0</v>
      </c>
      <c r="E82" s="259"/>
      <c r="F82" s="78">
        <f>'3 жастағы балалар Ш'!Q26</f>
        <v>0</v>
      </c>
      <c r="G82" s="259"/>
    </row>
    <row r="83" spans="2:7" ht="15.75" customHeight="1">
      <c r="B83" s="260"/>
      <c r="C83" s="259"/>
      <c r="D83" s="78">
        <f>'3 жастағы балалар К'!R26</f>
        <v>1</v>
      </c>
      <c r="E83" s="259"/>
      <c r="F83" s="78">
        <f>'3 жастағы балалар Ш'!R26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К'!S26</f>
        <v>0</v>
      </c>
      <c r="E84" s="259"/>
      <c r="F84" s="78">
        <f>'3 жастағы балалар Ш'!S26</f>
        <v>0</v>
      </c>
      <c r="G84" s="259"/>
    </row>
    <row r="85" spans="2:7" ht="15.75" customHeight="1">
      <c r="B85" s="259"/>
      <c r="C85" s="259"/>
      <c r="D85" s="78">
        <f>'3 жастағы балалар К'!T26</f>
        <v>0</v>
      </c>
      <c r="E85" s="259"/>
      <c r="F85" s="78">
        <f>'3 жастағы балалар Ш'!T26</f>
        <v>0</v>
      </c>
      <c r="G85" s="259"/>
    </row>
    <row r="86" spans="2:7" ht="15.75" customHeight="1">
      <c r="B86" s="260"/>
      <c r="C86" s="259"/>
      <c r="D86" s="78">
        <f>'3 жастағы балалар К'!U26</f>
        <v>1</v>
      </c>
      <c r="E86" s="259"/>
      <c r="F86" s="78">
        <f>'3 жастағы балалар Ш'!U26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К'!V26</f>
        <v>0</v>
      </c>
      <c r="E87" s="259"/>
      <c r="F87" s="78">
        <f>'3 жастағы балалар Ш'!V26</f>
        <v>0</v>
      </c>
      <c r="G87" s="259"/>
    </row>
    <row r="88" spans="2:7" ht="15.75" customHeight="1">
      <c r="B88" s="259"/>
      <c r="C88" s="259"/>
      <c r="D88" s="78">
        <f>'3 жастағы балалар К'!W26</f>
        <v>0</v>
      </c>
      <c r="E88" s="259"/>
      <c r="F88" s="78">
        <f>'3 жастағы балалар Ш'!W26</f>
        <v>0</v>
      </c>
      <c r="G88" s="259"/>
    </row>
    <row r="89" spans="2:7" ht="15.75" customHeight="1">
      <c r="B89" s="260"/>
      <c r="C89" s="259"/>
      <c r="D89" s="78">
        <f>'3 жастағы балалар К'!X26</f>
        <v>1</v>
      </c>
      <c r="E89" s="259"/>
      <c r="F89" s="78">
        <f>'3 жастағы балалар Ш'!X26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К'!Y26</f>
        <v>0</v>
      </c>
      <c r="E90" s="259"/>
      <c r="F90" s="78">
        <f>'3 жастағы балалар Ш'!Y26</f>
        <v>0</v>
      </c>
      <c r="G90" s="259"/>
    </row>
    <row r="91" spans="2:7" ht="15.75" customHeight="1">
      <c r="B91" s="259"/>
      <c r="C91" s="259"/>
      <c r="D91" s="78">
        <f>'3 жастағы балалар К'!Z26</f>
        <v>0</v>
      </c>
      <c r="E91" s="259"/>
      <c r="F91" s="78">
        <f>'3 жастағы балалар Ш'!Z26</f>
        <v>0</v>
      </c>
      <c r="G91" s="259"/>
    </row>
    <row r="92" spans="2:7" ht="15.75" customHeight="1">
      <c r="B92" s="260"/>
      <c r="C92" s="259"/>
      <c r="D92" s="78">
        <f>'3 жастағы балалар К'!AA26</f>
        <v>1</v>
      </c>
      <c r="E92" s="259"/>
      <c r="F92" s="78">
        <f>'3 жастағы балалар Ш'!AA26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Ш'!AB26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Ш'!AC26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Ш'!AD26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Ш'!AE26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Ш'!AF26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Ш'!AG26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Ш'!AH26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Ш'!AI26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Ш'!AJ26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Ш'!AK26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Ш'!AL26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Ш'!AM26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Ш'!AN26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Ш'!AO26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Ш'!AP26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Ш'!AQ26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Ш'!AR26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Ш'!AS26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Ш'!AT26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Ш'!AU26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Ш'!AV26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Ш'!AW26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Ш'!AX26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Ш'!AY26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Ш'!AZ26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Ш'!BA26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Ш'!BB26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Ш'!BC26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Ш'!BD26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Ш'!BE26</f>
        <v>1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Ш'!BF26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Ш'!BG26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Ш'!BH26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Ш'!BI26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Ш'!BJ26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Ш'!BK26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Ф'!E72</f>
        <v>1</v>
      </c>
      <c r="D133" s="78">
        <f>'3 жастағы балалар К'!D72</f>
        <v>1</v>
      </c>
      <c r="E133" s="78">
        <f>'3 жастағы балалар Т'!D72</f>
        <v>0</v>
      </c>
      <c r="F133" s="78">
        <f>'3 жастағы балалар Ш'!D72</f>
        <v>1</v>
      </c>
      <c r="G133" s="78">
        <f>'3 жастағы балалар Ә'!D72</f>
        <v>1</v>
      </c>
    </row>
    <row r="134" spans="2:7" ht="15.75" customHeight="1">
      <c r="B134" s="259"/>
      <c r="C134" s="78">
        <f>'3 жастағы балалар Ф'!F72</f>
        <v>0</v>
      </c>
      <c r="D134" s="78">
        <f>'3 жастағы балалар К'!E72</f>
        <v>0</v>
      </c>
      <c r="E134" s="78">
        <f>'3 жастағы балалар Т'!E72</f>
        <v>1</v>
      </c>
      <c r="F134" s="78">
        <f>'3 жастағы балалар Ш'!E72</f>
        <v>0</v>
      </c>
      <c r="G134" s="78">
        <f>'3 жастағы балалар Ә'!E72</f>
        <v>0</v>
      </c>
    </row>
    <row r="135" spans="2:7" ht="15.75" customHeight="1">
      <c r="B135" s="260"/>
      <c r="C135" s="78">
        <f>'3 жастағы балалар Ф'!G72</f>
        <v>0</v>
      </c>
      <c r="D135" s="78">
        <f>'3 жастағы балалар К'!F72</f>
        <v>0</v>
      </c>
      <c r="E135" s="78">
        <f>'3 жастағы балалар Т'!F72</f>
        <v>0</v>
      </c>
      <c r="F135" s="78">
        <f>'3 жастағы балалар Ш'!F72</f>
        <v>0</v>
      </c>
      <c r="G135" s="78">
        <f>'3 жастағы балалар Ә'!F72</f>
        <v>0</v>
      </c>
    </row>
    <row r="136" spans="2:7" ht="15.75" customHeight="1">
      <c r="B136" s="268">
        <v>2</v>
      </c>
      <c r="C136" s="78">
        <f>'3 жастағы балалар Ф'!H72</f>
        <v>1</v>
      </c>
      <c r="D136" s="78">
        <f>'3 жастағы балалар К'!G72</f>
        <v>1</v>
      </c>
      <c r="E136" s="78">
        <f>'3 жастағы балалар Т'!G72</f>
        <v>0</v>
      </c>
      <c r="F136" s="78">
        <f>'3 жастағы балалар Ш'!G72</f>
        <v>1</v>
      </c>
      <c r="G136" s="78">
        <f>'3 жастағы балалар Ә'!G72</f>
        <v>1</v>
      </c>
    </row>
    <row r="137" spans="2:7" ht="15.75" customHeight="1">
      <c r="B137" s="259"/>
      <c r="C137" s="78">
        <f>'3 жастағы балалар Ф'!I72</f>
        <v>0</v>
      </c>
      <c r="D137" s="78">
        <f>'3 жастағы балалар К'!H72</f>
        <v>0</v>
      </c>
      <c r="E137" s="78">
        <f>'3 жастағы балалар Т'!H72</f>
        <v>1</v>
      </c>
      <c r="F137" s="78">
        <f>'3 жастағы балалар Ш'!H72</f>
        <v>0</v>
      </c>
      <c r="G137" s="78">
        <f>'3 жастағы балалар Ә'!H72</f>
        <v>0</v>
      </c>
    </row>
    <row r="138" spans="2:7" ht="15.75" customHeight="1">
      <c r="B138" s="260"/>
      <c r="C138" s="78">
        <f>'3 жастағы балалар Ф'!J72</f>
        <v>0</v>
      </c>
      <c r="D138" s="78">
        <f>'3 жастағы балалар К'!I72</f>
        <v>0</v>
      </c>
      <c r="E138" s="78">
        <f>'3 жастағы балалар Т'!I72</f>
        <v>0</v>
      </c>
      <c r="F138" s="78">
        <f>'3 жастағы балалар Ш'!I72</f>
        <v>0</v>
      </c>
      <c r="G138" s="78">
        <f>'3 жастағы балалар Ә'!I72</f>
        <v>0</v>
      </c>
    </row>
    <row r="139" spans="2:7" ht="15.75" customHeight="1">
      <c r="B139" s="268">
        <v>3</v>
      </c>
      <c r="C139" s="78">
        <f>'3 жастағы балалар Ф'!K72</f>
        <v>1</v>
      </c>
      <c r="D139" s="78">
        <f>'3 жастағы балалар К'!J72</f>
        <v>1</v>
      </c>
      <c r="E139" s="78">
        <f>'3 жастағы балалар Т'!J72</f>
        <v>0</v>
      </c>
      <c r="F139" s="78">
        <f>'3 жастағы балалар Ш'!J72</f>
        <v>1</v>
      </c>
      <c r="G139" s="78">
        <f>'3 жастағы балалар Ә'!J72</f>
        <v>1</v>
      </c>
    </row>
    <row r="140" spans="2:7" ht="15.75" customHeight="1">
      <c r="B140" s="259"/>
      <c r="C140" s="78">
        <f>'3 жастағы балалар Ф'!L72</f>
        <v>0</v>
      </c>
      <c r="D140" s="78">
        <f>'3 жастағы балалар К'!K72</f>
        <v>0</v>
      </c>
      <c r="E140" s="78">
        <f>'3 жастағы балалар Т'!K72</f>
        <v>1</v>
      </c>
      <c r="F140" s="78">
        <f>'3 жастағы балалар Ш'!K72</f>
        <v>0</v>
      </c>
      <c r="G140" s="78">
        <f>'3 жастағы балалар Ә'!K72</f>
        <v>0</v>
      </c>
    </row>
    <row r="141" spans="2:7" ht="15.75" customHeight="1">
      <c r="B141" s="260"/>
      <c r="C141" s="78">
        <f>'3 жастағы балалар Ф'!M72</f>
        <v>0</v>
      </c>
      <c r="D141" s="78">
        <f>'3 жастағы балалар К'!L72</f>
        <v>0</v>
      </c>
      <c r="E141" s="78">
        <f>'3 жастағы балалар Т'!L72</f>
        <v>0</v>
      </c>
      <c r="F141" s="78">
        <f>'3 жастағы балалар Ш'!L72</f>
        <v>0</v>
      </c>
      <c r="G141" s="78">
        <f>'3 жастағы балалар Ә'!L72</f>
        <v>0</v>
      </c>
    </row>
    <row r="142" spans="2:7" ht="15.75" customHeight="1">
      <c r="B142" s="268">
        <v>4</v>
      </c>
      <c r="C142" s="78">
        <f>'3 жастағы балалар Ф'!N72</f>
        <v>1</v>
      </c>
      <c r="D142" s="78">
        <f>'3 жастағы балалар К'!M72</f>
        <v>1</v>
      </c>
      <c r="E142" s="78">
        <f>'3 жастағы балалар Т'!M72</f>
        <v>0</v>
      </c>
      <c r="F142" s="78">
        <f>'3 жастағы балалар Ш'!M72</f>
        <v>1</v>
      </c>
      <c r="G142" s="78">
        <f>'3 жастағы балалар Ә'!M72</f>
        <v>1</v>
      </c>
    </row>
    <row r="143" spans="2:7" ht="15.75" customHeight="1">
      <c r="B143" s="259"/>
      <c r="C143" s="78">
        <f>'3 жастағы балалар Ф'!O72</f>
        <v>0</v>
      </c>
      <c r="D143" s="78">
        <f>'3 жастағы балалар К'!N72</f>
        <v>0</v>
      </c>
      <c r="E143" s="78">
        <f>'3 жастағы балалар Т'!N72</f>
        <v>1</v>
      </c>
      <c r="F143" s="78">
        <f>'3 жастағы балалар Ш'!N72</f>
        <v>0</v>
      </c>
      <c r="G143" s="78">
        <f>'3 жастағы балалар Ә'!N72</f>
        <v>0</v>
      </c>
    </row>
    <row r="144" spans="2:7" ht="15.75" customHeight="1">
      <c r="B144" s="260"/>
      <c r="C144" s="78">
        <f>'3 жастағы балалар Ф'!P72</f>
        <v>0</v>
      </c>
      <c r="D144" s="78">
        <f>'3 жастағы балалар К'!O72</f>
        <v>0</v>
      </c>
      <c r="E144" s="78">
        <f>'3 жастағы балалар Т'!O72</f>
        <v>0</v>
      </c>
      <c r="F144" s="78">
        <f>'3 жастағы балалар Ш'!O72</f>
        <v>0</v>
      </c>
      <c r="G144" s="78">
        <f>'3 жастағы балалар Ә'!O72</f>
        <v>0</v>
      </c>
    </row>
    <row r="145" spans="2:7" ht="15.75" customHeight="1">
      <c r="B145" s="268">
        <v>5</v>
      </c>
      <c r="C145" s="78">
        <f>'3 жастағы балалар Ф'!Q72</f>
        <v>0</v>
      </c>
      <c r="D145" s="78">
        <f>'3 жастағы балалар К'!P72</f>
        <v>1</v>
      </c>
      <c r="E145" s="78">
        <f>'3 жастағы балалар Т'!P72</f>
        <v>0</v>
      </c>
      <c r="F145" s="78">
        <f>'3 жастағы балалар Ш'!P72</f>
        <v>1</v>
      </c>
      <c r="G145" s="78">
        <f>'3 жастағы балалар Ә'!P72</f>
        <v>1</v>
      </c>
    </row>
    <row r="146" spans="2:7" ht="15.75" customHeight="1">
      <c r="B146" s="259"/>
      <c r="C146" s="78">
        <f>'3 жастағы балалар Ф'!R72</f>
        <v>0</v>
      </c>
      <c r="D146" s="78">
        <f>'3 жастағы балалар К'!Q72</f>
        <v>0</v>
      </c>
      <c r="E146" s="78">
        <f>'3 жастағы балалар Т'!Q72</f>
        <v>1</v>
      </c>
      <c r="F146" s="78">
        <f>'3 жастағы балалар Ш'!Q72</f>
        <v>0</v>
      </c>
      <c r="G146" s="78">
        <f>'3 жастағы балалар Ә'!Q72</f>
        <v>0</v>
      </c>
    </row>
    <row r="147" spans="2:7" ht="15.75" customHeight="1">
      <c r="B147" s="260"/>
      <c r="C147" s="78">
        <f>'3 жастағы балалар Ф'!S72</f>
        <v>1</v>
      </c>
      <c r="D147" s="78">
        <f>'3 жастағы балалар К'!R72</f>
        <v>0</v>
      </c>
      <c r="E147" s="78">
        <f>'3 жастағы балалар Т'!R72</f>
        <v>0</v>
      </c>
      <c r="F147" s="78">
        <f>'3 жастағы балалар Ш'!R72</f>
        <v>0</v>
      </c>
      <c r="G147" s="78">
        <f>'3 жастағы балалар Ә'!R72</f>
        <v>0</v>
      </c>
    </row>
    <row r="148" spans="2:7" ht="15.75" customHeight="1">
      <c r="B148" s="268">
        <v>6</v>
      </c>
      <c r="C148" s="335"/>
      <c r="D148" s="78">
        <f>'3 жастағы балалар К'!S72</f>
        <v>1</v>
      </c>
      <c r="E148" s="335"/>
      <c r="F148" s="78">
        <f>'3 жастағы балалар Ш'!S72</f>
        <v>1</v>
      </c>
      <c r="G148" s="335"/>
    </row>
    <row r="149" spans="2:7" ht="15.75" customHeight="1">
      <c r="B149" s="259"/>
      <c r="C149" s="259"/>
      <c r="D149" s="78">
        <f>'3 жастағы балалар К'!T72</f>
        <v>0</v>
      </c>
      <c r="E149" s="259"/>
      <c r="F149" s="78">
        <f>'3 жастағы балалар Ш'!T72</f>
        <v>0</v>
      </c>
      <c r="G149" s="259"/>
    </row>
    <row r="150" spans="2:7" ht="15.75" customHeight="1">
      <c r="B150" s="260"/>
      <c r="C150" s="259"/>
      <c r="D150" s="78">
        <f>'3 жастағы балалар К'!U72</f>
        <v>0</v>
      </c>
      <c r="E150" s="259"/>
      <c r="F150" s="78">
        <f>'3 жастағы балалар Ш'!U72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К'!V72</f>
        <v>1</v>
      </c>
      <c r="E151" s="259"/>
      <c r="F151" s="78">
        <f>'3 жастағы балалар Ш'!V72</f>
        <v>1</v>
      </c>
      <c r="G151" s="259"/>
    </row>
    <row r="152" spans="2:7" ht="15.75" customHeight="1">
      <c r="B152" s="259"/>
      <c r="C152" s="259"/>
      <c r="D152" s="78">
        <f>'3 жастағы балалар К'!W72</f>
        <v>0</v>
      </c>
      <c r="E152" s="259"/>
      <c r="F152" s="78">
        <f>'3 жастағы балалар Ш'!W72</f>
        <v>0</v>
      </c>
      <c r="G152" s="259"/>
    </row>
    <row r="153" spans="2:7" ht="15.75" customHeight="1">
      <c r="B153" s="260"/>
      <c r="C153" s="259"/>
      <c r="D153" s="78">
        <f>'3 жастағы балалар К'!X72</f>
        <v>0</v>
      </c>
      <c r="E153" s="259"/>
      <c r="F153" s="78">
        <f>'3 жастағы балалар Ш'!X72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К'!Y72</f>
        <v>1</v>
      </c>
      <c r="E154" s="259"/>
      <c r="F154" s="78">
        <f>'3 жастағы балалар Ш'!Y72</f>
        <v>1</v>
      </c>
      <c r="G154" s="259"/>
    </row>
    <row r="155" spans="2:7" ht="15.75" customHeight="1">
      <c r="B155" s="259"/>
      <c r="C155" s="259"/>
      <c r="D155" s="78">
        <f>'3 жастағы балалар К'!Z72</f>
        <v>0</v>
      </c>
      <c r="E155" s="259"/>
      <c r="F155" s="78">
        <f>'3 жастағы балалар Ш'!Z72</f>
        <v>0</v>
      </c>
      <c r="G155" s="259"/>
    </row>
    <row r="156" spans="2:7" ht="15.75" customHeight="1">
      <c r="B156" s="260"/>
      <c r="C156" s="259"/>
      <c r="D156" s="78">
        <f>'3 жастағы балалар К'!AA72</f>
        <v>0</v>
      </c>
      <c r="E156" s="259"/>
      <c r="F156" s="78">
        <f>'3 жастағы балалар Ш'!AA72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К'!AB72</f>
        <v>1</v>
      </c>
      <c r="E157" s="259"/>
      <c r="F157" s="78">
        <f>'3 жастағы балалар Ш'!AB72</f>
        <v>1</v>
      </c>
      <c r="G157" s="259"/>
    </row>
    <row r="158" spans="2:7" ht="15.75" customHeight="1">
      <c r="B158" s="259"/>
      <c r="C158" s="259"/>
      <c r="D158" s="78">
        <f>'3 жастағы балалар К'!AC72</f>
        <v>0</v>
      </c>
      <c r="E158" s="259"/>
      <c r="F158" s="78">
        <f>'3 жастағы балалар Ш'!AC72</f>
        <v>0</v>
      </c>
      <c r="G158" s="259"/>
    </row>
    <row r="159" spans="2:7" ht="15.75" customHeight="1">
      <c r="B159" s="260"/>
      <c r="C159" s="259"/>
      <c r="D159" s="78">
        <f>'3 жастағы балалар К'!AD72</f>
        <v>0</v>
      </c>
      <c r="E159" s="259"/>
      <c r="F159" s="78">
        <f>'3 жастағы балалар Ш'!AD72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К'!AE72</f>
        <v>1</v>
      </c>
      <c r="E160" s="259"/>
      <c r="F160" s="78">
        <f>'3 жастағы балалар Ш'!AE72</f>
        <v>1</v>
      </c>
      <c r="G160" s="259"/>
    </row>
    <row r="161" spans="2:7" ht="15.75" customHeight="1">
      <c r="B161" s="259"/>
      <c r="C161" s="259"/>
      <c r="D161" s="78">
        <f>'3 жастағы балалар К'!AF72</f>
        <v>0</v>
      </c>
      <c r="E161" s="259"/>
      <c r="F161" s="78">
        <f>'3 жастағы балалар Ш'!AF72</f>
        <v>0</v>
      </c>
      <c r="G161" s="259"/>
    </row>
    <row r="162" spans="2:7" ht="15.75" customHeight="1">
      <c r="B162" s="260"/>
      <c r="C162" s="259"/>
      <c r="D162" s="78">
        <f>'3 жастағы балалар К'!AG72</f>
        <v>0</v>
      </c>
      <c r="E162" s="259"/>
      <c r="F162" s="78">
        <f>'3 жастағы балалар Ш'!AG72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К'!AH72</f>
        <v>1</v>
      </c>
      <c r="E163" s="259"/>
      <c r="F163" s="78">
        <f>'3 жастағы балалар Ш'!AH72</f>
        <v>1</v>
      </c>
      <c r="G163" s="259"/>
    </row>
    <row r="164" spans="2:7" ht="15.75" customHeight="1">
      <c r="B164" s="259"/>
      <c r="C164" s="259"/>
      <c r="D164" s="78">
        <f>'3 жастағы балалар К'!AI72</f>
        <v>0</v>
      </c>
      <c r="E164" s="259"/>
      <c r="F164" s="78">
        <f>'3 жастағы балалар Ш'!AI72</f>
        <v>0</v>
      </c>
      <c r="G164" s="259"/>
    </row>
    <row r="165" spans="2:7" ht="15.75" customHeight="1">
      <c r="B165" s="260"/>
      <c r="C165" s="259"/>
      <c r="D165" s="78">
        <f>'3 жастағы балалар К'!AJ72</f>
        <v>0</v>
      </c>
      <c r="E165" s="259"/>
      <c r="F165" s="78">
        <f>'3 жастағы балалар Ш'!AJ72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К'!AK72</f>
        <v>1</v>
      </c>
      <c r="E166" s="259"/>
      <c r="F166" s="78">
        <f>'3 жастағы балалар Ш'!AK72</f>
        <v>1</v>
      </c>
      <c r="G166" s="259"/>
    </row>
    <row r="167" spans="2:7" ht="15.75" customHeight="1">
      <c r="B167" s="259"/>
      <c r="C167" s="259"/>
      <c r="D167" s="78">
        <f>'3 жастағы балалар К'!AL72</f>
        <v>0</v>
      </c>
      <c r="E167" s="259"/>
      <c r="F167" s="78">
        <f>'3 жастағы балалар Ш'!AL72</f>
        <v>0</v>
      </c>
      <c r="G167" s="259"/>
    </row>
    <row r="168" spans="2:7" ht="15.75" customHeight="1">
      <c r="B168" s="260"/>
      <c r="C168" s="259"/>
      <c r="D168" s="78">
        <f>'3 жастағы балалар К'!AM72</f>
        <v>0</v>
      </c>
      <c r="E168" s="259"/>
      <c r="F168" s="78">
        <f>'3 жастағы балалар Ш'!AM72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К'!AN72</f>
        <v>1</v>
      </c>
      <c r="E169" s="259"/>
      <c r="F169" s="78">
        <f>'3 жастағы балалар Ш'!AN72</f>
        <v>1</v>
      </c>
      <c r="G169" s="259"/>
    </row>
    <row r="170" spans="2:7" ht="15.75" customHeight="1">
      <c r="B170" s="259"/>
      <c r="C170" s="259"/>
      <c r="D170" s="78">
        <f>'3 жастағы балалар К'!AO72</f>
        <v>0</v>
      </c>
      <c r="E170" s="259"/>
      <c r="F170" s="78">
        <f>'3 жастағы балалар Ш'!AO72</f>
        <v>0</v>
      </c>
      <c r="G170" s="259"/>
    </row>
    <row r="171" spans="2:7" ht="15.75" customHeight="1">
      <c r="B171" s="260"/>
      <c r="C171" s="259"/>
      <c r="D171" s="78">
        <f>'3 жастағы балалар К'!AP72</f>
        <v>0</v>
      </c>
      <c r="E171" s="259"/>
      <c r="F171" s="78">
        <f>'3 жастағы балалар Ш'!AP72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К'!AQ72</f>
        <v>1</v>
      </c>
      <c r="E172" s="259"/>
      <c r="F172" s="78">
        <f>'3 жастағы балалар Ш'!AQ72</f>
        <v>1</v>
      </c>
      <c r="G172" s="259"/>
    </row>
    <row r="173" spans="2:7" ht="15.75" customHeight="1">
      <c r="B173" s="259"/>
      <c r="C173" s="259"/>
      <c r="D173" s="78">
        <f>'3 жастағы балалар К'!AR72</f>
        <v>0</v>
      </c>
      <c r="E173" s="259"/>
      <c r="F173" s="78">
        <f>'3 жастағы балалар Ш'!AR72</f>
        <v>0</v>
      </c>
      <c r="G173" s="259"/>
    </row>
    <row r="174" spans="2:7" ht="15.75" customHeight="1">
      <c r="B174" s="260"/>
      <c r="C174" s="259"/>
      <c r="D174" s="78">
        <f>'3 жастағы балалар К'!AS72</f>
        <v>0</v>
      </c>
      <c r="E174" s="259"/>
      <c r="F174" s="78">
        <f>'3 жастағы балалар Ш'!AS72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К'!AT72</f>
        <v>1</v>
      </c>
      <c r="E175" s="259"/>
      <c r="F175" s="78">
        <f>'3 жастағы балалар Ш'!AT72</f>
        <v>1</v>
      </c>
      <c r="G175" s="259"/>
    </row>
    <row r="176" spans="2:7" ht="15.75" customHeight="1">
      <c r="B176" s="259"/>
      <c r="C176" s="259"/>
      <c r="D176" s="78">
        <f>'3 жастағы балалар К'!AU72</f>
        <v>0</v>
      </c>
      <c r="E176" s="259"/>
      <c r="F176" s="78">
        <f>'3 жастағы балалар Ш'!AU72</f>
        <v>0</v>
      </c>
      <c r="G176" s="259"/>
    </row>
    <row r="177" spans="2:7" ht="15.75" customHeight="1">
      <c r="B177" s="260"/>
      <c r="C177" s="259"/>
      <c r="D177" s="78">
        <f>'3 жастағы балалар К'!AV72</f>
        <v>0</v>
      </c>
      <c r="E177" s="259"/>
      <c r="F177" s="78">
        <f>'3 жастағы балалар Ш'!AV72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Ш'!AW72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Ш'!AX72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Ш'!AY72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Ш'!AZ72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Ш'!BA72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Ш'!BB72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Ш'!BC72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Ш'!BD72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Ш'!BE72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Ш'!BF72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Ш'!BG72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Ш'!BH72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Ш'!BI72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Ш'!BJ72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Ш'!BK72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Ш'!BL72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Ш'!BM72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Ш'!BN72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Ш'!BO72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Ш'!BP72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Ш'!BQ72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Ш'!BR72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Ш'!BS72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Ш'!BT72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Ш'!BU72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Ш'!BV72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Ш'!BW72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Ш'!BX72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Ш'!BY72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Ш'!BZ72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8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Ф'!E131</f>
        <v>1</v>
      </c>
      <c r="D212" s="78">
        <f>'3 жастағы балалар К'!D131</f>
        <v>1</v>
      </c>
      <c r="E212" s="78">
        <f>'3 жастағы балалар Т'!D131</f>
        <v>1</v>
      </c>
      <c r="F212" s="78">
        <f>'3 жастағы балалар Ш'!D131</f>
        <v>1</v>
      </c>
      <c r="G212" s="78">
        <f>'3 жастағы балалар Ә'!D131</f>
        <v>1</v>
      </c>
    </row>
    <row r="213" spans="2:7" ht="15.75" customHeight="1">
      <c r="B213" s="259"/>
      <c r="C213" s="78">
        <f>'3 жастағы балалар Ф'!F131</f>
        <v>0</v>
      </c>
      <c r="D213" s="78" t="str">
        <f>'3 жастағы балалар К'!E131</f>
        <v xml:space="preserve"> </v>
      </c>
      <c r="E213" s="78">
        <f>'3 жастағы балалар Т'!E131</f>
        <v>0</v>
      </c>
      <c r="F213" s="78">
        <f>'3 жастағы балалар Ш'!E131</f>
        <v>0</v>
      </c>
      <c r="G213" s="78">
        <f>'3 жастағы балалар Ә'!E131</f>
        <v>0</v>
      </c>
    </row>
    <row r="214" spans="2:7" ht="15.75" customHeight="1">
      <c r="B214" s="260"/>
      <c r="C214" s="78">
        <f>'3 жастағы балалар Ф'!G131</f>
        <v>0</v>
      </c>
      <c r="D214" s="78">
        <f>'3 жастағы балалар К'!F131</f>
        <v>0</v>
      </c>
      <c r="E214" s="78">
        <f>'3 жастағы балалар Т'!F131</f>
        <v>0</v>
      </c>
      <c r="F214" s="78">
        <f>'3 жастағы балалар Ш'!F131</f>
        <v>0</v>
      </c>
      <c r="G214" s="78">
        <f>'3 жастағы балалар Ә'!F131</f>
        <v>0</v>
      </c>
    </row>
    <row r="215" spans="2:7" ht="15.75" customHeight="1">
      <c r="B215" s="268">
        <v>2</v>
      </c>
      <c r="C215" s="78">
        <f>'3 жастағы балалар Ф'!H131</f>
        <v>1</v>
      </c>
      <c r="D215" s="78">
        <f>'3 жастағы балалар К'!G131</f>
        <v>1</v>
      </c>
      <c r="E215" s="78">
        <f>'3 жастағы балалар Т'!G131</f>
        <v>1</v>
      </c>
      <c r="F215" s="78">
        <f>'3 жастағы балалар Ш'!G131</f>
        <v>1</v>
      </c>
      <c r="G215" s="78">
        <f>'3 жастағы балалар Ә'!G131</f>
        <v>1</v>
      </c>
    </row>
    <row r="216" spans="2:7" ht="15.75" customHeight="1">
      <c r="B216" s="259"/>
      <c r="C216" s="78">
        <f>'3 жастағы балалар Ф'!I131</f>
        <v>0</v>
      </c>
      <c r="D216" s="78" t="str">
        <f>'3 жастағы балалар К'!H131</f>
        <v xml:space="preserve"> </v>
      </c>
      <c r="E216" s="78">
        <f>'3 жастағы балалар Т'!H131</f>
        <v>0</v>
      </c>
      <c r="F216" s="78">
        <f>'3 жастағы балалар Ш'!H131</f>
        <v>0</v>
      </c>
      <c r="G216" s="78">
        <f>'3 жастағы балалар Ә'!H131</f>
        <v>0</v>
      </c>
    </row>
    <row r="217" spans="2:7" ht="15.75" customHeight="1">
      <c r="B217" s="260"/>
      <c r="C217" s="78">
        <f>'3 жастағы балалар Ф'!J131</f>
        <v>0</v>
      </c>
      <c r="D217" s="78">
        <f>'3 жастағы балалар К'!I131</f>
        <v>0</v>
      </c>
      <c r="E217" s="78">
        <f>'3 жастағы балалар Т'!I131</f>
        <v>0</v>
      </c>
      <c r="F217" s="78">
        <f>'3 жастағы балалар Ш'!I131</f>
        <v>0</v>
      </c>
      <c r="G217" s="78">
        <f>'3 жастағы балалар Ә'!I131</f>
        <v>0</v>
      </c>
    </row>
    <row r="218" spans="2:7" ht="15.75" customHeight="1">
      <c r="B218" s="268">
        <v>3</v>
      </c>
      <c r="C218" s="78">
        <f>'3 жастағы балалар Ф'!K131</f>
        <v>1</v>
      </c>
      <c r="D218" s="78">
        <f>'3 жастағы балалар К'!J131</f>
        <v>1</v>
      </c>
      <c r="E218" s="78">
        <f>'3 жастағы балалар Т'!J131</f>
        <v>1</v>
      </c>
      <c r="F218" s="78">
        <f>'3 жастағы балалар Ш'!J131</f>
        <v>1</v>
      </c>
      <c r="G218" s="78">
        <f>'3 жастағы балалар Ә'!J131</f>
        <v>1</v>
      </c>
    </row>
    <row r="219" spans="2:7" ht="15.75" customHeight="1">
      <c r="B219" s="259"/>
      <c r="C219" s="78">
        <f>'3 жастағы балалар Ф'!L131</f>
        <v>0</v>
      </c>
      <c r="D219" s="78" t="str">
        <f>'3 жастағы балалар К'!K131</f>
        <v xml:space="preserve"> </v>
      </c>
      <c r="E219" s="78">
        <f>'3 жастағы балалар Т'!K131</f>
        <v>0</v>
      </c>
      <c r="F219" s="78">
        <f>'3 жастағы балалар Ш'!K131</f>
        <v>0</v>
      </c>
      <c r="G219" s="78">
        <f>'3 жастағы балалар Ә'!K131</f>
        <v>0</v>
      </c>
    </row>
    <row r="220" spans="2:7" ht="15.75" customHeight="1">
      <c r="B220" s="260"/>
      <c r="C220" s="78">
        <f>'3 жастағы балалар Ф'!M131</f>
        <v>0</v>
      </c>
      <c r="D220" s="78">
        <f>'3 жастағы балалар К'!L131</f>
        <v>0</v>
      </c>
      <c r="E220" s="78">
        <f>'3 жастағы балалар Т'!L131</f>
        <v>0</v>
      </c>
      <c r="F220" s="78">
        <f>'3 жастағы балалар Ш'!L131</f>
        <v>0</v>
      </c>
      <c r="G220" s="78">
        <f>'3 жастағы балалар Ә'!L131</f>
        <v>0</v>
      </c>
    </row>
    <row r="221" spans="2:7" ht="15.75" customHeight="1">
      <c r="B221" s="268">
        <v>4</v>
      </c>
      <c r="C221" s="78">
        <f>'3 жастағы балалар Ф'!N131</f>
        <v>1</v>
      </c>
      <c r="D221" s="78">
        <f>'3 жастағы балалар К'!M131</f>
        <v>1</v>
      </c>
      <c r="E221" s="78">
        <f>'3 жастағы балалар Т'!M131</f>
        <v>1</v>
      </c>
      <c r="F221" s="78">
        <f>'3 жастағы балалар Ш'!M131</f>
        <v>1</v>
      </c>
      <c r="G221" s="78">
        <f>'3 жастағы балалар Ә'!M131</f>
        <v>1</v>
      </c>
    </row>
    <row r="222" spans="2:7" ht="15.75" customHeight="1">
      <c r="B222" s="259"/>
      <c r="C222" s="78">
        <f>'3 жастағы балалар Ф'!O131</f>
        <v>0</v>
      </c>
      <c r="D222" s="78" t="str">
        <f>'3 жастағы балалар К'!N131</f>
        <v xml:space="preserve"> </v>
      </c>
      <c r="E222" s="78">
        <f>'3 жастағы балалар Т'!N131</f>
        <v>0</v>
      </c>
      <c r="F222" s="78">
        <f>'3 жастағы балалар Ш'!N131</f>
        <v>0</v>
      </c>
      <c r="G222" s="78">
        <f>'3 жастағы балалар Ә'!N131</f>
        <v>0</v>
      </c>
    </row>
    <row r="223" spans="2:7" ht="15.75" customHeight="1">
      <c r="B223" s="260"/>
      <c r="C223" s="78">
        <f>'3 жастағы балалар Ф'!P131</f>
        <v>0</v>
      </c>
      <c r="D223" s="78">
        <f>'3 жастағы балалар К'!O131</f>
        <v>0</v>
      </c>
      <c r="E223" s="78">
        <f>'3 жастағы балалар Т'!O131</f>
        <v>0</v>
      </c>
      <c r="F223" s="78">
        <f>'3 жастағы балалар Ш'!O131</f>
        <v>0</v>
      </c>
      <c r="G223" s="78">
        <f>'3 жастағы балалар Ә'!O131</f>
        <v>0</v>
      </c>
    </row>
    <row r="224" spans="2:7" ht="15.75" customHeight="1">
      <c r="B224" s="268">
        <v>5</v>
      </c>
      <c r="C224" s="78">
        <f>'3 жастағы балалар Ф'!Q131</f>
        <v>1</v>
      </c>
      <c r="D224" s="78">
        <f>'3 жастағы балалар К'!P131</f>
        <v>1</v>
      </c>
      <c r="E224" s="78">
        <f>'3 жастағы балалар Т'!P131</f>
        <v>1</v>
      </c>
      <c r="F224" s="78">
        <f>'3 жастағы балалар Ш'!P131</f>
        <v>1</v>
      </c>
      <c r="G224" s="78">
        <f>'3 жастағы балалар Ә'!P131</f>
        <v>1</v>
      </c>
    </row>
    <row r="225" spans="2:7" ht="15.75" customHeight="1">
      <c r="B225" s="259"/>
      <c r="C225" s="78">
        <f>'3 жастағы балалар Ф'!R131</f>
        <v>0</v>
      </c>
      <c r="D225" s="78">
        <f>'3 жастағы балалар К'!Q131</f>
        <v>0</v>
      </c>
      <c r="E225" s="78">
        <f>'3 жастағы балалар Т'!Q131</f>
        <v>0</v>
      </c>
      <c r="F225" s="78">
        <f>'3 жастағы балалар Ш'!Q131</f>
        <v>0</v>
      </c>
      <c r="G225" s="78">
        <f>'3 жастағы балалар Ә'!Q131</f>
        <v>0</v>
      </c>
    </row>
    <row r="226" spans="2:7" ht="15.75" customHeight="1">
      <c r="B226" s="260"/>
      <c r="C226" s="78">
        <f>'3 жастағы балалар Ф'!S131</f>
        <v>0</v>
      </c>
      <c r="D226" s="78">
        <f>'3 жастағы балалар К'!R131</f>
        <v>0</v>
      </c>
      <c r="E226" s="78">
        <f>'3 жастағы балалар Т'!R131</f>
        <v>0</v>
      </c>
      <c r="F226" s="78">
        <f>'3 жастағы балалар Ш'!R131</f>
        <v>0</v>
      </c>
      <c r="G226" s="78">
        <f>'3 жастағы балалар Ә'!R131</f>
        <v>0</v>
      </c>
    </row>
    <row r="227" spans="2:7" ht="15.75" customHeight="1">
      <c r="B227" s="268">
        <v>6</v>
      </c>
      <c r="C227" s="335"/>
      <c r="D227" s="78">
        <f>'3 жастағы балалар К'!S131</f>
        <v>1</v>
      </c>
      <c r="E227" s="335"/>
      <c r="F227" s="78">
        <f>'3 жастағы балалар Ш'!S131</f>
        <v>1</v>
      </c>
      <c r="G227" s="335"/>
    </row>
    <row r="228" spans="2:7" ht="15.75" customHeight="1">
      <c r="B228" s="259"/>
      <c r="C228" s="259"/>
      <c r="D228" s="78">
        <f>'3 жастағы балалар К'!T131</f>
        <v>0</v>
      </c>
      <c r="E228" s="259"/>
      <c r="F228" s="78">
        <f>'3 жастағы балалар Ш'!T131</f>
        <v>0</v>
      </c>
      <c r="G228" s="259"/>
    </row>
    <row r="229" spans="2:7" ht="15.75" customHeight="1">
      <c r="B229" s="260"/>
      <c r="C229" s="259"/>
      <c r="D229" s="78">
        <f>'3 жастағы балалар К'!U131</f>
        <v>0</v>
      </c>
      <c r="E229" s="259"/>
      <c r="F229" s="78">
        <f>'3 жастағы балалар Ш'!U131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К'!V131</f>
        <v>1</v>
      </c>
      <c r="E230" s="259"/>
      <c r="F230" s="78">
        <f>'3 жастағы балалар Ш'!V131</f>
        <v>1</v>
      </c>
      <c r="G230" s="259"/>
    </row>
    <row r="231" spans="2:7" ht="15.75" customHeight="1">
      <c r="B231" s="259"/>
      <c r="C231" s="259"/>
      <c r="D231" s="78">
        <f>'3 жастағы балалар К'!W131</f>
        <v>0</v>
      </c>
      <c r="E231" s="259"/>
      <c r="F231" s="78">
        <f>'3 жастағы балалар Ш'!W131</f>
        <v>0</v>
      </c>
      <c r="G231" s="259"/>
    </row>
    <row r="232" spans="2:7" ht="15.75" customHeight="1">
      <c r="B232" s="260"/>
      <c r="C232" s="259"/>
      <c r="D232" s="78">
        <f>'3 жастағы балалар К'!X131</f>
        <v>0</v>
      </c>
      <c r="E232" s="259"/>
      <c r="F232" s="78">
        <f>'3 жастағы балалар Ш'!X131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К'!Y131</f>
        <v>1</v>
      </c>
      <c r="E233" s="259"/>
      <c r="F233" s="78">
        <f>'3 жастағы балалар Ш'!Y131</f>
        <v>1</v>
      </c>
      <c r="G233" s="259"/>
    </row>
    <row r="234" spans="2:7" ht="15.75" customHeight="1">
      <c r="B234" s="259"/>
      <c r="C234" s="259"/>
      <c r="D234" s="78">
        <f>'3 жастағы балалар К'!Z131</f>
        <v>0</v>
      </c>
      <c r="E234" s="259"/>
      <c r="F234" s="78">
        <f>'3 жастағы балалар Ш'!Z131</f>
        <v>0</v>
      </c>
      <c r="G234" s="259"/>
    </row>
    <row r="235" spans="2:7" ht="15.75" customHeight="1">
      <c r="B235" s="260"/>
      <c r="C235" s="259"/>
      <c r="D235" s="78">
        <f>'3 жастағы балалар К'!AA131</f>
        <v>0</v>
      </c>
      <c r="E235" s="259"/>
      <c r="F235" s="78">
        <f>'3 жастағы балалар Ш'!AA131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К'!AB131</f>
        <v>1</v>
      </c>
      <c r="E236" s="259"/>
      <c r="F236" s="78">
        <f>'3 жастағы балалар Ш'!AB131</f>
        <v>1</v>
      </c>
      <c r="G236" s="259"/>
    </row>
    <row r="237" spans="2:7" ht="15.75" customHeight="1">
      <c r="B237" s="259"/>
      <c r="C237" s="259"/>
      <c r="D237" s="78">
        <f>'3 жастағы балалар К'!AC131</f>
        <v>0</v>
      </c>
      <c r="E237" s="259"/>
      <c r="F237" s="78">
        <f>'3 жастағы балалар Ш'!AC131</f>
        <v>0</v>
      </c>
      <c r="G237" s="259"/>
    </row>
    <row r="238" spans="2:7" ht="15.75" customHeight="1">
      <c r="B238" s="260"/>
      <c r="C238" s="259"/>
      <c r="D238" s="78">
        <f>'3 жастағы балалар К'!AD131</f>
        <v>0</v>
      </c>
      <c r="E238" s="259"/>
      <c r="F238" s="78">
        <f>'3 жастағы балалар Ш'!AD131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К'!AE131</f>
        <v>1</v>
      </c>
      <c r="E239" s="259"/>
      <c r="F239" s="78">
        <f>'3 жастағы балалар Ш'!AE131</f>
        <v>1</v>
      </c>
      <c r="G239" s="259"/>
    </row>
    <row r="240" spans="2:7" ht="15.75" customHeight="1">
      <c r="B240" s="259"/>
      <c r="C240" s="259"/>
      <c r="D240" s="78">
        <f>'3 жастағы балалар К'!AF131</f>
        <v>0</v>
      </c>
      <c r="E240" s="259"/>
      <c r="F240" s="78">
        <f>'3 жастағы балалар Ш'!AF131</f>
        <v>0</v>
      </c>
      <c r="G240" s="259"/>
    </row>
    <row r="241" spans="2:7" ht="15.75" customHeight="1">
      <c r="B241" s="260"/>
      <c r="C241" s="259"/>
      <c r="D241" s="78">
        <f>'3 жастағы балалар К'!AG131</f>
        <v>0</v>
      </c>
      <c r="E241" s="259"/>
      <c r="F241" s="78">
        <f>'3 жастағы балалар Ш'!AG131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К'!AH131</f>
        <v>1</v>
      </c>
      <c r="E242" s="259"/>
      <c r="F242" s="78">
        <f>'3 жастағы балалар Ш'!AH131</f>
        <v>1</v>
      </c>
      <c r="G242" s="259"/>
    </row>
    <row r="243" spans="2:7" ht="15.75" customHeight="1">
      <c r="B243" s="259"/>
      <c r="C243" s="259"/>
      <c r="D243" s="78">
        <f>'3 жастағы балалар К'!AI131</f>
        <v>0</v>
      </c>
      <c r="E243" s="259"/>
      <c r="F243" s="78">
        <f>'3 жастағы балалар Ш'!AI131</f>
        <v>0</v>
      </c>
      <c r="G243" s="259"/>
    </row>
    <row r="244" spans="2:7" ht="15.75" customHeight="1">
      <c r="B244" s="260"/>
      <c r="C244" s="259"/>
      <c r="D244" s="78">
        <f>'3 жастағы балалар К'!AJ131</f>
        <v>0</v>
      </c>
      <c r="E244" s="259"/>
      <c r="F244" s="78">
        <f>'3 жастағы балалар Ш'!AJ131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К'!AK131</f>
        <v>1</v>
      </c>
      <c r="E245" s="259"/>
      <c r="F245" s="78">
        <f>'3 жастағы балалар Ш'!AK131</f>
        <v>1</v>
      </c>
      <c r="G245" s="259"/>
    </row>
    <row r="246" spans="2:7" ht="15.75" customHeight="1">
      <c r="B246" s="259"/>
      <c r="C246" s="259"/>
      <c r="D246" s="78">
        <f>'3 жастағы балалар К'!AL131</f>
        <v>0</v>
      </c>
      <c r="E246" s="259"/>
      <c r="F246" s="78">
        <f>'3 жастағы балалар Ш'!AL131</f>
        <v>0</v>
      </c>
      <c r="G246" s="259"/>
    </row>
    <row r="247" spans="2:7" ht="15.75" customHeight="1">
      <c r="B247" s="260"/>
      <c r="C247" s="259"/>
      <c r="D247" s="78">
        <f>'3 жастағы балалар К'!AM131</f>
        <v>0</v>
      </c>
      <c r="E247" s="259"/>
      <c r="F247" s="78">
        <f>'3 жастағы балалар Ш'!AM131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К'!AN131</f>
        <v>1</v>
      </c>
      <c r="E248" s="259"/>
      <c r="F248" s="78">
        <f>'3 жастағы балалар Ш'!AN131</f>
        <v>1</v>
      </c>
      <c r="G248" s="259"/>
    </row>
    <row r="249" spans="2:7" ht="15.75" customHeight="1">
      <c r="B249" s="259"/>
      <c r="C249" s="259"/>
      <c r="D249" s="78">
        <f>'3 жастағы балалар К'!AO131</f>
        <v>0</v>
      </c>
      <c r="E249" s="259"/>
      <c r="F249" s="78">
        <f>'3 жастағы балалар Ш'!AO131</f>
        <v>0</v>
      </c>
      <c r="G249" s="259"/>
    </row>
    <row r="250" spans="2:7" ht="15.75" customHeight="1">
      <c r="B250" s="260"/>
      <c r="C250" s="259"/>
      <c r="D250" s="78">
        <f>'3 жастағы балалар К'!AP131</f>
        <v>0</v>
      </c>
      <c r="E250" s="259"/>
      <c r="F250" s="78">
        <f>'3 жастағы балалар Ш'!AP131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К'!AQ131</f>
        <v>1</v>
      </c>
      <c r="E251" s="259"/>
      <c r="F251" s="78">
        <f>'3 жастағы балалар Ш'!AQ131</f>
        <v>1</v>
      </c>
      <c r="G251" s="259"/>
    </row>
    <row r="252" spans="2:7" ht="15.75" customHeight="1">
      <c r="B252" s="259"/>
      <c r="C252" s="259"/>
      <c r="D252" s="78">
        <f>'3 жастағы балалар К'!AR131</f>
        <v>0</v>
      </c>
      <c r="E252" s="259"/>
      <c r="F252" s="78">
        <f>'3 жастағы балалар Ш'!AR131</f>
        <v>0</v>
      </c>
      <c r="G252" s="259"/>
    </row>
    <row r="253" spans="2:7" ht="15.75" customHeight="1">
      <c r="B253" s="260"/>
      <c r="C253" s="259"/>
      <c r="D253" s="78">
        <f>'3 жастағы балалар К'!AS131</f>
        <v>0</v>
      </c>
      <c r="E253" s="259"/>
      <c r="F253" s="78">
        <f>'3 жастағы балалар Ш'!AS131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К'!AT131</f>
        <v>1</v>
      </c>
      <c r="E254" s="259"/>
      <c r="F254" s="78">
        <f>'3 жастағы балалар Ш'!AT131</f>
        <v>1</v>
      </c>
      <c r="G254" s="259"/>
    </row>
    <row r="255" spans="2:7" ht="15.75" customHeight="1">
      <c r="B255" s="259"/>
      <c r="C255" s="259"/>
      <c r="D255" s="78">
        <f>'3 жастағы балалар К'!AU131</f>
        <v>0</v>
      </c>
      <c r="E255" s="259"/>
      <c r="F255" s="78">
        <f>'3 жастағы балалар Ш'!AU131</f>
        <v>0</v>
      </c>
      <c r="G255" s="259"/>
    </row>
    <row r="256" spans="2:7" ht="15.75" customHeight="1">
      <c r="B256" s="260"/>
      <c r="C256" s="259"/>
      <c r="D256" s="78">
        <f>'3 жастағы балалар К'!AV131</f>
        <v>0</v>
      </c>
      <c r="E256" s="259"/>
      <c r="F256" s="78">
        <f>'3 жастағы балалар Ш'!AV131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Ш'!AW131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Ш'!AX131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Ш'!AY131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Ш'!AZ131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Ш'!BA131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Ш'!BB131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Ш'!BC131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Ш'!BD131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Ш'!BE131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Ш'!BF131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Ш'!BG131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Ш'!BH131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Ш'!BI131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Ш'!BJ131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Ш'!BK131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Ш'!BL131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Ш'!BM131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Ш'!BN131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Ш'!BO131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Ш'!BP131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Ш'!BQ131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Ш'!BR131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Ш'!BS131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Ш'!BT131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Ш'!BU131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Ш'!BV131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Ш'!BW131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Ш'!BX131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Ш'!BY131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Ш'!BZ131</f>
        <v>0</v>
      </c>
      <c r="G286" s="260"/>
    </row>
    <row r="287" spans="2:7" ht="15.75" customHeight="1">
      <c r="B287" s="255">
        <f>СВОД3!V26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2.75" customHeight="1">
      <c r="B4" s="329" t="s">
        <v>514</v>
      </c>
      <c r="C4" s="266"/>
      <c r="D4" s="245" t="str">
        <f>'3 жастағы балалар Ф'!D27</f>
        <v>Қайрат Айару Нұрболқызы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Ф'!A27</f>
        <v>0</v>
      </c>
      <c r="E5" s="247"/>
      <c r="F5" s="247"/>
      <c r="G5" s="242"/>
      <c r="H5" s="242"/>
    </row>
    <row r="6" spans="2:12" ht="84.7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7.7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Ф'!E27</f>
        <v>0</v>
      </c>
      <c r="D69" s="78">
        <f>'3 жастағы балалар К'!D27</f>
        <v>0</v>
      </c>
      <c r="E69" s="78">
        <f>'3 жастағы балалар Т'!D27</f>
        <v>0</v>
      </c>
      <c r="F69" s="78">
        <f>'3 жастағы балалар Ш'!D27</f>
        <v>0</v>
      </c>
      <c r="G69" s="78">
        <f>'3 жастағы балалар Ә'!D27</f>
        <v>0</v>
      </c>
    </row>
    <row r="70" spans="2:7" ht="15.75" customHeight="1">
      <c r="B70" s="259"/>
      <c r="C70" s="78">
        <f>'3 жастағы балалар Ф'!F27</f>
        <v>1</v>
      </c>
      <c r="D70" s="78">
        <f>'3 жастағы балалар К'!E27</f>
        <v>0</v>
      </c>
      <c r="E70" s="78">
        <f>'3 жастағы балалар Т'!E27</f>
        <v>0</v>
      </c>
      <c r="F70" s="78">
        <f>'3 жастағы балалар Ш'!E27</f>
        <v>0</v>
      </c>
      <c r="G70" s="78">
        <f>'3 жастағы балалар Ә'!E27</f>
        <v>1</v>
      </c>
    </row>
    <row r="71" spans="2:7" ht="15.75" customHeight="1">
      <c r="B71" s="260"/>
      <c r="C71" s="78">
        <f>'3 жастағы балалар Ф'!G27</f>
        <v>0</v>
      </c>
      <c r="D71" s="78">
        <f>'3 жастағы балалар К'!F27</f>
        <v>1</v>
      </c>
      <c r="E71" s="78">
        <f>'3 жастағы балалар Т'!F27</f>
        <v>1</v>
      </c>
      <c r="F71" s="78">
        <f>'3 жастағы балалар Ш'!F27</f>
        <v>1</v>
      </c>
      <c r="G71" s="78">
        <f>'3 жастағы балалар Ә'!F27</f>
        <v>0</v>
      </c>
    </row>
    <row r="72" spans="2:7" ht="15.75" customHeight="1">
      <c r="B72" s="268">
        <v>2</v>
      </c>
      <c r="C72" s="78">
        <f>'3 жастағы балалар Ф'!H27</f>
        <v>0</v>
      </c>
      <c r="D72" s="78">
        <f>'3 жастағы балалар К'!G27</f>
        <v>0</v>
      </c>
      <c r="E72" s="78">
        <f>'3 жастағы балалар Т'!G27</f>
        <v>0</v>
      </c>
      <c r="F72" s="78">
        <f>'3 жастағы балалар Ш'!G27</f>
        <v>0</v>
      </c>
      <c r="G72" s="78">
        <f>'3 жастағы балалар Ә'!G27</f>
        <v>0</v>
      </c>
    </row>
    <row r="73" spans="2:7" ht="15.75" customHeight="1">
      <c r="B73" s="259"/>
      <c r="C73" s="78">
        <f>'3 жастағы балалар Ф'!I27</f>
        <v>1</v>
      </c>
      <c r="D73" s="78">
        <f>'3 жастағы балалар К'!H27</f>
        <v>0</v>
      </c>
      <c r="E73" s="78">
        <f>'3 жастағы балалар Т'!H27</f>
        <v>0</v>
      </c>
      <c r="F73" s="78">
        <f>'3 жастағы балалар Ш'!H27</f>
        <v>0</v>
      </c>
      <c r="G73" s="78">
        <f>'3 жастағы балалар Ә'!H27</f>
        <v>1</v>
      </c>
    </row>
    <row r="74" spans="2:7" ht="15.75" customHeight="1">
      <c r="B74" s="260"/>
      <c r="C74" s="78">
        <f>'3 жастағы балалар Ф'!J27</f>
        <v>0</v>
      </c>
      <c r="D74" s="78">
        <f>'3 жастағы балалар К'!I27</f>
        <v>1</v>
      </c>
      <c r="E74" s="78">
        <f>'3 жастағы балалар Т'!I27</f>
        <v>1</v>
      </c>
      <c r="F74" s="78">
        <f>'3 жастағы балалар Ш'!I27</f>
        <v>1</v>
      </c>
      <c r="G74" s="78">
        <f>'3 жастағы балалар Ә'!I27</f>
        <v>0</v>
      </c>
    </row>
    <row r="75" spans="2:7" ht="15.75" customHeight="1">
      <c r="B75" s="268">
        <v>3</v>
      </c>
      <c r="C75" s="78">
        <f>'3 жастағы балалар Ф'!K27</f>
        <v>0</v>
      </c>
      <c r="D75" s="78">
        <f>'3 жастағы балалар К'!J27</f>
        <v>0</v>
      </c>
      <c r="E75" s="78">
        <f>'3 жастағы балалар Т'!J27</f>
        <v>0</v>
      </c>
      <c r="F75" s="78">
        <f>'3 жастағы балалар Ш'!J27</f>
        <v>0</v>
      </c>
      <c r="G75" s="78">
        <f>'3 жастағы балалар Ә'!J27</f>
        <v>0</v>
      </c>
    </row>
    <row r="76" spans="2:7" ht="15.75" customHeight="1">
      <c r="B76" s="259"/>
      <c r="C76" s="78">
        <f>'3 жастағы балалар Ф'!L27</f>
        <v>1</v>
      </c>
      <c r="D76" s="78">
        <f>'3 жастағы балалар К'!K27</f>
        <v>0</v>
      </c>
      <c r="E76" s="78">
        <f>'3 жастағы балалар Т'!K27</f>
        <v>0</v>
      </c>
      <c r="F76" s="78">
        <f>'3 жастағы балалар Ш'!K27</f>
        <v>1</v>
      </c>
      <c r="G76" s="78">
        <f>'3 жастағы балалар Ә'!K27</f>
        <v>1</v>
      </c>
    </row>
    <row r="77" spans="2:7" ht="15.75" customHeight="1">
      <c r="B77" s="260"/>
      <c r="C77" s="78">
        <f>'3 жастағы балалар Ф'!M27</f>
        <v>0</v>
      </c>
      <c r="D77" s="78">
        <f>'3 жастағы балалар К'!L27</f>
        <v>1</v>
      </c>
      <c r="E77" s="78">
        <f>'3 жастағы балалар Т'!L27</f>
        <v>1</v>
      </c>
      <c r="F77" s="78">
        <f>'3 жастағы балалар Ш'!L27</f>
        <v>0</v>
      </c>
      <c r="G77" s="78">
        <f>'3 жастағы балалар Ә'!L27</f>
        <v>0</v>
      </c>
    </row>
    <row r="78" spans="2:7" ht="15.75" customHeight="1">
      <c r="B78" s="268">
        <v>4</v>
      </c>
      <c r="C78" s="78">
        <f>'3 жастағы балалар Ф'!N27</f>
        <v>0</v>
      </c>
      <c r="D78" s="78">
        <f>'3 жастағы балалар К'!M27</f>
        <v>0</v>
      </c>
      <c r="E78" s="78">
        <f>'3 жастағы балалар Т'!M27</f>
        <v>0</v>
      </c>
      <c r="F78" s="78">
        <f>'3 жастағы балалар Ш'!M27</f>
        <v>0</v>
      </c>
      <c r="G78" s="78">
        <f>'3 жастағы балалар Ә'!M27</f>
        <v>0</v>
      </c>
    </row>
    <row r="79" spans="2:7" ht="15.75" customHeight="1">
      <c r="B79" s="259"/>
      <c r="C79" s="78">
        <f>'3 жастағы балалар Ф'!O27</f>
        <v>1</v>
      </c>
      <c r="D79" s="78">
        <f>'3 жастағы балалар К'!N27</f>
        <v>0</v>
      </c>
      <c r="E79" s="78">
        <f>'3 жастағы балалар Т'!N27</f>
        <v>0</v>
      </c>
      <c r="F79" s="78">
        <f>'3 жастағы балалар Ш'!N27</f>
        <v>0</v>
      </c>
      <c r="G79" s="78">
        <f>'3 жастағы балалар Ә'!N27</f>
        <v>1</v>
      </c>
    </row>
    <row r="80" spans="2:7" ht="15.75" customHeight="1">
      <c r="B80" s="260"/>
      <c r="C80" s="78">
        <f>'3 жастағы балалар Ф'!P27</f>
        <v>0</v>
      </c>
      <c r="D80" s="78">
        <f>'3 жастағы балалар К'!O27</f>
        <v>1</v>
      </c>
      <c r="E80" s="78">
        <f>'3 жастағы балалар Т'!O27</f>
        <v>1</v>
      </c>
      <c r="F80" s="78">
        <f>'3 жастағы балалар Ш'!O27</f>
        <v>1</v>
      </c>
      <c r="G80" s="78">
        <f>'3 жастағы балалар Ә'!O27</f>
        <v>0</v>
      </c>
    </row>
    <row r="81" spans="2:7" ht="15.75" customHeight="1">
      <c r="B81" s="268">
        <v>5</v>
      </c>
      <c r="C81" s="335"/>
      <c r="D81" s="78">
        <f>'3 жастағы балалар К'!P27</f>
        <v>0</v>
      </c>
      <c r="E81" s="335"/>
      <c r="F81" s="78">
        <f>'3 жастағы балалар Ш'!P27</f>
        <v>0</v>
      </c>
      <c r="G81" s="335"/>
    </row>
    <row r="82" spans="2:7" ht="15.75" customHeight="1">
      <c r="B82" s="259"/>
      <c r="C82" s="259"/>
      <c r="D82" s="78">
        <f>'3 жастағы балалар К'!Q27</f>
        <v>0</v>
      </c>
      <c r="E82" s="259"/>
      <c r="F82" s="78">
        <f>'3 жастағы балалар Ш'!Q27</f>
        <v>0</v>
      </c>
      <c r="G82" s="259"/>
    </row>
    <row r="83" spans="2:7" ht="15.75" customHeight="1">
      <c r="B83" s="260"/>
      <c r="C83" s="259"/>
      <c r="D83" s="78">
        <f>'3 жастағы балалар К'!R27</f>
        <v>1</v>
      </c>
      <c r="E83" s="259"/>
      <c r="F83" s="78">
        <f>'3 жастағы балалар Ш'!R27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К'!S27</f>
        <v>0</v>
      </c>
      <c r="E84" s="259"/>
      <c r="F84" s="78">
        <f>'3 жастағы балалар Ш'!S27</f>
        <v>0</v>
      </c>
      <c r="G84" s="259"/>
    </row>
    <row r="85" spans="2:7" ht="15.75" customHeight="1">
      <c r="B85" s="259"/>
      <c r="C85" s="259"/>
      <c r="D85" s="78">
        <f>'3 жастағы балалар К'!T27</f>
        <v>0</v>
      </c>
      <c r="E85" s="259"/>
      <c r="F85" s="78">
        <f>'3 жастағы балалар Ш'!T27</f>
        <v>0</v>
      </c>
      <c r="G85" s="259"/>
    </row>
    <row r="86" spans="2:7" ht="15.75" customHeight="1">
      <c r="B86" s="260"/>
      <c r="C86" s="259"/>
      <c r="D86" s="78">
        <f>'3 жастағы балалар К'!U27</f>
        <v>1</v>
      </c>
      <c r="E86" s="259"/>
      <c r="F86" s="78">
        <f>'3 жастағы балалар Ш'!U27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К'!V27</f>
        <v>0</v>
      </c>
      <c r="E87" s="259"/>
      <c r="F87" s="78">
        <f>'3 жастағы балалар Ш'!V27</f>
        <v>0</v>
      </c>
      <c r="G87" s="259"/>
    </row>
    <row r="88" spans="2:7" ht="15.75" customHeight="1">
      <c r="B88" s="259"/>
      <c r="C88" s="259"/>
      <c r="D88" s="78">
        <f>'3 жастағы балалар К'!W27</f>
        <v>0</v>
      </c>
      <c r="E88" s="259"/>
      <c r="F88" s="78">
        <f>'3 жастағы балалар Ш'!W27</f>
        <v>0</v>
      </c>
      <c r="G88" s="259"/>
    </row>
    <row r="89" spans="2:7" ht="15.75" customHeight="1">
      <c r="B89" s="260"/>
      <c r="C89" s="259"/>
      <c r="D89" s="78">
        <f>'3 жастағы балалар К'!X27</f>
        <v>1</v>
      </c>
      <c r="E89" s="259"/>
      <c r="F89" s="78">
        <f>'3 жастағы балалар Ш'!X27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К'!Y27</f>
        <v>0</v>
      </c>
      <c r="E90" s="259"/>
      <c r="F90" s="78">
        <f>'3 жастағы балалар Ш'!Y27</f>
        <v>0</v>
      </c>
      <c r="G90" s="259"/>
    </row>
    <row r="91" spans="2:7" ht="15.75" customHeight="1">
      <c r="B91" s="259"/>
      <c r="C91" s="259"/>
      <c r="D91" s="78">
        <f>'3 жастағы балалар К'!Z27</f>
        <v>0</v>
      </c>
      <c r="E91" s="259"/>
      <c r="F91" s="78">
        <f>'3 жастағы балалар Ш'!Z27</f>
        <v>0</v>
      </c>
      <c r="G91" s="259"/>
    </row>
    <row r="92" spans="2:7" ht="15.75" customHeight="1">
      <c r="B92" s="260"/>
      <c r="C92" s="259"/>
      <c r="D92" s="78">
        <f>'3 жастағы балалар К'!AA27</f>
        <v>1</v>
      </c>
      <c r="E92" s="259"/>
      <c r="F92" s="78">
        <f>'3 жастағы балалар Ш'!AA27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Ш'!AB27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Ш'!AC27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Ш'!AD27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Ш'!AE27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Ш'!AF27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Ш'!AG27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Ш'!AH27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Ш'!AI27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Ш'!AJ27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Ш'!AK27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Ш'!AL27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Ш'!AM27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Ш'!AN27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Ш'!AO27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Ш'!AP27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Ш'!AQ27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Ш'!AR27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Ш'!AS27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Ш'!AT27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Ш'!AU27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Ш'!AV27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Ш'!AW27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Ш'!AX27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Ш'!AY27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Ш'!AZ27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Ш'!BA27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Ш'!BB27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Ш'!BC27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Ш'!BD27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Ш'!BE27</f>
        <v>1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Ш'!BF27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Ш'!BG27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Ш'!BH27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Ш'!BI27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Ш'!BJ27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Ш'!BK27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Ф'!E73</f>
        <v>1</v>
      </c>
      <c r="D133" s="78">
        <f>'3 жастағы балалар К'!D73</f>
        <v>1</v>
      </c>
      <c r="E133" s="78">
        <f>'3 жастағы балалар Т'!D73</f>
        <v>0</v>
      </c>
      <c r="F133" s="78">
        <f>'3 жастағы балалар Ш'!D73</f>
        <v>1</v>
      </c>
      <c r="G133" s="78">
        <f>'3 жастағы балалар Ә'!D73</f>
        <v>1</v>
      </c>
    </row>
    <row r="134" spans="2:7" ht="15.75" customHeight="1">
      <c r="B134" s="259"/>
      <c r="C134" s="78">
        <f>'3 жастағы балалар Ф'!F73</f>
        <v>0</v>
      </c>
      <c r="D134" s="78">
        <f>'3 жастағы балалар К'!E73</f>
        <v>0</v>
      </c>
      <c r="E134" s="78">
        <f>'3 жастағы балалар Т'!E73</f>
        <v>1</v>
      </c>
      <c r="F134" s="78">
        <f>'3 жастағы балалар Ш'!E73</f>
        <v>0</v>
      </c>
      <c r="G134" s="78">
        <f>'3 жастағы балалар Ә'!E73</f>
        <v>0</v>
      </c>
    </row>
    <row r="135" spans="2:7" ht="15.75" customHeight="1">
      <c r="B135" s="260"/>
      <c r="C135" s="78">
        <f>'3 жастағы балалар Ф'!G73</f>
        <v>0</v>
      </c>
      <c r="D135" s="78">
        <f>'3 жастағы балалар К'!F73</f>
        <v>0</v>
      </c>
      <c r="E135" s="78">
        <f>'3 жастағы балалар Т'!F73</f>
        <v>0</v>
      </c>
      <c r="F135" s="78">
        <f>'3 жастағы балалар Ш'!F73</f>
        <v>0</v>
      </c>
      <c r="G135" s="78">
        <f>'3 жастағы балалар Ә'!F73</f>
        <v>0</v>
      </c>
    </row>
    <row r="136" spans="2:7" ht="15.75" customHeight="1">
      <c r="B136" s="268">
        <v>2</v>
      </c>
      <c r="C136" s="78">
        <f>'3 жастағы балалар Ф'!H73</f>
        <v>1</v>
      </c>
      <c r="D136" s="78">
        <f>'3 жастағы балалар К'!G73</f>
        <v>1</v>
      </c>
      <c r="E136" s="78">
        <f>'3 жастағы балалар Т'!G73</f>
        <v>0</v>
      </c>
      <c r="F136" s="78">
        <f>'3 жастағы балалар Ш'!G73</f>
        <v>1</v>
      </c>
      <c r="G136" s="78">
        <f>'3 жастағы балалар Ә'!G73</f>
        <v>1</v>
      </c>
    </row>
    <row r="137" spans="2:7" ht="15.75" customHeight="1">
      <c r="B137" s="259"/>
      <c r="C137" s="78">
        <f>'3 жастағы балалар Ф'!I73</f>
        <v>0</v>
      </c>
      <c r="D137" s="78">
        <f>'3 жастағы балалар К'!H73</f>
        <v>0</v>
      </c>
      <c r="E137" s="78">
        <f>'3 жастағы балалар Т'!H73</f>
        <v>1</v>
      </c>
      <c r="F137" s="78">
        <f>'3 жастағы балалар Ш'!H73</f>
        <v>0</v>
      </c>
      <c r="G137" s="78">
        <f>'3 жастағы балалар Ә'!H73</f>
        <v>0</v>
      </c>
    </row>
    <row r="138" spans="2:7" ht="15.75" customHeight="1">
      <c r="B138" s="260"/>
      <c r="C138" s="78">
        <f>'3 жастағы балалар Ф'!J73</f>
        <v>0</v>
      </c>
      <c r="D138" s="78">
        <f>'3 жастағы балалар К'!I73</f>
        <v>0</v>
      </c>
      <c r="E138" s="78">
        <f>'3 жастағы балалар Т'!I73</f>
        <v>0</v>
      </c>
      <c r="F138" s="78">
        <f>'3 жастағы балалар Ш'!I73</f>
        <v>0</v>
      </c>
      <c r="G138" s="78">
        <f>'3 жастағы балалар Ә'!I73</f>
        <v>0</v>
      </c>
    </row>
    <row r="139" spans="2:7" ht="15.75" customHeight="1">
      <c r="B139" s="268">
        <v>3</v>
      </c>
      <c r="C139" s="78">
        <f>'3 жастағы балалар Ф'!K73</f>
        <v>1</v>
      </c>
      <c r="D139" s="78">
        <f>'3 жастағы балалар К'!J73</f>
        <v>1</v>
      </c>
      <c r="E139" s="78">
        <f>'3 жастағы балалар Т'!J73</f>
        <v>0</v>
      </c>
      <c r="F139" s="78">
        <f>'3 жастағы балалар Ш'!J73</f>
        <v>1</v>
      </c>
      <c r="G139" s="78">
        <f>'3 жастағы балалар Ә'!J73</f>
        <v>1</v>
      </c>
    </row>
    <row r="140" spans="2:7" ht="15.75" customHeight="1">
      <c r="B140" s="259"/>
      <c r="C140" s="78">
        <f>'3 жастағы балалар Ф'!L73</f>
        <v>0</v>
      </c>
      <c r="D140" s="78">
        <f>'3 жастағы балалар К'!K73</f>
        <v>0</v>
      </c>
      <c r="E140" s="78">
        <f>'3 жастағы балалар Т'!K73</f>
        <v>1</v>
      </c>
      <c r="F140" s="78">
        <f>'3 жастағы балалар Ш'!K73</f>
        <v>0</v>
      </c>
      <c r="G140" s="78">
        <f>'3 жастағы балалар Ә'!K73</f>
        <v>0</v>
      </c>
    </row>
    <row r="141" spans="2:7" ht="15.75" customHeight="1">
      <c r="B141" s="260"/>
      <c r="C141" s="78">
        <f>'3 жастағы балалар Ф'!M73</f>
        <v>0</v>
      </c>
      <c r="D141" s="78">
        <f>'3 жастағы балалар К'!L73</f>
        <v>0</v>
      </c>
      <c r="E141" s="78">
        <f>'3 жастағы балалар Т'!L73</f>
        <v>0</v>
      </c>
      <c r="F141" s="78">
        <f>'3 жастағы балалар Ш'!L73</f>
        <v>0</v>
      </c>
      <c r="G141" s="78">
        <f>'3 жастағы балалар Ә'!L73</f>
        <v>0</v>
      </c>
    </row>
    <row r="142" spans="2:7" ht="15.75" customHeight="1">
      <c r="B142" s="268">
        <v>4</v>
      </c>
      <c r="C142" s="78">
        <f>'3 жастағы балалар Ф'!N73</f>
        <v>1</v>
      </c>
      <c r="D142" s="78">
        <f>'3 жастағы балалар К'!M73</f>
        <v>1</v>
      </c>
      <c r="E142" s="78">
        <f>'3 жастағы балалар Т'!M73</f>
        <v>0</v>
      </c>
      <c r="F142" s="78">
        <f>'3 жастағы балалар Ш'!M73</f>
        <v>1</v>
      </c>
      <c r="G142" s="78">
        <f>'3 жастағы балалар Ә'!M73</f>
        <v>1</v>
      </c>
    </row>
    <row r="143" spans="2:7" ht="15.75" customHeight="1">
      <c r="B143" s="259"/>
      <c r="C143" s="78">
        <f>'3 жастағы балалар Ф'!O73</f>
        <v>0</v>
      </c>
      <c r="D143" s="78">
        <f>'3 жастағы балалар К'!N73</f>
        <v>0</v>
      </c>
      <c r="E143" s="78">
        <f>'3 жастағы балалар Т'!N73</f>
        <v>1</v>
      </c>
      <c r="F143" s="78">
        <f>'3 жастағы балалар Ш'!N73</f>
        <v>0</v>
      </c>
      <c r="G143" s="78">
        <f>'3 жастағы балалар Ә'!N73</f>
        <v>0</v>
      </c>
    </row>
    <row r="144" spans="2:7" ht="15.75" customHeight="1">
      <c r="B144" s="260"/>
      <c r="C144" s="78">
        <f>'3 жастағы балалар Ф'!P73</f>
        <v>0</v>
      </c>
      <c r="D144" s="78">
        <f>'3 жастағы балалар К'!O73</f>
        <v>0</v>
      </c>
      <c r="E144" s="78">
        <f>'3 жастағы балалар Т'!O73</f>
        <v>0</v>
      </c>
      <c r="F144" s="78">
        <f>'3 жастағы балалар Ш'!O73</f>
        <v>0</v>
      </c>
      <c r="G144" s="78">
        <f>'3 жастағы балалар Ә'!O73</f>
        <v>0</v>
      </c>
    </row>
    <row r="145" spans="2:7" ht="15.75" customHeight="1">
      <c r="B145" s="268">
        <v>5</v>
      </c>
      <c r="C145" s="78">
        <f>'3 жастағы балалар Ф'!Q73</f>
        <v>0</v>
      </c>
      <c r="D145" s="78">
        <f>'3 жастағы балалар К'!P73</f>
        <v>1</v>
      </c>
      <c r="E145" s="78">
        <f>'3 жастағы балалар Т'!P73</f>
        <v>0</v>
      </c>
      <c r="F145" s="78">
        <f>'3 жастағы балалар Ш'!P73</f>
        <v>1</v>
      </c>
      <c r="G145" s="78">
        <f>'3 жастағы балалар Ә'!P73</f>
        <v>1</v>
      </c>
    </row>
    <row r="146" spans="2:7" ht="15.75" customHeight="1">
      <c r="B146" s="259"/>
      <c r="C146" s="78">
        <f>'3 жастағы балалар Ф'!R73</f>
        <v>1</v>
      </c>
      <c r="D146" s="78">
        <f>'3 жастағы балалар К'!Q73</f>
        <v>0</v>
      </c>
      <c r="E146" s="78">
        <f>'3 жастағы балалар Т'!Q73</f>
        <v>1</v>
      </c>
      <c r="F146" s="78">
        <f>'3 жастағы балалар Ш'!Q73</f>
        <v>0</v>
      </c>
      <c r="G146" s="78">
        <f>'3 жастағы балалар Ә'!Q73</f>
        <v>0</v>
      </c>
    </row>
    <row r="147" spans="2:7" ht="15.75" customHeight="1">
      <c r="B147" s="260"/>
      <c r="C147" s="78">
        <f>'3 жастағы балалар Ф'!S73</f>
        <v>0</v>
      </c>
      <c r="D147" s="78">
        <f>'3 жастағы балалар К'!R73</f>
        <v>0</v>
      </c>
      <c r="E147" s="78">
        <f>'3 жастағы балалар Т'!R73</f>
        <v>0</v>
      </c>
      <c r="F147" s="78">
        <f>'3 жастағы балалар Ш'!R73</f>
        <v>0</v>
      </c>
      <c r="G147" s="78">
        <f>'3 жастағы балалар Ә'!R73</f>
        <v>0</v>
      </c>
    </row>
    <row r="148" spans="2:7" ht="15.75" customHeight="1">
      <c r="B148" s="268">
        <v>6</v>
      </c>
      <c r="C148" s="335"/>
      <c r="D148" s="78">
        <f>'3 жастағы балалар К'!S73</f>
        <v>1</v>
      </c>
      <c r="E148" s="335"/>
      <c r="F148" s="78">
        <f>'3 жастағы балалар Ш'!S73</f>
        <v>1</v>
      </c>
      <c r="G148" s="335"/>
    </row>
    <row r="149" spans="2:7" ht="15.75" customHeight="1">
      <c r="B149" s="259"/>
      <c r="C149" s="259"/>
      <c r="D149" s="78">
        <f>'3 жастағы балалар К'!T73</f>
        <v>0</v>
      </c>
      <c r="E149" s="259"/>
      <c r="F149" s="78">
        <f>'3 жастағы балалар Ш'!T73</f>
        <v>0</v>
      </c>
      <c r="G149" s="259"/>
    </row>
    <row r="150" spans="2:7" ht="15.75" customHeight="1">
      <c r="B150" s="260"/>
      <c r="C150" s="259"/>
      <c r="D150" s="78">
        <f>'3 жастағы балалар К'!U73</f>
        <v>0</v>
      </c>
      <c r="E150" s="259"/>
      <c r="F150" s="78">
        <f>'3 жастағы балалар Ш'!U73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К'!V73</f>
        <v>1</v>
      </c>
      <c r="E151" s="259"/>
      <c r="F151" s="78">
        <f>'3 жастағы балалар Ш'!V73</f>
        <v>1</v>
      </c>
      <c r="G151" s="259"/>
    </row>
    <row r="152" spans="2:7" ht="15.75" customHeight="1">
      <c r="B152" s="259"/>
      <c r="C152" s="259"/>
      <c r="D152" s="78">
        <f>'3 жастағы балалар К'!W73</f>
        <v>0</v>
      </c>
      <c r="E152" s="259"/>
      <c r="F152" s="78">
        <f>'3 жастағы балалар Ш'!W73</f>
        <v>0</v>
      </c>
      <c r="G152" s="259"/>
    </row>
    <row r="153" spans="2:7" ht="15.75" customHeight="1">
      <c r="B153" s="260"/>
      <c r="C153" s="259"/>
      <c r="D153" s="78">
        <f>'3 жастағы балалар К'!X73</f>
        <v>0</v>
      </c>
      <c r="E153" s="259"/>
      <c r="F153" s="78">
        <f>'3 жастағы балалар Ш'!X73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К'!Y73</f>
        <v>1</v>
      </c>
      <c r="E154" s="259"/>
      <c r="F154" s="78">
        <f>'3 жастағы балалар Ш'!Y73</f>
        <v>1</v>
      </c>
      <c r="G154" s="259"/>
    </row>
    <row r="155" spans="2:7" ht="15.75" customHeight="1">
      <c r="B155" s="259"/>
      <c r="C155" s="259"/>
      <c r="D155" s="78">
        <f>'3 жастағы балалар К'!Z73</f>
        <v>0</v>
      </c>
      <c r="E155" s="259"/>
      <c r="F155" s="78">
        <f>'3 жастағы балалар Ш'!Z73</f>
        <v>0</v>
      </c>
      <c r="G155" s="259"/>
    </row>
    <row r="156" spans="2:7" ht="15.75" customHeight="1">
      <c r="B156" s="260"/>
      <c r="C156" s="259"/>
      <c r="D156" s="78">
        <f>'3 жастағы балалар К'!AA73</f>
        <v>0</v>
      </c>
      <c r="E156" s="259"/>
      <c r="F156" s="78">
        <f>'3 жастағы балалар Ш'!AA73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К'!AB73</f>
        <v>1</v>
      </c>
      <c r="E157" s="259"/>
      <c r="F157" s="78">
        <f>'3 жастағы балалар Ш'!AB73</f>
        <v>1</v>
      </c>
      <c r="G157" s="259"/>
    </row>
    <row r="158" spans="2:7" ht="15.75" customHeight="1">
      <c r="B158" s="259"/>
      <c r="C158" s="259"/>
      <c r="D158" s="78">
        <f>'3 жастағы балалар К'!AC73</f>
        <v>0</v>
      </c>
      <c r="E158" s="259"/>
      <c r="F158" s="78">
        <f>'3 жастағы балалар Ш'!AC73</f>
        <v>0</v>
      </c>
      <c r="G158" s="259"/>
    </row>
    <row r="159" spans="2:7" ht="15.75" customHeight="1">
      <c r="B159" s="260"/>
      <c r="C159" s="259"/>
      <c r="D159" s="78">
        <f>'3 жастағы балалар К'!AD73</f>
        <v>0</v>
      </c>
      <c r="E159" s="259"/>
      <c r="F159" s="78">
        <f>'3 жастағы балалар Ш'!AD73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К'!AE73</f>
        <v>1</v>
      </c>
      <c r="E160" s="259"/>
      <c r="F160" s="78">
        <f>'3 жастағы балалар Ш'!AE73</f>
        <v>1</v>
      </c>
      <c r="G160" s="259"/>
    </row>
    <row r="161" spans="2:7" ht="15.75" customHeight="1">
      <c r="B161" s="259"/>
      <c r="C161" s="259"/>
      <c r="D161" s="78">
        <f>'3 жастағы балалар К'!AF73</f>
        <v>0</v>
      </c>
      <c r="E161" s="259"/>
      <c r="F161" s="78">
        <f>'3 жастағы балалар Ш'!AF73</f>
        <v>0</v>
      </c>
      <c r="G161" s="259"/>
    </row>
    <row r="162" spans="2:7" ht="15.75" customHeight="1">
      <c r="B162" s="260"/>
      <c r="C162" s="259"/>
      <c r="D162" s="78">
        <f>'3 жастағы балалар К'!AG73</f>
        <v>0</v>
      </c>
      <c r="E162" s="259"/>
      <c r="F162" s="78">
        <f>'3 жастағы балалар Ш'!AG73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К'!AH73</f>
        <v>1</v>
      </c>
      <c r="E163" s="259"/>
      <c r="F163" s="78">
        <f>'3 жастағы балалар Ш'!AH73</f>
        <v>1</v>
      </c>
      <c r="G163" s="259"/>
    </row>
    <row r="164" spans="2:7" ht="15.75" customHeight="1">
      <c r="B164" s="259"/>
      <c r="C164" s="259"/>
      <c r="D164" s="78">
        <f>'3 жастағы балалар К'!AI73</f>
        <v>0</v>
      </c>
      <c r="E164" s="259"/>
      <c r="F164" s="78">
        <f>'3 жастағы балалар Ш'!AI73</f>
        <v>0</v>
      </c>
      <c r="G164" s="259"/>
    </row>
    <row r="165" spans="2:7" ht="15.75" customHeight="1">
      <c r="B165" s="260"/>
      <c r="C165" s="259"/>
      <c r="D165" s="78">
        <f>'3 жастағы балалар К'!AJ73</f>
        <v>0</v>
      </c>
      <c r="E165" s="259"/>
      <c r="F165" s="78">
        <f>'3 жастағы балалар Ш'!AJ73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К'!AK73</f>
        <v>1</v>
      </c>
      <c r="E166" s="259"/>
      <c r="F166" s="78">
        <f>'3 жастағы балалар Ш'!AK73</f>
        <v>1</v>
      </c>
      <c r="G166" s="259"/>
    </row>
    <row r="167" spans="2:7" ht="15.75" customHeight="1">
      <c r="B167" s="259"/>
      <c r="C167" s="259"/>
      <c r="D167" s="78">
        <f>'3 жастағы балалар К'!AL73</f>
        <v>0</v>
      </c>
      <c r="E167" s="259"/>
      <c r="F167" s="78">
        <f>'3 жастағы балалар Ш'!AL73</f>
        <v>0</v>
      </c>
      <c r="G167" s="259"/>
    </row>
    <row r="168" spans="2:7" ht="15.75" customHeight="1">
      <c r="B168" s="260"/>
      <c r="C168" s="259"/>
      <c r="D168" s="78">
        <f>'3 жастағы балалар К'!AM73</f>
        <v>0</v>
      </c>
      <c r="E168" s="259"/>
      <c r="F168" s="78">
        <f>'3 жастағы балалар Ш'!AM73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К'!AN73</f>
        <v>1</v>
      </c>
      <c r="E169" s="259"/>
      <c r="F169" s="78">
        <f>'3 жастағы балалар Ш'!AN73</f>
        <v>1</v>
      </c>
      <c r="G169" s="259"/>
    </row>
    <row r="170" spans="2:7" ht="15.75" customHeight="1">
      <c r="B170" s="259"/>
      <c r="C170" s="259"/>
      <c r="D170" s="78">
        <f>'3 жастағы балалар К'!AO73</f>
        <v>0</v>
      </c>
      <c r="E170" s="259"/>
      <c r="F170" s="78">
        <f>'3 жастағы балалар Ш'!AO73</f>
        <v>0</v>
      </c>
      <c r="G170" s="259"/>
    </row>
    <row r="171" spans="2:7" ht="15.75" customHeight="1">
      <c r="B171" s="260"/>
      <c r="C171" s="259"/>
      <c r="D171" s="78">
        <f>'3 жастағы балалар К'!AP73</f>
        <v>0</v>
      </c>
      <c r="E171" s="259"/>
      <c r="F171" s="78">
        <f>'3 жастағы балалар Ш'!AP73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К'!AQ73</f>
        <v>1</v>
      </c>
      <c r="E172" s="259"/>
      <c r="F172" s="78">
        <f>'3 жастағы балалар Ш'!AQ73</f>
        <v>1</v>
      </c>
      <c r="G172" s="259"/>
    </row>
    <row r="173" spans="2:7" ht="15.75" customHeight="1">
      <c r="B173" s="259"/>
      <c r="C173" s="259"/>
      <c r="D173" s="78">
        <f>'3 жастағы балалар К'!AR73</f>
        <v>0</v>
      </c>
      <c r="E173" s="259"/>
      <c r="F173" s="78">
        <f>'3 жастағы балалар Ш'!AR73</f>
        <v>0</v>
      </c>
      <c r="G173" s="259"/>
    </row>
    <row r="174" spans="2:7" ht="15.75" customHeight="1">
      <c r="B174" s="260"/>
      <c r="C174" s="259"/>
      <c r="D174" s="78">
        <f>'3 жастағы балалар К'!AS73</f>
        <v>0</v>
      </c>
      <c r="E174" s="259"/>
      <c r="F174" s="78">
        <f>'3 жастағы балалар Ш'!AS73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К'!AT73</f>
        <v>1</v>
      </c>
      <c r="E175" s="259"/>
      <c r="F175" s="78">
        <f>'3 жастағы балалар Ш'!AT73</f>
        <v>1</v>
      </c>
      <c r="G175" s="259"/>
    </row>
    <row r="176" spans="2:7" ht="15.75" customHeight="1">
      <c r="B176" s="259"/>
      <c r="C176" s="259"/>
      <c r="D176" s="78">
        <f>'3 жастағы балалар К'!AU73</f>
        <v>0</v>
      </c>
      <c r="E176" s="259"/>
      <c r="F176" s="78">
        <f>'3 жастағы балалар Ш'!AU73</f>
        <v>0</v>
      </c>
      <c r="G176" s="259"/>
    </row>
    <row r="177" spans="2:7" ht="15.75" customHeight="1">
      <c r="B177" s="260"/>
      <c r="C177" s="259"/>
      <c r="D177" s="78">
        <f>'3 жастағы балалар К'!AV73</f>
        <v>0</v>
      </c>
      <c r="E177" s="259"/>
      <c r="F177" s="78">
        <f>'3 жастағы балалар Ш'!AV73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Ш'!AW73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Ш'!AX73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Ш'!AY73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Ш'!AZ73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Ш'!BA73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Ш'!BB73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Ш'!BC73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Ш'!BD73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Ш'!BE73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Ш'!BF73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Ш'!BG73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Ш'!BH73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Ш'!BI73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Ш'!BJ73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Ш'!BK73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Ш'!BL73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Ш'!BM73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Ш'!BN73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Ш'!BO73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Ш'!BP73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Ш'!BQ73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Ш'!BR73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Ш'!BS73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Ш'!BT73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Ш'!BU73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Ш'!BV73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Ш'!BW73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Ш'!BX73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Ш'!BY73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Ш'!BZ73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39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Ф'!E132</f>
        <v>1</v>
      </c>
      <c r="D212" s="78">
        <f>'3 жастағы балалар К'!D132</f>
        <v>1</v>
      </c>
      <c r="E212" s="78">
        <f>'3 жастағы балалар Т'!D132</f>
        <v>1</v>
      </c>
      <c r="F212" s="78">
        <f>'3 жастағы балалар Ш'!D132</f>
        <v>1</v>
      </c>
      <c r="G212" s="78">
        <f>'3 жастағы балалар Ә'!D132</f>
        <v>1</v>
      </c>
    </row>
    <row r="213" spans="2:7" ht="15.75" customHeight="1">
      <c r="B213" s="259"/>
      <c r="C213" s="78">
        <f>'3 жастағы балалар Ф'!F132</f>
        <v>0</v>
      </c>
      <c r="D213" s="78">
        <f>'3 жастағы балалар К'!E132</f>
        <v>0</v>
      </c>
      <c r="E213" s="78">
        <f>'3 жастағы балалар Т'!E132</f>
        <v>0</v>
      </c>
      <c r="F213" s="78">
        <f>'3 жастағы балалар Ш'!E132</f>
        <v>0</v>
      </c>
      <c r="G213" s="78">
        <f>'3 жастағы балалар Ә'!E132</f>
        <v>0</v>
      </c>
    </row>
    <row r="214" spans="2:7" ht="15.75" customHeight="1">
      <c r="B214" s="260"/>
      <c r="C214" s="78">
        <f>'3 жастағы балалар Ф'!G132</f>
        <v>0</v>
      </c>
      <c r="D214" s="78">
        <f>'3 жастағы балалар К'!F132</f>
        <v>0</v>
      </c>
      <c r="E214" s="78">
        <f>'3 жастағы балалар Т'!F132</f>
        <v>0</v>
      </c>
      <c r="F214" s="78">
        <f>'3 жастағы балалар Ш'!F132</f>
        <v>0</v>
      </c>
      <c r="G214" s="78">
        <f>'3 жастағы балалар Ә'!F132</f>
        <v>0</v>
      </c>
    </row>
    <row r="215" spans="2:7" ht="15.75" customHeight="1">
      <c r="B215" s="268">
        <v>2</v>
      </c>
      <c r="C215" s="78">
        <f>'3 жастағы балалар Ф'!H132</f>
        <v>1</v>
      </c>
      <c r="D215" s="78">
        <f>'3 жастағы балалар К'!G132</f>
        <v>1</v>
      </c>
      <c r="E215" s="78">
        <f>'3 жастағы балалар Т'!G132</f>
        <v>1</v>
      </c>
      <c r="F215" s="78">
        <f>'3 жастағы балалар Ш'!G132</f>
        <v>1</v>
      </c>
      <c r="G215" s="78">
        <f>'3 жастағы балалар Ә'!G132</f>
        <v>1</v>
      </c>
    </row>
    <row r="216" spans="2:7" ht="15.75" customHeight="1">
      <c r="B216" s="259"/>
      <c r="C216" s="78">
        <f>'3 жастағы балалар Ф'!I132</f>
        <v>0</v>
      </c>
      <c r="D216" s="78">
        <f>'3 жастағы балалар К'!H132</f>
        <v>0</v>
      </c>
      <c r="E216" s="78">
        <f>'3 жастағы балалар Т'!H132</f>
        <v>0</v>
      </c>
      <c r="F216" s="78">
        <f>'3 жастағы балалар Ш'!H132</f>
        <v>0</v>
      </c>
      <c r="G216" s="78">
        <f>'3 жастағы балалар Ә'!H132</f>
        <v>0</v>
      </c>
    </row>
    <row r="217" spans="2:7" ht="15.75" customHeight="1">
      <c r="B217" s="260"/>
      <c r="C217" s="78">
        <f>'3 жастағы балалар Ф'!J132</f>
        <v>0</v>
      </c>
      <c r="D217" s="78">
        <f>'3 жастағы балалар К'!I132</f>
        <v>0</v>
      </c>
      <c r="E217" s="78">
        <f>'3 жастағы балалар Т'!I132</f>
        <v>0</v>
      </c>
      <c r="F217" s="78">
        <f>'3 жастағы балалар Ш'!I132</f>
        <v>0</v>
      </c>
      <c r="G217" s="78">
        <f>'3 жастағы балалар Ә'!I132</f>
        <v>0</v>
      </c>
    </row>
    <row r="218" spans="2:7" ht="15.75" customHeight="1">
      <c r="B218" s="268">
        <v>3</v>
      </c>
      <c r="C218" s="78">
        <f>'3 жастағы балалар Ф'!K132</f>
        <v>1</v>
      </c>
      <c r="D218" s="78">
        <f>'3 жастағы балалар К'!J132</f>
        <v>1</v>
      </c>
      <c r="E218" s="78">
        <f>'3 жастағы балалар Т'!J132</f>
        <v>1</v>
      </c>
      <c r="F218" s="78">
        <f>'3 жастағы балалар Ш'!J132</f>
        <v>1</v>
      </c>
      <c r="G218" s="78">
        <f>'3 жастағы балалар Ә'!J132</f>
        <v>1</v>
      </c>
    </row>
    <row r="219" spans="2:7" ht="15.75" customHeight="1">
      <c r="B219" s="259"/>
      <c r="C219" s="78">
        <f>'3 жастағы балалар Ф'!L132</f>
        <v>0</v>
      </c>
      <c r="D219" s="78">
        <f>'3 жастағы балалар К'!K132</f>
        <v>0</v>
      </c>
      <c r="E219" s="78">
        <f>'3 жастағы балалар Т'!K132</f>
        <v>0</v>
      </c>
      <c r="F219" s="78">
        <f>'3 жастағы балалар Ш'!K132</f>
        <v>0</v>
      </c>
      <c r="G219" s="78">
        <f>'3 жастағы балалар Ә'!K132</f>
        <v>0</v>
      </c>
    </row>
    <row r="220" spans="2:7" ht="15.75" customHeight="1">
      <c r="B220" s="260"/>
      <c r="C220" s="78">
        <f>'3 жастағы балалар Ф'!M132</f>
        <v>0</v>
      </c>
      <c r="D220" s="78">
        <f>'3 жастағы балалар К'!L132</f>
        <v>0</v>
      </c>
      <c r="E220" s="78">
        <f>'3 жастағы балалар Т'!L132</f>
        <v>0</v>
      </c>
      <c r="F220" s="78">
        <f>'3 жастағы балалар Ш'!L132</f>
        <v>0</v>
      </c>
      <c r="G220" s="78">
        <f>'3 жастағы балалар Ә'!L132</f>
        <v>0</v>
      </c>
    </row>
    <row r="221" spans="2:7" ht="15.75" customHeight="1">
      <c r="B221" s="268">
        <v>4</v>
      </c>
      <c r="C221" s="78">
        <f>'3 жастағы балалар Ф'!N132</f>
        <v>1</v>
      </c>
      <c r="D221" s="78">
        <f>'3 жастағы балалар К'!M132</f>
        <v>1</v>
      </c>
      <c r="E221" s="78">
        <f>'3 жастағы балалар Т'!M132</f>
        <v>1</v>
      </c>
      <c r="F221" s="78">
        <f>'3 жастағы балалар Ш'!M132</f>
        <v>1</v>
      </c>
      <c r="G221" s="78">
        <f>'3 жастағы балалар Ә'!M132</f>
        <v>1</v>
      </c>
    </row>
    <row r="222" spans="2:7" ht="15.75" customHeight="1">
      <c r="B222" s="259"/>
      <c r="C222" s="78">
        <f>'3 жастағы балалар Ф'!O132</f>
        <v>0</v>
      </c>
      <c r="D222" s="78">
        <f>'3 жастағы балалар К'!N132</f>
        <v>0</v>
      </c>
      <c r="E222" s="78">
        <f>'3 жастағы балалар Т'!N132</f>
        <v>0</v>
      </c>
      <c r="F222" s="78">
        <f>'3 жастағы балалар Ш'!N132</f>
        <v>0</v>
      </c>
      <c r="G222" s="78">
        <f>'3 жастағы балалар Ә'!N132</f>
        <v>0</v>
      </c>
    </row>
    <row r="223" spans="2:7" ht="15.75" customHeight="1">
      <c r="B223" s="260"/>
      <c r="C223" s="78">
        <f>'3 жастағы балалар Ф'!P132</f>
        <v>0</v>
      </c>
      <c r="D223" s="78">
        <f>'3 жастағы балалар К'!O132</f>
        <v>0</v>
      </c>
      <c r="E223" s="78">
        <f>'3 жастағы балалар Т'!O132</f>
        <v>0</v>
      </c>
      <c r="F223" s="78">
        <f>'3 жастағы балалар Ш'!O132</f>
        <v>0</v>
      </c>
      <c r="G223" s="78">
        <f>'3 жастағы балалар Ә'!O132</f>
        <v>0</v>
      </c>
    </row>
    <row r="224" spans="2:7" ht="15.75" customHeight="1">
      <c r="B224" s="268">
        <v>5</v>
      </c>
      <c r="C224" s="78">
        <f>'3 жастағы балалар Ф'!Q132</f>
        <v>1</v>
      </c>
      <c r="D224" s="78">
        <f>'3 жастағы балалар К'!P132</f>
        <v>1</v>
      </c>
      <c r="E224" s="78">
        <f>'3 жастағы балалар Т'!P132</f>
        <v>1</v>
      </c>
      <c r="F224" s="78">
        <f>'3 жастағы балалар Ш'!P132</f>
        <v>1</v>
      </c>
      <c r="G224" s="78">
        <f>'3 жастағы балалар Ә'!P132</f>
        <v>1</v>
      </c>
    </row>
    <row r="225" spans="2:7" ht="15.75" customHeight="1">
      <c r="B225" s="259"/>
      <c r="C225" s="78">
        <f>'3 жастағы балалар Ф'!R132</f>
        <v>0</v>
      </c>
      <c r="D225" s="78">
        <f>'3 жастағы балалар К'!Q132</f>
        <v>0</v>
      </c>
      <c r="E225" s="78">
        <f>'3 жастағы балалар Т'!Q132</f>
        <v>0</v>
      </c>
      <c r="F225" s="78">
        <f>'3 жастағы балалар Ш'!Q132</f>
        <v>0</v>
      </c>
      <c r="G225" s="78">
        <f>'3 жастағы балалар Ә'!Q132</f>
        <v>0</v>
      </c>
    </row>
    <row r="226" spans="2:7" ht="15.75" customHeight="1">
      <c r="B226" s="260"/>
      <c r="C226" s="78">
        <f>'3 жастағы балалар Ф'!S132</f>
        <v>0</v>
      </c>
      <c r="D226" s="78">
        <f>'3 жастағы балалар К'!R132</f>
        <v>0</v>
      </c>
      <c r="E226" s="78">
        <f>'3 жастағы балалар Т'!R132</f>
        <v>0</v>
      </c>
      <c r="F226" s="78">
        <f>'3 жастағы балалар Ш'!R132</f>
        <v>0</v>
      </c>
      <c r="G226" s="78">
        <f>'3 жастағы балалар Ә'!R132</f>
        <v>0</v>
      </c>
    </row>
    <row r="227" spans="2:7" ht="15.75" customHeight="1">
      <c r="B227" s="268">
        <v>6</v>
      </c>
      <c r="C227" s="335"/>
      <c r="D227" s="78">
        <f>'3 жастағы балалар К'!S132</f>
        <v>1</v>
      </c>
      <c r="E227" s="335"/>
      <c r="F227" s="78">
        <f>'3 жастағы балалар Ш'!S132</f>
        <v>1</v>
      </c>
      <c r="G227" s="335"/>
    </row>
    <row r="228" spans="2:7" ht="15.75" customHeight="1">
      <c r="B228" s="259"/>
      <c r="C228" s="259"/>
      <c r="D228" s="78">
        <f>'3 жастағы балалар К'!T132</f>
        <v>0</v>
      </c>
      <c r="E228" s="259"/>
      <c r="F228" s="78">
        <f>'3 жастағы балалар Ш'!T132</f>
        <v>0</v>
      </c>
      <c r="G228" s="259"/>
    </row>
    <row r="229" spans="2:7" ht="15.75" customHeight="1">
      <c r="B229" s="260"/>
      <c r="C229" s="259"/>
      <c r="D229" s="78">
        <f>'3 жастағы балалар К'!U132</f>
        <v>0</v>
      </c>
      <c r="E229" s="259"/>
      <c r="F229" s="78">
        <f>'3 жастағы балалар Ш'!U132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К'!V132</f>
        <v>1</v>
      </c>
      <c r="E230" s="259"/>
      <c r="F230" s="78">
        <f>'3 жастағы балалар Ш'!V132</f>
        <v>1</v>
      </c>
      <c r="G230" s="259"/>
    </row>
    <row r="231" spans="2:7" ht="15.75" customHeight="1">
      <c r="B231" s="259"/>
      <c r="C231" s="259"/>
      <c r="D231" s="78">
        <f>'3 жастағы балалар К'!W132</f>
        <v>0</v>
      </c>
      <c r="E231" s="259"/>
      <c r="F231" s="78">
        <f>'3 жастағы балалар Ш'!W132</f>
        <v>0</v>
      </c>
      <c r="G231" s="259"/>
    </row>
    <row r="232" spans="2:7" ht="15.75" customHeight="1">
      <c r="B232" s="260"/>
      <c r="C232" s="259"/>
      <c r="D232" s="78">
        <f>'3 жастағы балалар К'!X132</f>
        <v>0</v>
      </c>
      <c r="E232" s="259"/>
      <c r="F232" s="78">
        <f>'3 жастағы балалар Ш'!X132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К'!Y132</f>
        <v>1</v>
      </c>
      <c r="E233" s="259"/>
      <c r="F233" s="78">
        <f>'3 жастағы балалар Ш'!Y132</f>
        <v>1</v>
      </c>
      <c r="G233" s="259"/>
    </row>
    <row r="234" spans="2:7" ht="15.75" customHeight="1">
      <c r="B234" s="259"/>
      <c r="C234" s="259"/>
      <c r="D234" s="78">
        <f>'3 жастағы балалар К'!Z132</f>
        <v>0</v>
      </c>
      <c r="E234" s="259"/>
      <c r="F234" s="78">
        <f>'3 жастағы балалар Ш'!Z132</f>
        <v>0</v>
      </c>
      <c r="G234" s="259"/>
    </row>
    <row r="235" spans="2:7" ht="15.75" customHeight="1">
      <c r="B235" s="260"/>
      <c r="C235" s="259"/>
      <c r="D235" s="78">
        <f>'3 жастағы балалар К'!AA132</f>
        <v>0</v>
      </c>
      <c r="E235" s="259"/>
      <c r="F235" s="78">
        <f>'3 жастағы балалар Ш'!AA132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К'!AB132</f>
        <v>1</v>
      </c>
      <c r="E236" s="259"/>
      <c r="F236" s="78">
        <f>'3 жастағы балалар Ш'!AB132</f>
        <v>1</v>
      </c>
      <c r="G236" s="259"/>
    </row>
    <row r="237" spans="2:7" ht="15.75" customHeight="1">
      <c r="B237" s="259"/>
      <c r="C237" s="259"/>
      <c r="D237" s="78">
        <f>'3 жастағы балалар К'!AC132</f>
        <v>0</v>
      </c>
      <c r="E237" s="259"/>
      <c r="F237" s="78">
        <f>'3 жастағы балалар Ш'!AC132</f>
        <v>0</v>
      </c>
      <c r="G237" s="259"/>
    </row>
    <row r="238" spans="2:7" ht="15.75" customHeight="1">
      <c r="B238" s="260"/>
      <c r="C238" s="259"/>
      <c r="D238" s="78">
        <f>'3 жастағы балалар К'!AD132</f>
        <v>0</v>
      </c>
      <c r="E238" s="259"/>
      <c r="F238" s="78">
        <f>'3 жастағы балалар Ш'!AD132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К'!AE132</f>
        <v>1</v>
      </c>
      <c r="E239" s="259"/>
      <c r="F239" s="78">
        <f>'3 жастағы балалар Ш'!AE132</f>
        <v>1</v>
      </c>
      <c r="G239" s="259"/>
    </row>
    <row r="240" spans="2:7" ht="15.75" customHeight="1">
      <c r="B240" s="259"/>
      <c r="C240" s="259"/>
      <c r="D240" s="78">
        <f>'3 жастағы балалар К'!AF132</f>
        <v>0</v>
      </c>
      <c r="E240" s="259"/>
      <c r="F240" s="78">
        <f>'3 жастағы балалар Ш'!AF132</f>
        <v>0</v>
      </c>
      <c r="G240" s="259"/>
    </row>
    <row r="241" spans="2:7" ht="15.75" customHeight="1">
      <c r="B241" s="260"/>
      <c r="C241" s="259"/>
      <c r="D241" s="78">
        <f>'3 жастағы балалар К'!AG132</f>
        <v>0</v>
      </c>
      <c r="E241" s="259"/>
      <c r="F241" s="78">
        <f>'3 жастағы балалар Ш'!AG132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К'!AH132</f>
        <v>1</v>
      </c>
      <c r="E242" s="259"/>
      <c r="F242" s="78">
        <f>'3 жастағы балалар Ш'!AH132</f>
        <v>1</v>
      </c>
      <c r="G242" s="259"/>
    </row>
    <row r="243" spans="2:7" ht="15.75" customHeight="1">
      <c r="B243" s="259"/>
      <c r="C243" s="259"/>
      <c r="D243" s="78">
        <f>'3 жастағы балалар К'!AI132</f>
        <v>0</v>
      </c>
      <c r="E243" s="259"/>
      <c r="F243" s="78">
        <f>'3 жастағы балалар Ш'!AI132</f>
        <v>0</v>
      </c>
      <c r="G243" s="259"/>
    </row>
    <row r="244" spans="2:7" ht="15.75" customHeight="1">
      <c r="B244" s="260"/>
      <c r="C244" s="259"/>
      <c r="D244" s="78">
        <f>'3 жастағы балалар К'!AJ132</f>
        <v>0</v>
      </c>
      <c r="E244" s="259"/>
      <c r="F244" s="78">
        <f>'3 жастағы балалар Ш'!AJ132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К'!AK132</f>
        <v>1</v>
      </c>
      <c r="E245" s="259"/>
      <c r="F245" s="78">
        <f>'3 жастағы балалар Ш'!AK132</f>
        <v>1</v>
      </c>
      <c r="G245" s="259"/>
    </row>
    <row r="246" spans="2:7" ht="15.75" customHeight="1">
      <c r="B246" s="259"/>
      <c r="C246" s="259"/>
      <c r="D246" s="78">
        <f>'3 жастағы балалар К'!AL132</f>
        <v>0</v>
      </c>
      <c r="E246" s="259"/>
      <c r="F246" s="78">
        <f>'3 жастағы балалар Ш'!AL132</f>
        <v>0</v>
      </c>
      <c r="G246" s="259"/>
    </row>
    <row r="247" spans="2:7" ht="15.75" customHeight="1">
      <c r="B247" s="260"/>
      <c r="C247" s="259"/>
      <c r="D247" s="78">
        <f>'3 жастағы балалар К'!AM132</f>
        <v>0</v>
      </c>
      <c r="E247" s="259"/>
      <c r="F247" s="78">
        <f>'3 жастағы балалар Ш'!AM132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К'!AN132</f>
        <v>1</v>
      </c>
      <c r="E248" s="259"/>
      <c r="F248" s="78">
        <f>'3 жастағы балалар Ш'!AN132</f>
        <v>1</v>
      </c>
      <c r="G248" s="259"/>
    </row>
    <row r="249" spans="2:7" ht="15.75" customHeight="1">
      <c r="B249" s="259"/>
      <c r="C249" s="259"/>
      <c r="D249" s="78">
        <f>'3 жастағы балалар К'!AO132</f>
        <v>0</v>
      </c>
      <c r="E249" s="259"/>
      <c r="F249" s="78">
        <f>'3 жастағы балалар Ш'!AO132</f>
        <v>0</v>
      </c>
      <c r="G249" s="259"/>
    </row>
    <row r="250" spans="2:7" ht="15.75" customHeight="1">
      <c r="B250" s="260"/>
      <c r="C250" s="259"/>
      <c r="D250" s="78">
        <f>'3 жастағы балалар К'!AP132</f>
        <v>0</v>
      </c>
      <c r="E250" s="259"/>
      <c r="F250" s="78">
        <f>'3 жастағы балалар Ш'!AP132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К'!AQ132</f>
        <v>1</v>
      </c>
      <c r="E251" s="259"/>
      <c r="F251" s="78">
        <f>'3 жастағы балалар Ш'!AQ132</f>
        <v>1</v>
      </c>
      <c r="G251" s="259"/>
    </row>
    <row r="252" spans="2:7" ht="15.75" customHeight="1">
      <c r="B252" s="259"/>
      <c r="C252" s="259"/>
      <c r="D252" s="78">
        <f>'3 жастағы балалар К'!AR132</f>
        <v>0</v>
      </c>
      <c r="E252" s="259"/>
      <c r="F252" s="78">
        <f>'3 жастағы балалар Ш'!AR132</f>
        <v>0</v>
      </c>
      <c r="G252" s="259"/>
    </row>
    <row r="253" spans="2:7" ht="15.75" customHeight="1">
      <c r="B253" s="260"/>
      <c r="C253" s="259"/>
      <c r="D253" s="78">
        <f>'3 жастағы балалар К'!AS132</f>
        <v>0</v>
      </c>
      <c r="E253" s="259"/>
      <c r="F253" s="78">
        <f>'3 жастағы балалар Ш'!AS132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К'!AT132</f>
        <v>1</v>
      </c>
      <c r="E254" s="259"/>
      <c r="F254" s="78">
        <f>'3 жастағы балалар Ш'!AT132</f>
        <v>1</v>
      </c>
      <c r="G254" s="259"/>
    </row>
    <row r="255" spans="2:7" ht="15.75" customHeight="1">
      <c r="B255" s="259"/>
      <c r="C255" s="259"/>
      <c r="D255" s="78">
        <f>'3 жастағы балалар К'!AU132</f>
        <v>0</v>
      </c>
      <c r="E255" s="259"/>
      <c r="F255" s="78">
        <f>'3 жастағы балалар Ш'!AU132</f>
        <v>0</v>
      </c>
      <c r="G255" s="259"/>
    </row>
    <row r="256" spans="2:7" ht="15.75" customHeight="1">
      <c r="B256" s="260"/>
      <c r="C256" s="259"/>
      <c r="D256" s="78">
        <f>'3 жастағы балалар К'!AV132</f>
        <v>0</v>
      </c>
      <c r="E256" s="259"/>
      <c r="F256" s="78">
        <f>'3 жастағы балалар Ш'!AV132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Ш'!AW132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Ш'!AX132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Ш'!AY132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Ш'!AZ132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Ш'!BA132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Ш'!BB132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Ш'!BC132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Ш'!BD132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Ш'!BE132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Ш'!BF132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Ш'!BG132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Ш'!BH132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Ш'!BI132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Ш'!BJ132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Ш'!BK132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Ш'!BL132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Ш'!BM132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Ш'!BN132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Ш'!BO132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Ш'!BP132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Ш'!BQ132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Ш'!BR132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Ш'!BS132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Ш'!BT132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Ш'!BU132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Ш'!BV132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Ш'!BW132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Ш'!BX132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Ш'!BY132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Ш'!BZ132</f>
        <v>0</v>
      </c>
      <c r="G286" s="260"/>
    </row>
    <row r="287" spans="2:7" ht="15.75" customHeight="1">
      <c r="B287" s="255">
        <f>СВОД3!V27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9.75" customHeight="1">
      <c r="B4" s="329" t="s">
        <v>514</v>
      </c>
      <c r="C4" s="266"/>
      <c r="D4" s="245" t="str">
        <f>'3 жастағы балалар Ф'!D28</f>
        <v>Шындос Жанайым Төлегенқызы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Ф'!A28</f>
        <v>0</v>
      </c>
      <c r="E5" s="247"/>
      <c r="F5" s="247"/>
      <c r="G5" s="242"/>
      <c r="H5" s="242"/>
    </row>
    <row r="6" spans="2:12" ht="82.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0.2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Ф'!E28</f>
        <v>1</v>
      </c>
      <c r="D69" s="78">
        <f>'3 жастағы балалар К'!D28</f>
        <v>0</v>
      </c>
      <c r="E69" s="78">
        <f>'3 жастағы балалар Т'!D28</f>
        <v>0</v>
      </c>
      <c r="F69" s="78">
        <f>'3 жастағы балалар Ш'!D28</f>
        <v>0</v>
      </c>
      <c r="G69" s="78">
        <f>'3 жастағы балалар Ә'!D28</f>
        <v>1</v>
      </c>
    </row>
    <row r="70" spans="2:7" ht="15.75" customHeight="1">
      <c r="B70" s="259"/>
      <c r="C70" s="78">
        <f>'3 жастағы балалар Ф'!F28</f>
        <v>0</v>
      </c>
      <c r="D70" s="78">
        <f>'3 жастағы балалар К'!E28</f>
        <v>0</v>
      </c>
      <c r="E70" s="78">
        <f>'3 жастағы балалар Т'!E28</f>
        <v>0</v>
      </c>
      <c r="F70" s="78">
        <f>'3 жастағы балалар Ш'!E28</f>
        <v>0</v>
      </c>
      <c r="G70" s="78">
        <f>'3 жастағы балалар Ә'!E28</f>
        <v>0</v>
      </c>
    </row>
    <row r="71" spans="2:7" ht="15.75" customHeight="1">
      <c r="B71" s="260"/>
      <c r="C71" s="78">
        <f>'3 жастағы балалар Ф'!G28</f>
        <v>0</v>
      </c>
      <c r="D71" s="78">
        <f>'3 жастағы балалар К'!F28</f>
        <v>1</v>
      </c>
      <c r="E71" s="78">
        <f>'3 жастағы балалар Т'!F28</f>
        <v>1</v>
      </c>
      <c r="F71" s="78">
        <f>'3 жастағы балалар Ш'!F28</f>
        <v>1</v>
      </c>
      <c r="G71" s="78">
        <f>'3 жастағы балалар Ә'!F28</f>
        <v>0</v>
      </c>
    </row>
    <row r="72" spans="2:7" ht="15.75" customHeight="1">
      <c r="B72" s="268">
        <v>2</v>
      </c>
      <c r="C72" s="78">
        <f>'3 жастағы балалар Ф'!H28</f>
        <v>1</v>
      </c>
      <c r="D72" s="78">
        <f>'3 жастағы балалар К'!G28</f>
        <v>0</v>
      </c>
      <c r="E72" s="78">
        <f>'3 жастағы балалар Т'!G28</f>
        <v>0</v>
      </c>
      <c r="F72" s="78">
        <f>'3 жастағы балалар Ш'!G28</f>
        <v>0</v>
      </c>
      <c r="G72" s="78">
        <f>'3 жастағы балалар Ә'!G28</f>
        <v>1</v>
      </c>
    </row>
    <row r="73" spans="2:7" ht="15.75" customHeight="1">
      <c r="B73" s="259"/>
      <c r="C73" s="78">
        <f>'3 жастағы балалар Ф'!I28</f>
        <v>0</v>
      </c>
      <c r="D73" s="78">
        <f>'3 жастағы балалар К'!H28</f>
        <v>0</v>
      </c>
      <c r="E73" s="78">
        <f>'3 жастағы балалар Т'!H28</f>
        <v>0</v>
      </c>
      <c r="F73" s="78">
        <f>'3 жастағы балалар Ш'!H28</f>
        <v>0</v>
      </c>
      <c r="G73" s="78">
        <f>'3 жастағы балалар Ә'!H28</f>
        <v>0</v>
      </c>
    </row>
    <row r="74" spans="2:7" ht="15.75" customHeight="1">
      <c r="B74" s="260"/>
      <c r="C74" s="78">
        <f>'3 жастағы балалар Ф'!J28</f>
        <v>0</v>
      </c>
      <c r="D74" s="78">
        <f>'3 жастағы балалар К'!I28</f>
        <v>1</v>
      </c>
      <c r="E74" s="78">
        <f>'3 жастағы балалар Т'!I28</f>
        <v>1</v>
      </c>
      <c r="F74" s="78">
        <f>'3 жастағы балалар Ш'!I28</f>
        <v>0</v>
      </c>
      <c r="G74" s="78">
        <f>'3 жастағы балалар Ә'!I28</f>
        <v>0</v>
      </c>
    </row>
    <row r="75" spans="2:7" ht="15.75" customHeight="1">
      <c r="B75" s="268">
        <v>3</v>
      </c>
      <c r="C75" s="78">
        <f>'3 жастағы балалар Ф'!K28</f>
        <v>1</v>
      </c>
      <c r="D75" s="78">
        <f>'3 жастағы балалар К'!J28</f>
        <v>0</v>
      </c>
      <c r="E75" s="78">
        <f>'3 жастағы балалар Т'!J28</f>
        <v>0</v>
      </c>
      <c r="F75" s="78">
        <f>'3 жастағы балалар Ш'!J28</f>
        <v>0</v>
      </c>
      <c r="G75" s="78">
        <f>'3 жастағы балалар Ә'!J28</f>
        <v>1</v>
      </c>
    </row>
    <row r="76" spans="2:7" ht="15.75" customHeight="1">
      <c r="B76" s="259"/>
      <c r="C76" s="78">
        <f>'3 жастағы балалар Ф'!L28</f>
        <v>0</v>
      </c>
      <c r="D76" s="78">
        <f>'3 жастағы балалар К'!K28</f>
        <v>0</v>
      </c>
      <c r="E76" s="78">
        <f>'3 жастағы балалар Т'!K28</f>
        <v>0</v>
      </c>
      <c r="F76" s="78">
        <f>'3 жастағы балалар Ш'!K28</f>
        <v>1</v>
      </c>
      <c r="G76" s="78">
        <f>'3 жастағы балалар Ә'!K28</f>
        <v>0</v>
      </c>
    </row>
    <row r="77" spans="2:7" ht="15.75" customHeight="1">
      <c r="B77" s="260"/>
      <c r="C77" s="78">
        <f>'3 жастағы балалар Ф'!M28</f>
        <v>0</v>
      </c>
      <c r="D77" s="78">
        <f>'3 жастағы балалар К'!L28</f>
        <v>1</v>
      </c>
      <c r="E77" s="78">
        <f>'3 жастағы балалар Т'!L28</f>
        <v>1</v>
      </c>
      <c r="F77" s="78">
        <f>'3 жастағы балалар Ш'!L28</f>
        <v>0</v>
      </c>
      <c r="G77" s="78">
        <f>'3 жастағы балалар Ә'!L28</f>
        <v>0</v>
      </c>
    </row>
    <row r="78" spans="2:7" ht="15.75" customHeight="1">
      <c r="B78" s="268">
        <v>4</v>
      </c>
      <c r="C78" s="78">
        <f>'3 жастағы балалар Ф'!N28</f>
        <v>1</v>
      </c>
      <c r="D78" s="78">
        <f>'3 жастағы балалар К'!M28</f>
        <v>0</v>
      </c>
      <c r="E78" s="78">
        <f>'3 жастағы балалар Т'!M28</f>
        <v>0</v>
      </c>
      <c r="F78" s="78">
        <f>'3 жастағы балалар Ш'!M28</f>
        <v>0</v>
      </c>
      <c r="G78" s="78">
        <f>'3 жастағы балалар Ә'!M28</f>
        <v>0</v>
      </c>
    </row>
    <row r="79" spans="2:7" ht="15.75" customHeight="1">
      <c r="B79" s="259"/>
      <c r="C79" s="78">
        <f>'3 жастағы балалар Ф'!O28</f>
        <v>0</v>
      </c>
      <c r="D79" s="78">
        <f>'3 жастағы балалар К'!N28</f>
        <v>0</v>
      </c>
      <c r="E79" s="78">
        <f>'3 жастағы балалар Т'!N28</f>
        <v>0</v>
      </c>
      <c r="F79" s="78">
        <f>'3 жастағы балалар Ш'!N28</f>
        <v>0</v>
      </c>
      <c r="G79" s="78">
        <f>'3 жастағы балалар Ә'!N28</f>
        <v>1</v>
      </c>
    </row>
    <row r="80" spans="2:7" ht="15.75" customHeight="1">
      <c r="B80" s="260"/>
      <c r="C80" s="78">
        <f>'3 жастағы балалар Ф'!P28</f>
        <v>0</v>
      </c>
      <c r="D80" s="78">
        <f>'3 жастағы балалар К'!O28</f>
        <v>1</v>
      </c>
      <c r="E80" s="78">
        <f>'3 жастағы балалар Т'!O28</f>
        <v>1</v>
      </c>
      <c r="F80" s="78">
        <f>'3 жастағы балалар Ш'!O28</f>
        <v>1</v>
      </c>
      <c r="G80" s="78">
        <f>'3 жастағы балалар Ә'!O28</f>
        <v>0</v>
      </c>
    </row>
    <row r="81" spans="2:7" ht="15.75" customHeight="1">
      <c r="B81" s="268">
        <v>5</v>
      </c>
      <c r="C81" s="335"/>
      <c r="D81" s="78">
        <f>'3 жастағы балалар К'!P28</f>
        <v>0</v>
      </c>
      <c r="E81" s="335"/>
      <c r="F81" s="78">
        <f>'3 жастағы балалар Ш'!P28</f>
        <v>0</v>
      </c>
      <c r="G81" s="335"/>
    </row>
    <row r="82" spans="2:7" ht="15.75" customHeight="1">
      <c r="B82" s="259"/>
      <c r="C82" s="259"/>
      <c r="D82" s="78">
        <f>'3 жастағы балалар К'!Q28</f>
        <v>0</v>
      </c>
      <c r="E82" s="259"/>
      <c r="F82" s="78">
        <f>'3 жастағы балалар Ш'!Q28</f>
        <v>0</v>
      </c>
      <c r="G82" s="259"/>
    </row>
    <row r="83" spans="2:7" ht="15.75" customHeight="1">
      <c r="B83" s="260"/>
      <c r="C83" s="259"/>
      <c r="D83" s="78">
        <f>'3 жастағы балалар К'!R28</f>
        <v>1</v>
      </c>
      <c r="E83" s="259"/>
      <c r="F83" s="78">
        <f>'3 жастағы балалар Ш'!R28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К'!S28</f>
        <v>0</v>
      </c>
      <c r="E84" s="259"/>
      <c r="F84" s="78">
        <f>'3 жастағы балалар Ш'!S28</f>
        <v>0</v>
      </c>
      <c r="G84" s="259"/>
    </row>
    <row r="85" spans="2:7" ht="15.75" customHeight="1">
      <c r="B85" s="259"/>
      <c r="C85" s="259"/>
      <c r="D85" s="78">
        <f>'3 жастағы балалар К'!T28</f>
        <v>0</v>
      </c>
      <c r="E85" s="259"/>
      <c r="F85" s="78">
        <f>'3 жастағы балалар Ш'!T28</f>
        <v>0</v>
      </c>
      <c r="G85" s="259"/>
    </row>
    <row r="86" spans="2:7" ht="15.75" customHeight="1">
      <c r="B86" s="260"/>
      <c r="C86" s="259"/>
      <c r="D86" s="78">
        <f>'3 жастағы балалар К'!U28</f>
        <v>1</v>
      </c>
      <c r="E86" s="259"/>
      <c r="F86" s="78">
        <f>'3 жастағы балалар Ш'!U28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К'!V28</f>
        <v>0</v>
      </c>
      <c r="E87" s="259"/>
      <c r="F87" s="78">
        <f>'3 жастағы балалар Ш'!V28</f>
        <v>0</v>
      </c>
      <c r="G87" s="259"/>
    </row>
    <row r="88" spans="2:7" ht="15.75" customHeight="1">
      <c r="B88" s="259"/>
      <c r="C88" s="259"/>
      <c r="D88" s="78">
        <f>'3 жастағы балалар К'!W28</f>
        <v>0</v>
      </c>
      <c r="E88" s="259"/>
      <c r="F88" s="78">
        <f>'3 жастағы балалар Ш'!W28</f>
        <v>0</v>
      </c>
      <c r="G88" s="259"/>
    </row>
    <row r="89" spans="2:7" ht="15.75" customHeight="1">
      <c r="B89" s="260"/>
      <c r="C89" s="259"/>
      <c r="D89" s="78">
        <f>'3 жастағы балалар К'!X28</f>
        <v>1</v>
      </c>
      <c r="E89" s="259"/>
      <c r="F89" s="78">
        <f>'3 жастағы балалар Ш'!X28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К'!Y28</f>
        <v>0</v>
      </c>
      <c r="E90" s="259"/>
      <c r="F90" s="78">
        <f>'3 жастағы балалар Ш'!Y28</f>
        <v>0</v>
      </c>
      <c r="G90" s="259"/>
    </row>
    <row r="91" spans="2:7" ht="15.75" customHeight="1">
      <c r="B91" s="259"/>
      <c r="C91" s="259"/>
      <c r="D91" s="78">
        <f>'3 жастағы балалар К'!Z28</f>
        <v>0</v>
      </c>
      <c r="E91" s="259"/>
      <c r="F91" s="78">
        <f>'3 жастағы балалар Ш'!Z28</f>
        <v>0</v>
      </c>
      <c r="G91" s="259"/>
    </row>
    <row r="92" spans="2:7" ht="15.75" customHeight="1">
      <c r="B92" s="260"/>
      <c r="C92" s="259"/>
      <c r="D92" s="78">
        <f>'3 жастағы балалар К'!AA28</f>
        <v>1</v>
      </c>
      <c r="E92" s="259"/>
      <c r="F92" s="78">
        <f>'3 жастағы балалар Ш'!AA28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Ш'!AB28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Ш'!AC28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Ш'!AD28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Ш'!AE28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Ш'!AF28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Ш'!AG28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Ш'!AH28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Ш'!AI28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Ш'!AJ28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Ш'!AK28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Ш'!AL28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Ш'!AM28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Ш'!AN28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Ш'!AO28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Ш'!AP28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Ш'!AQ28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Ш'!AR28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Ш'!AS28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Ш'!AT28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Ш'!AU28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Ш'!AV28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Ш'!AW28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Ш'!AX28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Ш'!AY28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Ш'!AZ28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Ш'!BA28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Ш'!BB28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Ш'!BC28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Ш'!BD28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Ш'!BE28</f>
        <v>1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Ш'!BF28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Ш'!BG28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Ш'!BH28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Ш'!BI28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Ш'!BJ28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Ш'!BK28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Ф'!E74</f>
        <v>1</v>
      </c>
      <c r="D133" s="78">
        <f>'3 жастағы балалар К'!D74</f>
        <v>1</v>
      </c>
      <c r="E133" s="78">
        <f>'3 жастағы балалар Т'!D74</f>
        <v>0</v>
      </c>
      <c r="F133" s="78">
        <f>'3 жастағы балалар Ш'!D74</f>
        <v>1</v>
      </c>
      <c r="G133" s="78">
        <f>'3 жастағы балалар Ә'!D74</f>
        <v>1</v>
      </c>
    </row>
    <row r="134" spans="2:7" ht="15.75" customHeight="1">
      <c r="B134" s="259"/>
      <c r="C134" s="78">
        <f>'3 жастағы балалар Ф'!F74</f>
        <v>0</v>
      </c>
      <c r="D134" s="78">
        <f>'3 жастағы балалар К'!E74</f>
        <v>0</v>
      </c>
      <c r="E134" s="78">
        <f>'3 жастағы балалар Т'!E74</f>
        <v>1</v>
      </c>
      <c r="F134" s="78">
        <f>'3 жастағы балалар Ш'!E74</f>
        <v>0</v>
      </c>
      <c r="G134" s="78">
        <f>'3 жастағы балалар Ә'!E74</f>
        <v>0</v>
      </c>
    </row>
    <row r="135" spans="2:7" ht="15.75" customHeight="1">
      <c r="B135" s="260"/>
      <c r="C135" s="78">
        <f>'3 жастағы балалар Ф'!G74</f>
        <v>0</v>
      </c>
      <c r="D135" s="78">
        <f>'3 жастағы балалар К'!F74</f>
        <v>0</v>
      </c>
      <c r="E135" s="78">
        <f>'3 жастағы балалар Т'!F74</f>
        <v>0</v>
      </c>
      <c r="F135" s="78">
        <f>'3 жастағы балалар Ш'!F74</f>
        <v>0</v>
      </c>
      <c r="G135" s="78">
        <f>'3 жастағы балалар Ә'!F74</f>
        <v>0</v>
      </c>
    </row>
    <row r="136" spans="2:7" ht="15.75" customHeight="1">
      <c r="B136" s="268">
        <v>2</v>
      </c>
      <c r="C136" s="78">
        <f>'3 жастағы балалар Ф'!H74</f>
        <v>1</v>
      </c>
      <c r="D136" s="78">
        <f>'3 жастағы балалар К'!G74</f>
        <v>1</v>
      </c>
      <c r="E136" s="78">
        <f>'3 жастағы балалар Т'!G74</f>
        <v>0</v>
      </c>
      <c r="F136" s="78">
        <f>'3 жастағы балалар Ш'!G74</f>
        <v>1</v>
      </c>
      <c r="G136" s="78">
        <f>'3 жастағы балалар Ә'!G74</f>
        <v>1</v>
      </c>
    </row>
    <row r="137" spans="2:7" ht="15.75" customHeight="1">
      <c r="B137" s="259"/>
      <c r="C137" s="78">
        <f>'3 жастағы балалар Ф'!I74</f>
        <v>0</v>
      </c>
      <c r="D137" s="78">
        <f>'3 жастағы балалар К'!H74</f>
        <v>0</v>
      </c>
      <c r="E137" s="78">
        <f>'3 жастағы балалар Т'!H74</f>
        <v>1</v>
      </c>
      <c r="F137" s="78">
        <f>'3 жастағы балалар Ш'!H74</f>
        <v>0</v>
      </c>
      <c r="G137" s="78">
        <f>'3 жастағы балалар Ә'!H74</f>
        <v>0</v>
      </c>
    </row>
    <row r="138" spans="2:7" ht="15.75" customHeight="1">
      <c r="B138" s="260"/>
      <c r="C138" s="78">
        <f>'3 жастағы балалар Ф'!J74</f>
        <v>0</v>
      </c>
      <c r="D138" s="78">
        <f>'3 жастағы балалар К'!I74</f>
        <v>0</v>
      </c>
      <c r="E138" s="78">
        <f>'3 жастағы балалар Т'!I74</f>
        <v>0</v>
      </c>
      <c r="F138" s="78">
        <f>'3 жастағы балалар Ш'!I74</f>
        <v>0</v>
      </c>
      <c r="G138" s="78">
        <f>'3 жастағы балалар Ә'!I74</f>
        <v>0</v>
      </c>
    </row>
    <row r="139" spans="2:7" ht="15.75" customHeight="1">
      <c r="B139" s="268">
        <v>3</v>
      </c>
      <c r="C139" s="78">
        <f>'3 жастағы балалар Ф'!K74</f>
        <v>1</v>
      </c>
      <c r="D139" s="78">
        <f>'3 жастағы балалар К'!J74</f>
        <v>1</v>
      </c>
      <c r="E139" s="78">
        <f>'3 жастағы балалар Т'!J74</f>
        <v>0</v>
      </c>
      <c r="F139" s="78">
        <f>'3 жастағы балалар Ш'!J74</f>
        <v>1</v>
      </c>
      <c r="G139" s="78">
        <f>'3 жастағы балалар Ә'!J74</f>
        <v>1</v>
      </c>
    </row>
    <row r="140" spans="2:7" ht="15.75" customHeight="1">
      <c r="B140" s="259"/>
      <c r="C140" s="78">
        <f>'3 жастағы балалар Ф'!L74</f>
        <v>0</v>
      </c>
      <c r="D140" s="78">
        <f>'3 жастағы балалар К'!K74</f>
        <v>0</v>
      </c>
      <c r="E140" s="78">
        <f>'3 жастағы балалар Т'!K74</f>
        <v>1</v>
      </c>
      <c r="F140" s="78">
        <f>'3 жастағы балалар Ш'!K74</f>
        <v>0</v>
      </c>
      <c r="G140" s="78">
        <f>'3 жастағы балалар Ә'!K74</f>
        <v>0</v>
      </c>
    </row>
    <row r="141" spans="2:7" ht="15.75" customHeight="1">
      <c r="B141" s="260"/>
      <c r="C141" s="78">
        <f>'3 жастағы балалар Ф'!M74</f>
        <v>0</v>
      </c>
      <c r="D141" s="78">
        <f>'3 жастағы балалар К'!L74</f>
        <v>0</v>
      </c>
      <c r="E141" s="78">
        <f>'3 жастағы балалар Т'!L74</f>
        <v>0</v>
      </c>
      <c r="F141" s="78">
        <f>'3 жастағы балалар Ш'!L74</f>
        <v>0</v>
      </c>
      <c r="G141" s="78">
        <f>'3 жастағы балалар Ә'!L74</f>
        <v>0</v>
      </c>
    </row>
    <row r="142" spans="2:7" ht="15.75" customHeight="1">
      <c r="B142" s="268">
        <v>4</v>
      </c>
      <c r="C142" s="78">
        <f>'3 жастағы балалар Ф'!N74</f>
        <v>1</v>
      </c>
      <c r="D142" s="78">
        <f>'3 жастағы балалар К'!M74</f>
        <v>1</v>
      </c>
      <c r="E142" s="78">
        <f>'3 жастағы балалар Т'!M74</f>
        <v>0</v>
      </c>
      <c r="F142" s="78">
        <f>'3 жастағы балалар Ш'!M74</f>
        <v>1</v>
      </c>
      <c r="G142" s="78">
        <f>'3 жастағы балалар Ә'!M74</f>
        <v>1</v>
      </c>
    </row>
    <row r="143" spans="2:7" ht="15.75" customHeight="1">
      <c r="B143" s="259"/>
      <c r="C143" s="78">
        <f>'3 жастағы балалар Ф'!O74</f>
        <v>0</v>
      </c>
      <c r="D143" s="78">
        <f>'3 жастағы балалар К'!N74</f>
        <v>0</v>
      </c>
      <c r="E143" s="78">
        <f>'3 жастағы балалар Т'!N74</f>
        <v>1</v>
      </c>
      <c r="F143" s="78">
        <f>'3 жастағы балалар Ш'!N74</f>
        <v>0</v>
      </c>
      <c r="G143" s="78">
        <f>'3 жастағы балалар Ә'!N74</f>
        <v>0</v>
      </c>
    </row>
    <row r="144" spans="2:7" ht="15.75" customHeight="1">
      <c r="B144" s="260"/>
      <c r="C144" s="78">
        <f>'3 жастағы балалар Ф'!P74</f>
        <v>0</v>
      </c>
      <c r="D144" s="78">
        <f>'3 жастағы балалар К'!O74</f>
        <v>0</v>
      </c>
      <c r="E144" s="78">
        <f>'3 жастағы балалар Т'!O74</f>
        <v>0</v>
      </c>
      <c r="F144" s="78">
        <f>'3 жастағы балалар Ш'!O74</f>
        <v>0</v>
      </c>
      <c r="G144" s="78">
        <f>'3 жастағы балалар Ә'!O74</f>
        <v>0</v>
      </c>
    </row>
    <row r="145" spans="2:7" ht="15.75" customHeight="1">
      <c r="B145" s="268">
        <v>5</v>
      </c>
      <c r="C145" s="78">
        <f>'3 жастағы балалар Ф'!Q74</f>
        <v>0</v>
      </c>
      <c r="D145" s="78">
        <f>'3 жастағы балалар К'!P74</f>
        <v>1</v>
      </c>
      <c r="E145" s="78">
        <f>'3 жастағы балалар Т'!P74</f>
        <v>0</v>
      </c>
      <c r="F145" s="78">
        <f>'3 жастағы балалар Ш'!P74</f>
        <v>1</v>
      </c>
      <c r="G145" s="78">
        <f>'3 жастағы балалар Ә'!P74</f>
        <v>1</v>
      </c>
    </row>
    <row r="146" spans="2:7" ht="15.75" customHeight="1">
      <c r="B146" s="259"/>
      <c r="C146" s="78">
        <f>'3 жастағы балалар Ф'!R74</f>
        <v>1</v>
      </c>
      <c r="D146" s="78">
        <f>'3 жастағы балалар К'!Q74</f>
        <v>0</v>
      </c>
      <c r="E146" s="78">
        <f>'3 жастағы балалар Т'!Q74</f>
        <v>1</v>
      </c>
      <c r="F146" s="78">
        <f>'3 жастағы балалар Ш'!Q74</f>
        <v>0</v>
      </c>
      <c r="G146" s="78">
        <f>'3 жастағы балалар Ә'!Q74</f>
        <v>0</v>
      </c>
    </row>
    <row r="147" spans="2:7" ht="15.75" customHeight="1">
      <c r="B147" s="260"/>
      <c r="C147" s="78">
        <f>'3 жастағы балалар Ф'!S74</f>
        <v>0</v>
      </c>
      <c r="D147" s="78">
        <f>'3 жастағы балалар К'!R74</f>
        <v>0</v>
      </c>
      <c r="E147" s="78">
        <f>'3 жастағы балалар Т'!R74</f>
        <v>0</v>
      </c>
      <c r="F147" s="78">
        <f>'3 жастағы балалар Ш'!R74</f>
        <v>0</v>
      </c>
      <c r="G147" s="78">
        <f>'3 жастағы балалар Ә'!R74</f>
        <v>0</v>
      </c>
    </row>
    <row r="148" spans="2:7" ht="15.75" customHeight="1">
      <c r="B148" s="268">
        <v>6</v>
      </c>
      <c r="C148" s="335"/>
      <c r="D148" s="78">
        <f>'3 жастағы балалар К'!S74</f>
        <v>1</v>
      </c>
      <c r="E148" s="335"/>
      <c r="F148" s="78">
        <f>'3 жастағы балалар Ш'!S74</f>
        <v>1</v>
      </c>
      <c r="G148" s="335"/>
    </row>
    <row r="149" spans="2:7" ht="15.75" customHeight="1">
      <c r="B149" s="259"/>
      <c r="C149" s="259"/>
      <c r="D149" s="78">
        <f>'3 жастағы балалар К'!T74</f>
        <v>0</v>
      </c>
      <c r="E149" s="259"/>
      <c r="F149" s="78">
        <f>'3 жастағы балалар Ш'!T74</f>
        <v>0</v>
      </c>
      <c r="G149" s="259"/>
    </row>
    <row r="150" spans="2:7" ht="15.75" customHeight="1">
      <c r="B150" s="260"/>
      <c r="C150" s="259"/>
      <c r="D150" s="78">
        <f>'3 жастағы балалар К'!U74</f>
        <v>0</v>
      </c>
      <c r="E150" s="259"/>
      <c r="F150" s="78">
        <f>'3 жастағы балалар Ш'!U74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К'!V74</f>
        <v>1</v>
      </c>
      <c r="E151" s="259"/>
      <c r="F151" s="78">
        <f>'3 жастағы балалар Ш'!V74</f>
        <v>1</v>
      </c>
      <c r="G151" s="259"/>
    </row>
    <row r="152" spans="2:7" ht="15.75" customHeight="1">
      <c r="B152" s="259"/>
      <c r="C152" s="259"/>
      <c r="D152" s="78">
        <f>'3 жастағы балалар К'!W74</f>
        <v>0</v>
      </c>
      <c r="E152" s="259"/>
      <c r="F152" s="78">
        <f>'3 жастағы балалар Ш'!W74</f>
        <v>0</v>
      </c>
      <c r="G152" s="259"/>
    </row>
    <row r="153" spans="2:7" ht="15.75" customHeight="1">
      <c r="B153" s="260"/>
      <c r="C153" s="259"/>
      <c r="D153" s="78">
        <f>'3 жастағы балалар К'!X74</f>
        <v>0</v>
      </c>
      <c r="E153" s="259"/>
      <c r="F153" s="78">
        <f>'3 жастағы балалар Ш'!X74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К'!Y74</f>
        <v>1</v>
      </c>
      <c r="E154" s="259"/>
      <c r="F154" s="78">
        <f>'3 жастағы балалар Ш'!Y74</f>
        <v>1</v>
      </c>
      <c r="G154" s="259"/>
    </row>
    <row r="155" spans="2:7" ht="15.75" customHeight="1">
      <c r="B155" s="259"/>
      <c r="C155" s="259"/>
      <c r="D155" s="78">
        <f>'3 жастағы балалар К'!Z74</f>
        <v>0</v>
      </c>
      <c r="E155" s="259"/>
      <c r="F155" s="78">
        <f>'3 жастағы балалар Ш'!Z74</f>
        <v>0</v>
      </c>
      <c r="G155" s="259"/>
    </row>
    <row r="156" spans="2:7" ht="15.75" customHeight="1">
      <c r="B156" s="260"/>
      <c r="C156" s="259"/>
      <c r="D156" s="78">
        <f>'3 жастағы балалар К'!AA74</f>
        <v>0</v>
      </c>
      <c r="E156" s="259"/>
      <c r="F156" s="78">
        <f>'3 жастағы балалар Ш'!AA74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К'!AB74</f>
        <v>1</v>
      </c>
      <c r="E157" s="259"/>
      <c r="F157" s="78">
        <f>'3 жастағы балалар Ш'!AB74</f>
        <v>1</v>
      </c>
      <c r="G157" s="259"/>
    </row>
    <row r="158" spans="2:7" ht="15.75" customHeight="1">
      <c r="B158" s="259"/>
      <c r="C158" s="259"/>
      <c r="D158" s="78">
        <f>'3 жастағы балалар К'!AC74</f>
        <v>0</v>
      </c>
      <c r="E158" s="259"/>
      <c r="F158" s="78">
        <f>'3 жастағы балалар Ш'!AC74</f>
        <v>0</v>
      </c>
      <c r="G158" s="259"/>
    </row>
    <row r="159" spans="2:7" ht="15.75" customHeight="1">
      <c r="B159" s="260"/>
      <c r="C159" s="259"/>
      <c r="D159" s="78">
        <f>'3 жастағы балалар К'!AD74</f>
        <v>0</v>
      </c>
      <c r="E159" s="259"/>
      <c r="F159" s="78">
        <f>'3 жастағы балалар Ш'!AD74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К'!AE74</f>
        <v>1</v>
      </c>
      <c r="E160" s="259"/>
      <c r="F160" s="78">
        <f>'3 жастағы балалар Ш'!AE74</f>
        <v>1</v>
      </c>
      <c r="G160" s="259"/>
    </row>
    <row r="161" spans="2:7" ht="15.75" customHeight="1">
      <c r="B161" s="259"/>
      <c r="C161" s="259"/>
      <c r="D161" s="78">
        <f>'3 жастағы балалар К'!AF74</f>
        <v>0</v>
      </c>
      <c r="E161" s="259"/>
      <c r="F161" s="78">
        <f>'3 жастағы балалар Ш'!AF74</f>
        <v>0</v>
      </c>
      <c r="G161" s="259"/>
    </row>
    <row r="162" spans="2:7" ht="15.75" customHeight="1">
      <c r="B162" s="260"/>
      <c r="C162" s="259"/>
      <c r="D162" s="78">
        <f>'3 жастағы балалар К'!AG74</f>
        <v>0</v>
      </c>
      <c r="E162" s="259"/>
      <c r="F162" s="78">
        <f>'3 жастағы балалар Ш'!AG74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К'!AH74</f>
        <v>1</v>
      </c>
      <c r="E163" s="259"/>
      <c r="F163" s="78">
        <f>'3 жастағы балалар Ш'!AH74</f>
        <v>1</v>
      </c>
      <c r="G163" s="259"/>
    </row>
    <row r="164" spans="2:7" ht="15.75" customHeight="1">
      <c r="B164" s="259"/>
      <c r="C164" s="259"/>
      <c r="D164" s="78">
        <f>'3 жастағы балалар К'!AI74</f>
        <v>0</v>
      </c>
      <c r="E164" s="259"/>
      <c r="F164" s="78">
        <f>'3 жастағы балалар Ш'!AI74</f>
        <v>0</v>
      </c>
      <c r="G164" s="259"/>
    </row>
    <row r="165" spans="2:7" ht="15.75" customHeight="1">
      <c r="B165" s="260"/>
      <c r="C165" s="259"/>
      <c r="D165" s="78">
        <f>'3 жастағы балалар К'!AJ74</f>
        <v>0</v>
      </c>
      <c r="E165" s="259"/>
      <c r="F165" s="78">
        <f>'3 жастағы балалар Ш'!AJ74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К'!AK74</f>
        <v>1</v>
      </c>
      <c r="E166" s="259"/>
      <c r="F166" s="78">
        <f>'3 жастағы балалар Ш'!AK74</f>
        <v>1</v>
      </c>
      <c r="G166" s="259"/>
    </row>
    <row r="167" spans="2:7" ht="15.75" customHeight="1">
      <c r="B167" s="259"/>
      <c r="C167" s="259"/>
      <c r="D167" s="78">
        <f>'3 жастағы балалар К'!AL74</f>
        <v>0</v>
      </c>
      <c r="E167" s="259"/>
      <c r="F167" s="78">
        <f>'3 жастағы балалар Ш'!AL74</f>
        <v>0</v>
      </c>
      <c r="G167" s="259"/>
    </row>
    <row r="168" spans="2:7" ht="15.75" customHeight="1">
      <c r="B168" s="260"/>
      <c r="C168" s="259"/>
      <c r="D168" s="78">
        <f>'3 жастағы балалар К'!AM74</f>
        <v>0</v>
      </c>
      <c r="E168" s="259"/>
      <c r="F168" s="78">
        <f>'3 жастағы балалар Ш'!AM74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К'!AN74</f>
        <v>1</v>
      </c>
      <c r="E169" s="259"/>
      <c r="F169" s="78">
        <f>'3 жастағы балалар Ш'!AN74</f>
        <v>1</v>
      </c>
      <c r="G169" s="259"/>
    </row>
    <row r="170" spans="2:7" ht="15.75" customHeight="1">
      <c r="B170" s="259"/>
      <c r="C170" s="259"/>
      <c r="D170" s="78">
        <f>'3 жастағы балалар К'!AO74</f>
        <v>0</v>
      </c>
      <c r="E170" s="259"/>
      <c r="F170" s="78">
        <f>'3 жастағы балалар Ш'!AO74</f>
        <v>0</v>
      </c>
      <c r="G170" s="259"/>
    </row>
    <row r="171" spans="2:7" ht="15.75" customHeight="1">
      <c r="B171" s="260"/>
      <c r="C171" s="259"/>
      <c r="D171" s="78">
        <f>'3 жастағы балалар К'!AP74</f>
        <v>0</v>
      </c>
      <c r="E171" s="259"/>
      <c r="F171" s="78">
        <f>'3 жастағы балалар Ш'!AP74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К'!AQ74</f>
        <v>1</v>
      </c>
      <c r="E172" s="259"/>
      <c r="F172" s="78">
        <f>'3 жастағы балалар Ш'!AQ74</f>
        <v>1</v>
      </c>
      <c r="G172" s="259"/>
    </row>
    <row r="173" spans="2:7" ht="15.75" customHeight="1">
      <c r="B173" s="259"/>
      <c r="C173" s="259"/>
      <c r="D173" s="78">
        <f>'3 жастағы балалар К'!AR74</f>
        <v>0</v>
      </c>
      <c r="E173" s="259"/>
      <c r="F173" s="78">
        <f>'3 жастағы балалар Ш'!AR74</f>
        <v>0</v>
      </c>
      <c r="G173" s="259"/>
    </row>
    <row r="174" spans="2:7" ht="15.75" customHeight="1">
      <c r="B174" s="260"/>
      <c r="C174" s="259"/>
      <c r="D174" s="78">
        <f>'3 жастағы балалар К'!AS74</f>
        <v>0</v>
      </c>
      <c r="E174" s="259"/>
      <c r="F174" s="78">
        <f>'3 жастағы балалар Ш'!AS74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К'!AT74</f>
        <v>1</v>
      </c>
      <c r="E175" s="259"/>
      <c r="F175" s="78">
        <f>'3 жастағы балалар Ш'!AT74</f>
        <v>1</v>
      </c>
      <c r="G175" s="259"/>
    </row>
    <row r="176" spans="2:7" ht="15.75" customHeight="1">
      <c r="B176" s="259"/>
      <c r="C176" s="259"/>
      <c r="D176" s="78">
        <f>'3 жастағы балалар К'!AU74</f>
        <v>0</v>
      </c>
      <c r="E176" s="259"/>
      <c r="F176" s="78">
        <f>'3 жастағы балалар Ш'!AU74</f>
        <v>0</v>
      </c>
      <c r="G176" s="259"/>
    </row>
    <row r="177" spans="2:7" ht="15.75" customHeight="1">
      <c r="B177" s="260"/>
      <c r="C177" s="259"/>
      <c r="D177" s="78">
        <f>'3 жастағы балалар К'!AV74</f>
        <v>0</v>
      </c>
      <c r="E177" s="259"/>
      <c r="F177" s="78">
        <f>'3 жастағы балалар Ш'!AV74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Ш'!AW74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Ш'!AX74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Ш'!AY74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Ш'!AZ74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Ш'!BA74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Ш'!BB74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Ш'!BC74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Ш'!BD74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Ш'!BE74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Ш'!BF74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Ш'!BG74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Ш'!BH74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Ш'!BI74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Ш'!BJ74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Ш'!BK74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Ш'!BL74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Ш'!BM74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Ш'!BN74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Ш'!BO74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Ш'!BP74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Ш'!BQ74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Ш'!BR74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Ш'!BS74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Ш'!BT74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Ш'!BU74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Ш'!BV74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Ш'!BW74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Ш'!BX74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Ш'!BY74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Ш'!BZ74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1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Ф'!E133</f>
        <v>1</v>
      </c>
      <c r="D212" s="78">
        <f>'3 жастағы балалар К'!D133</f>
        <v>1</v>
      </c>
      <c r="E212" s="78">
        <f>'3 жастағы балалар Т'!D133</f>
        <v>1</v>
      </c>
      <c r="F212" s="78">
        <f>'3 жастағы балалар Ш'!D133</f>
        <v>1</v>
      </c>
      <c r="G212" s="78">
        <f>'3 жастағы балалар Ә'!D133</f>
        <v>1</v>
      </c>
    </row>
    <row r="213" spans="2:7" ht="15.75" customHeight="1">
      <c r="B213" s="259"/>
      <c r="C213" s="78">
        <f>'3 жастағы балалар Ф'!F133</f>
        <v>0</v>
      </c>
      <c r="D213" s="78">
        <f>'3 жастағы балалар К'!E133</f>
        <v>0</v>
      </c>
      <c r="E213" s="78">
        <f>'3 жастағы балалар Т'!E133</f>
        <v>0</v>
      </c>
      <c r="F213" s="78">
        <f>'3 жастағы балалар Ш'!E133</f>
        <v>0</v>
      </c>
      <c r="G213" s="78">
        <f>'3 жастағы балалар Ә'!E133</f>
        <v>0</v>
      </c>
    </row>
    <row r="214" spans="2:7" ht="15.75" customHeight="1">
      <c r="B214" s="260"/>
      <c r="C214" s="78">
        <f>'3 жастағы балалар Ф'!G133</f>
        <v>0</v>
      </c>
      <c r="D214" s="78">
        <f>'3 жастағы балалар К'!F133</f>
        <v>0</v>
      </c>
      <c r="E214" s="78">
        <f>'3 жастағы балалар Т'!F133</f>
        <v>0</v>
      </c>
      <c r="F214" s="78">
        <f>'3 жастағы балалар Ш'!F133</f>
        <v>0</v>
      </c>
      <c r="G214" s="78">
        <f>'3 жастағы балалар Ә'!F133</f>
        <v>0</v>
      </c>
    </row>
    <row r="215" spans="2:7" ht="15.75" customHeight="1">
      <c r="B215" s="268">
        <v>2</v>
      </c>
      <c r="C215" s="78">
        <f>'3 жастағы балалар Ф'!H133</f>
        <v>1</v>
      </c>
      <c r="D215" s="78">
        <f>'3 жастағы балалар К'!G133</f>
        <v>1</v>
      </c>
      <c r="E215" s="78">
        <f>'3 жастағы балалар Т'!G133</f>
        <v>1</v>
      </c>
      <c r="F215" s="78">
        <f>'3 жастағы балалар Ш'!G133</f>
        <v>1</v>
      </c>
      <c r="G215" s="78">
        <f>'3 жастағы балалар Ә'!G133</f>
        <v>1</v>
      </c>
    </row>
    <row r="216" spans="2:7" ht="15.75" customHeight="1">
      <c r="B216" s="259"/>
      <c r="C216" s="78">
        <f>'3 жастағы балалар Ф'!I133</f>
        <v>0</v>
      </c>
      <c r="D216" s="78">
        <f>'3 жастағы балалар К'!H133</f>
        <v>0</v>
      </c>
      <c r="E216" s="78">
        <f>'3 жастағы балалар Т'!H133</f>
        <v>0</v>
      </c>
      <c r="F216" s="78">
        <f>'3 жастағы балалар Ш'!H133</f>
        <v>0</v>
      </c>
      <c r="G216" s="78">
        <f>'3 жастағы балалар Ә'!H133</f>
        <v>0</v>
      </c>
    </row>
    <row r="217" spans="2:7" ht="15.75" customHeight="1">
      <c r="B217" s="260"/>
      <c r="C217" s="78">
        <f>'3 жастағы балалар Ф'!J133</f>
        <v>0</v>
      </c>
      <c r="D217" s="78">
        <f>'3 жастағы балалар К'!I133</f>
        <v>0</v>
      </c>
      <c r="E217" s="78">
        <f>'3 жастағы балалар Т'!I133</f>
        <v>0</v>
      </c>
      <c r="F217" s="78">
        <f>'3 жастағы балалар Ш'!I133</f>
        <v>0</v>
      </c>
      <c r="G217" s="78">
        <f>'3 жастағы балалар Ә'!I133</f>
        <v>0</v>
      </c>
    </row>
    <row r="218" spans="2:7" ht="15.75" customHeight="1">
      <c r="B218" s="268">
        <v>3</v>
      </c>
      <c r="C218" s="78">
        <f>'3 жастағы балалар Ф'!K133</f>
        <v>1</v>
      </c>
      <c r="D218" s="78">
        <f>'3 жастағы балалар К'!J133</f>
        <v>1</v>
      </c>
      <c r="E218" s="78">
        <f>'3 жастағы балалар Т'!J133</f>
        <v>1</v>
      </c>
      <c r="F218" s="78">
        <f>'3 жастағы балалар Ш'!J133</f>
        <v>1</v>
      </c>
      <c r="G218" s="78">
        <f>'3 жастағы балалар Ә'!J133</f>
        <v>1</v>
      </c>
    </row>
    <row r="219" spans="2:7" ht="15.75" customHeight="1">
      <c r="B219" s="259"/>
      <c r="C219" s="78">
        <f>'3 жастағы балалар Ф'!L133</f>
        <v>0</v>
      </c>
      <c r="D219" s="78">
        <f>'3 жастағы балалар К'!K133</f>
        <v>0</v>
      </c>
      <c r="E219" s="78">
        <f>'3 жастағы балалар Т'!K133</f>
        <v>0</v>
      </c>
      <c r="F219" s="78">
        <f>'3 жастағы балалар Ш'!K133</f>
        <v>0</v>
      </c>
      <c r="G219" s="78">
        <f>'3 жастағы балалар Ә'!K133</f>
        <v>0</v>
      </c>
    </row>
    <row r="220" spans="2:7" ht="15.75" customHeight="1">
      <c r="B220" s="260"/>
      <c r="C220" s="78">
        <f>'3 жастағы балалар Ф'!M133</f>
        <v>0</v>
      </c>
      <c r="D220" s="78">
        <f>'3 жастағы балалар К'!L133</f>
        <v>0</v>
      </c>
      <c r="E220" s="78">
        <f>'3 жастағы балалар Т'!L133</f>
        <v>0</v>
      </c>
      <c r="F220" s="78">
        <f>'3 жастағы балалар Ш'!L133</f>
        <v>0</v>
      </c>
      <c r="G220" s="78">
        <f>'3 жастағы балалар Ә'!L133</f>
        <v>0</v>
      </c>
    </row>
    <row r="221" spans="2:7" ht="15.75" customHeight="1">
      <c r="B221" s="268">
        <v>4</v>
      </c>
      <c r="C221" s="78">
        <f>'3 жастағы балалар Ф'!N133</f>
        <v>1</v>
      </c>
      <c r="D221" s="78">
        <f>'3 жастағы балалар К'!M133</f>
        <v>1</v>
      </c>
      <c r="E221" s="78">
        <f>'3 жастағы балалар Т'!M133</f>
        <v>1</v>
      </c>
      <c r="F221" s="78">
        <f>'3 жастағы балалар Ш'!M133</f>
        <v>1</v>
      </c>
      <c r="G221" s="78">
        <f>'3 жастағы балалар Ә'!M133</f>
        <v>1</v>
      </c>
    </row>
    <row r="222" spans="2:7" ht="15.75" customHeight="1">
      <c r="B222" s="259"/>
      <c r="C222" s="78">
        <f>'3 жастағы балалар Ф'!O133</f>
        <v>0</v>
      </c>
      <c r="D222" s="78">
        <f>'3 жастағы балалар К'!N133</f>
        <v>0</v>
      </c>
      <c r="E222" s="78">
        <f>'3 жастағы балалар Т'!N133</f>
        <v>0</v>
      </c>
      <c r="F222" s="78">
        <f>'3 жастағы балалар Ш'!N133</f>
        <v>0</v>
      </c>
      <c r="G222" s="78">
        <f>'3 жастағы балалар Ә'!N133</f>
        <v>0</v>
      </c>
    </row>
    <row r="223" spans="2:7" ht="15.75" customHeight="1">
      <c r="B223" s="260"/>
      <c r="C223" s="78">
        <f>'3 жастағы балалар Ф'!P133</f>
        <v>0</v>
      </c>
      <c r="D223" s="78">
        <f>'3 жастағы балалар К'!O133</f>
        <v>0</v>
      </c>
      <c r="E223" s="78">
        <f>'3 жастағы балалар Т'!O133</f>
        <v>0</v>
      </c>
      <c r="F223" s="78">
        <f>'3 жастағы балалар Ш'!O133</f>
        <v>0</v>
      </c>
      <c r="G223" s="78">
        <f>'3 жастағы балалар Ә'!O133</f>
        <v>0</v>
      </c>
    </row>
    <row r="224" spans="2:7" ht="15.75" customHeight="1">
      <c r="B224" s="268">
        <v>5</v>
      </c>
      <c r="C224" s="78">
        <f>'3 жастағы балалар Ф'!Q133</f>
        <v>1</v>
      </c>
      <c r="D224" s="78">
        <f>'3 жастағы балалар К'!P133</f>
        <v>0</v>
      </c>
      <c r="E224" s="78">
        <f>'3 жастағы балалар Т'!P133</f>
        <v>1</v>
      </c>
      <c r="F224" s="78">
        <f>'3 жастағы балалар Ш'!P133</f>
        <v>1</v>
      </c>
      <c r="G224" s="78">
        <f>'3 жастағы балалар Ә'!P133</f>
        <v>1</v>
      </c>
    </row>
    <row r="225" spans="2:7" ht="15.75" customHeight="1">
      <c r="B225" s="259"/>
      <c r="C225" s="78">
        <f>'3 жастағы балалар Ф'!R133</f>
        <v>0</v>
      </c>
      <c r="D225" s="78">
        <f>'3 жастағы балалар К'!Q133</f>
        <v>0</v>
      </c>
      <c r="E225" s="78">
        <f>'3 жастағы балалар Т'!Q133</f>
        <v>0</v>
      </c>
      <c r="F225" s="78">
        <f>'3 жастағы балалар Ш'!Q133</f>
        <v>0</v>
      </c>
      <c r="G225" s="78">
        <f>'3 жастағы балалар Ә'!Q133</f>
        <v>0</v>
      </c>
    </row>
    <row r="226" spans="2:7" ht="15.75" customHeight="1">
      <c r="B226" s="260"/>
      <c r="C226" s="78">
        <f>'3 жастағы балалар Ф'!S133</f>
        <v>0</v>
      </c>
      <c r="D226" s="78">
        <f>'3 жастағы балалар К'!R133</f>
        <v>0</v>
      </c>
      <c r="E226" s="78">
        <f>'3 жастағы балалар Т'!R133</f>
        <v>0</v>
      </c>
      <c r="F226" s="78">
        <f>'3 жастағы балалар Ш'!R133</f>
        <v>0</v>
      </c>
      <c r="G226" s="78">
        <f>'3 жастағы балалар Ә'!R133</f>
        <v>0</v>
      </c>
    </row>
    <row r="227" spans="2:7" ht="15.75" customHeight="1">
      <c r="B227" s="268">
        <v>6</v>
      </c>
      <c r="C227" s="335"/>
      <c r="D227" s="78">
        <f>'3 жастағы балалар К'!S133</f>
        <v>1</v>
      </c>
      <c r="E227" s="335"/>
      <c r="F227" s="78">
        <f>'3 жастағы балалар Ш'!S133</f>
        <v>1</v>
      </c>
      <c r="G227" s="335"/>
    </row>
    <row r="228" spans="2:7" ht="15.75" customHeight="1">
      <c r="B228" s="259"/>
      <c r="C228" s="259"/>
      <c r="D228" s="78">
        <f>'3 жастағы балалар К'!T133</f>
        <v>0</v>
      </c>
      <c r="E228" s="259"/>
      <c r="F228" s="78">
        <f>'3 жастағы балалар Ш'!T133</f>
        <v>0</v>
      </c>
      <c r="G228" s="259"/>
    </row>
    <row r="229" spans="2:7" ht="15.75" customHeight="1">
      <c r="B229" s="260"/>
      <c r="C229" s="259"/>
      <c r="D229" s="78">
        <f>'3 жастағы балалар К'!U133</f>
        <v>0</v>
      </c>
      <c r="E229" s="259"/>
      <c r="F229" s="78">
        <f>'3 жастағы балалар Ш'!U133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К'!V133</f>
        <v>1</v>
      </c>
      <c r="E230" s="259"/>
      <c r="F230" s="78">
        <f>'3 жастағы балалар Ш'!V133</f>
        <v>1</v>
      </c>
      <c r="G230" s="259"/>
    </row>
    <row r="231" spans="2:7" ht="15.75" customHeight="1">
      <c r="B231" s="259"/>
      <c r="C231" s="259"/>
      <c r="D231" s="78">
        <f>'3 жастағы балалар К'!W133</f>
        <v>0</v>
      </c>
      <c r="E231" s="259"/>
      <c r="F231" s="78">
        <f>'3 жастағы балалар Ш'!W133</f>
        <v>0</v>
      </c>
      <c r="G231" s="259"/>
    </row>
    <row r="232" spans="2:7" ht="15.75" customHeight="1">
      <c r="B232" s="260"/>
      <c r="C232" s="259"/>
      <c r="D232" s="78">
        <f>'3 жастағы балалар К'!X133</f>
        <v>0</v>
      </c>
      <c r="E232" s="259"/>
      <c r="F232" s="78">
        <f>'3 жастағы балалар Ш'!X133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К'!Y133</f>
        <v>1</v>
      </c>
      <c r="E233" s="259"/>
      <c r="F233" s="78">
        <f>'3 жастағы балалар Ш'!Y133</f>
        <v>1</v>
      </c>
      <c r="G233" s="259"/>
    </row>
    <row r="234" spans="2:7" ht="15.75" customHeight="1">
      <c r="B234" s="259"/>
      <c r="C234" s="259"/>
      <c r="D234" s="78">
        <f>'3 жастағы балалар К'!Z133</f>
        <v>0</v>
      </c>
      <c r="E234" s="259"/>
      <c r="F234" s="78">
        <f>'3 жастағы балалар Ш'!Z133</f>
        <v>0</v>
      </c>
      <c r="G234" s="259"/>
    </row>
    <row r="235" spans="2:7" ht="15.75" customHeight="1">
      <c r="B235" s="260"/>
      <c r="C235" s="259"/>
      <c r="D235" s="78">
        <f>'3 жастағы балалар К'!AA133</f>
        <v>0</v>
      </c>
      <c r="E235" s="259"/>
      <c r="F235" s="78">
        <f>'3 жастағы балалар Ш'!AA133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К'!AB133</f>
        <v>1</v>
      </c>
      <c r="E236" s="259"/>
      <c r="F236" s="78">
        <f>'3 жастағы балалар Ш'!AB133</f>
        <v>1</v>
      </c>
      <c r="G236" s="259"/>
    </row>
    <row r="237" spans="2:7" ht="15.75" customHeight="1">
      <c r="B237" s="259"/>
      <c r="C237" s="259"/>
      <c r="D237" s="78">
        <f>'3 жастағы балалар К'!AC133</f>
        <v>0</v>
      </c>
      <c r="E237" s="259"/>
      <c r="F237" s="78">
        <f>'3 жастағы балалар Ш'!AC133</f>
        <v>0</v>
      </c>
      <c r="G237" s="259"/>
    </row>
    <row r="238" spans="2:7" ht="15.75" customHeight="1">
      <c r="B238" s="260"/>
      <c r="C238" s="259"/>
      <c r="D238" s="78">
        <f>'3 жастағы балалар К'!AD133</f>
        <v>0</v>
      </c>
      <c r="E238" s="259"/>
      <c r="F238" s="78">
        <f>'3 жастағы балалар Ш'!AD133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К'!AE133</f>
        <v>1</v>
      </c>
      <c r="E239" s="259"/>
      <c r="F239" s="78">
        <f>'3 жастағы балалар Ш'!AE133</f>
        <v>1</v>
      </c>
      <c r="G239" s="259"/>
    </row>
    <row r="240" spans="2:7" ht="15.75" customHeight="1">
      <c r="B240" s="259"/>
      <c r="C240" s="259"/>
      <c r="D240" s="78">
        <f>'3 жастағы балалар К'!AF133</f>
        <v>0</v>
      </c>
      <c r="E240" s="259"/>
      <c r="F240" s="78">
        <f>'3 жастағы балалар Ш'!AF133</f>
        <v>0</v>
      </c>
      <c r="G240" s="259"/>
    </row>
    <row r="241" spans="2:7" ht="15.75" customHeight="1">
      <c r="B241" s="260"/>
      <c r="C241" s="259"/>
      <c r="D241" s="78">
        <f>'3 жастағы балалар К'!AG133</f>
        <v>0</v>
      </c>
      <c r="E241" s="259"/>
      <c r="F241" s="78">
        <f>'3 жастағы балалар Ш'!AG133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К'!AH133</f>
        <v>1</v>
      </c>
      <c r="E242" s="259"/>
      <c r="F242" s="78">
        <f>'3 жастағы балалар Ш'!AH133</f>
        <v>1</v>
      </c>
      <c r="G242" s="259"/>
    </row>
    <row r="243" spans="2:7" ht="15.75" customHeight="1">
      <c r="B243" s="259"/>
      <c r="C243" s="259"/>
      <c r="D243" s="78">
        <f>'3 жастағы балалар К'!AI133</f>
        <v>0</v>
      </c>
      <c r="E243" s="259"/>
      <c r="F243" s="78">
        <f>'3 жастағы балалар Ш'!AI133</f>
        <v>0</v>
      </c>
      <c r="G243" s="259"/>
    </row>
    <row r="244" spans="2:7" ht="15.75" customHeight="1">
      <c r="B244" s="260"/>
      <c r="C244" s="259"/>
      <c r="D244" s="78">
        <f>'3 жастағы балалар К'!AJ133</f>
        <v>0</v>
      </c>
      <c r="E244" s="259"/>
      <c r="F244" s="78">
        <f>'3 жастағы балалар Ш'!AJ133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К'!AK133</f>
        <v>1</v>
      </c>
      <c r="E245" s="259"/>
      <c r="F245" s="78">
        <f>'3 жастағы балалар Ш'!AK133</f>
        <v>1</v>
      </c>
      <c r="G245" s="259"/>
    </row>
    <row r="246" spans="2:7" ht="15.75" customHeight="1">
      <c r="B246" s="259"/>
      <c r="C246" s="259"/>
      <c r="D246" s="78">
        <f>'3 жастағы балалар К'!AL133</f>
        <v>0</v>
      </c>
      <c r="E246" s="259"/>
      <c r="F246" s="78">
        <f>'3 жастағы балалар Ш'!AL133</f>
        <v>0</v>
      </c>
      <c r="G246" s="259"/>
    </row>
    <row r="247" spans="2:7" ht="15.75" customHeight="1">
      <c r="B247" s="260"/>
      <c r="C247" s="259"/>
      <c r="D247" s="78">
        <f>'3 жастағы балалар К'!AM133</f>
        <v>0</v>
      </c>
      <c r="E247" s="259"/>
      <c r="F247" s="78">
        <f>'3 жастағы балалар Ш'!AM133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К'!AN133</f>
        <v>1</v>
      </c>
      <c r="E248" s="259"/>
      <c r="F248" s="78">
        <f>'3 жастағы балалар Ш'!AN133</f>
        <v>1</v>
      </c>
      <c r="G248" s="259"/>
    </row>
    <row r="249" spans="2:7" ht="15.75" customHeight="1">
      <c r="B249" s="259"/>
      <c r="C249" s="259"/>
      <c r="D249" s="78">
        <f>'3 жастағы балалар К'!AO133</f>
        <v>0</v>
      </c>
      <c r="E249" s="259"/>
      <c r="F249" s="78">
        <f>'3 жастағы балалар Ш'!AO133</f>
        <v>0</v>
      </c>
      <c r="G249" s="259"/>
    </row>
    <row r="250" spans="2:7" ht="15.75" customHeight="1">
      <c r="B250" s="260"/>
      <c r="C250" s="259"/>
      <c r="D250" s="78">
        <f>'3 жастағы балалар К'!AP133</f>
        <v>0</v>
      </c>
      <c r="E250" s="259"/>
      <c r="F250" s="78">
        <f>'3 жастағы балалар Ш'!AP133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К'!AQ133</f>
        <v>1</v>
      </c>
      <c r="E251" s="259"/>
      <c r="F251" s="78">
        <f>'3 жастағы балалар Ш'!AQ133</f>
        <v>1</v>
      </c>
      <c r="G251" s="259"/>
    </row>
    <row r="252" spans="2:7" ht="15.75" customHeight="1">
      <c r="B252" s="259"/>
      <c r="C252" s="259"/>
      <c r="D252" s="78">
        <f>'3 жастағы балалар К'!AR133</f>
        <v>0</v>
      </c>
      <c r="E252" s="259"/>
      <c r="F252" s="78">
        <f>'3 жастағы балалар Ш'!AR133</f>
        <v>0</v>
      </c>
      <c r="G252" s="259"/>
    </row>
    <row r="253" spans="2:7" ht="15.75" customHeight="1">
      <c r="B253" s="260"/>
      <c r="C253" s="259"/>
      <c r="D253" s="78">
        <f>'3 жастағы балалар К'!AS133</f>
        <v>0</v>
      </c>
      <c r="E253" s="259"/>
      <c r="F253" s="78">
        <f>'3 жастағы балалар Ш'!AS133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К'!AT133</f>
        <v>1</v>
      </c>
      <c r="E254" s="259"/>
      <c r="F254" s="78">
        <f>'3 жастағы балалар Ш'!AT133</f>
        <v>1</v>
      </c>
      <c r="G254" s="259"/>
    </row>
    <row r="255" spans="2:7" ht="15.75" customHeight="1">
      <c r="B255" s="259"/>
      <c r="C255" s="259"/>
      <c r="D255" s="78">
        <f>'3 жастағы балалар К'!AU133</f>
        <v>0</v>
      </c>
      <c r="E255" s="259"/>
      <c r="F255" s="78">
        <f>'3 жастағы балалар Ш'!AU133</f>
        <v>0</v>
      </c>
      <c r="G255" s="259"/>
    </row>
    <row r="256" spans="2:7" ht="15.75" customHeight="1">
      <c r="B256" s="260"/>
      <c r="C256" s="259"/>
      <c r="D256" s="78">
        <f>'3 жастағы балалар К'!AV133</f>
        <v>0</v>
      </c>
      <c r="E256" s="259"/>
      <c r="F256" s="78">
        <f>'3 жастағы балалар Ш'!AV133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Ш'!AW133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Ш'!AX133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Ш'!AY133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Ш'!AZ133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Ш'!BA133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Ш'!BB133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Ш'!BC133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Ш'!BD133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Ш'!BE133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Ш'!BF133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Ш'!BG133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Ш'!BH133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Ш'!BI133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Ш'!BJ133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Ш'!BK133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Ш'!BL133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Ш'!BM133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Ш'!BN133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Ш'!BO133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Ш'!BP133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Ш'!BQ133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Ш'!BR133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Ш'!BS133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Ш'!BT133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Ш'!BU133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Ш'!BV133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Ш'!BW133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Ш'!BX133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Ш'!BY133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Ш'!BZ133</f>
        <v>0</v>
      </c>
      <c r="G286" s="260"/>
    </row>
    <row r="287" spans="2:7" ht="15.75" customHeight="1">
      <c r="B287" s="255">
        <f>СВОД3!V28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9.75" customHeight="1">
      <c r="B4" s="329" t="s">
        <v>514</v>
      </c>
      <c r="C4" s="266"/>
      <c r="D4" s="245">
        <f>'3 жастағы балалар Ф'!D29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Ф'!A29</f>
        <v>0</v>
      </c>
      <c r="E5" s="247"/>
      <c r="F5" s="247"/>
      <c r="G5" s="242"/>
      <c r="H5" s="242"/>
    </row>
    <row r="6" spans="2:12" ht="82.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1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Ф'!E29</f>
        <v>0</v>
      </c>
      <c r="D69" s="78">
        <f>'3 жастағы балалар К'!D29</f>
        <v>0</v>
      </c>
      <c r="E69" s="78">
        <f>'3 жастағы балалар Т'!D29</f>
        <v>0</v>
      </c>
      <c r="F69" s="78">
        <f>'3 жастағы балалар Ш'!D29</f>
        <v>0</v>
      </c>
      <c r="G69" s="78">
        <f>'3 жастағы балалар Ә'!D29</f>
        <v>0</v>
      </c>
    </row>
    <row r="70" spans="2:7" ht="15.75" customHeight="1">
      <c r="B70" s="259"/>
      <c r="C70" s="78">
        <f>'3 жастағы балалар Ф'!F29</f>
        <v>0</v>
      </c>
      <c r="D70" s="78">
        <f>'3 жастағы балалар К'!E29</f>
        <v>0</v>
      </c>
      <c r="E70" s="78">
        <f>'3 жастағы балалар Т'!E29</f>
        <v>0</v>
      </c>
      <c r="F70" s="78">
        <f>'3 жастағы балалар Ш'!E29</f>
        <v>0</v>
      </c>
      <c r="G70" s="78">
        <f>'3 жастағы балалар Ә'!E29</f>
        <v>1</v>
      </c>
    </row>
    <row r="71" spans="2:7" ht="15.75" customHeight="1">
      <c r="B71" s="260"/>
      <c r="C71" s="78">
        <f>'3 жастағы балалар Ф'!G29</f>
        <v>0</v>
      </c>
      <c r="D71" s="78">
        <f>'3 жастағы балалар К'!F29</f>
        <v>1</v>
      </c>
      <c r="E71" s="78">
        <f>'3 жастағы балалар Т'!F29</f>
        <v>1</v>
      </c>
      <c r="F71" s="78">
        <f>'3 жастағы балалар Ш'!F29</f>
        <v>1</v>
      </c>
      <c r="G71" s="78">
        <f>'3 жастағы балалар Ә'!F29</f>
        <v>0</v>
      </c>
    </row>
    <row r="72" spans="2:7" ht="15.75" customHeight="1">
      <c r="B72" s="268">
        <v>2</v>
      </c>
      <c r="C72" s="78">
        <f>'3 жастағы балалар Ф'!H29</f>
        <v>0</v>
      </c>
      <c r="D72" s="78">
        <f>'3 жастағы балалар К'!G29</f>
        <v>0</v>
      </c>
      <c r="E72" s="78">
        <f>'3 жастағы балалар Т'!G29</f>
        <v>0</v>
      </c>
      <c r="F72" s="78">
        <f>'3 жастағы балалар Ш'!G29</f>
        <v>0</v>
      </c>
      <c r="G72" s="78">
        <f>'3 жастағы балалар Ә'!G29</f>
        <v>0</v>
      </c>
    </row>
    <row r="73" spans="2:7" ht="15.75" customHeight="1">
      <c r="B73" s="259"/>
      <c r="C73" s="78">
        <f>'3 жастағы балалар Ф'!I29</f>
        <v>0</v>
      </c>
      <c r="D73" s="78">
        <f>'3 жастағы балалар К'!H29</f>
        <v>0</v>
      </c>
      <c r="E73" s="78">
        <f>'3 жастағы балалар Т'!H29</f>
        <v>0</v>
      </c>
      <c r="F73" s="78">
        <f>'3 жастағы балалар Ш'!H29</f>
        <v>0</v>
      </c>
      <c r="G73" s="78">
        <f>'3 жастағы балалар Ә'!H29</f>
        <v>1</v>
      </c>
    </row>
    <row r="74" spans="2:7" ht="15.75" customHeight="1">
      <c r="B74" s="260"/>
      <c r="C74" s="78">
        <f>'3 жастағы балалар Ф'!J29</f>
        <v>0</v>
      </c>
      <c r="D74" s="78">
        <f>'3 жастағы балалар К'!I29</f>
        <v>1</v>
      </c>
      <c r="E74" s="78">
        <f>'3 жастағы балалар Т'!I29</f>
        <v>1</v>
      </c>
      <c r="F74" s="78">
        <f>'3 жастағы балалар Ш'!I29</f>
        <v>1</v>
      </c>
      <c r="G74" s="78">
        <f>'3 жастағы балалар Ә'!I29</f>
        <v>0</v>
      </c>
    </row>
    <row r="75" spans="2:7" ht="15.75" customHeight="1">
      <c r="B75" s="268">
        <v>3</v>
      </c>
      <c r="C75" s="78">
        <f>'3 жастағы балалар Ф'!K29</f>
        <v>0</v>
      </c>
      <c r="D75" s="78">
        <f>'3 жастағы балалар К'!J29</f>
        <v>0</v>
      </c>
      <c r="E75" s="78">
        <f>'3 жастағы балалар Т'!J29</f>
        <v>0</v>
      </c>
      <c r="F75" s="78">
        <f>'3 жастағы балалар Ш'!J29</f>
        <v>0</v>
      </c>
      <c r="G75" s="78">
        <f>'3 жастағы балалар Ә'!J29</f>
        <v>0</v>
      </c>
    </row>
    <row r="76" spans="2:7" ht="15.75" customHeight="1">
      <c r="B76" s="259"/>
      <c r="C76" s="78">
        <f>'3 жастағы балалар Ф'!L29</f>
        <v>0</v>
      </c>
      <c r="D76" s="78">
        <f>'3 жастағы балалар К'!K29</f>
        <v>0</v>
      </c>
      <c r="E76" s="78">
        <f>'3 жастағы балалар Т'!K29</f>
        <v>0</v>
      </c>
      <c r="F76" s="78">
        <f>'3 жастағы балалар Ш'!K29</f>
        <v>1</v>
      </c>
      <c r="G76" s="78">
        <f>'3 жастағы балалар Ә'!K29</f>
        <v>1</v>
      </c>
    </row>
    <row r="77" spans="2:7" ht="15.75" customHeight="1">
      <c r="B77" s="260"/>
      <c r="C77" s="78">
        <f>'3 жастағы балалар Ф'!M29</f>
        <v>0</v>
      </c>
      <c r="D77" s="78">
        <f>'3 жастағы балалар К'!L29</f>
        <v>1</v>
      </c>
      <c r="E77" s="78">
        <f>'3 жастағы балалар Т'!L29</f>
        <v>1</v>
      </c>
      <c r="F77" s="78">
        <f>'3 жастағы балалар Ш'!L29</f>
        <v>0</v>
      </c>
      <c r="G77" s="78">
        <f>'3 жастағы балалар Ә'!L29</f>
        <v>0</v>
      </c>
    </row>
    <row r="78" spans="2:7" ht="15.75" customHeight="1">
      <c r="B78" s="268">
        <v>4</v>
      </c>
      <c r="C78" s="78">
        <f>'3 жастағы балалар Ф'!N29</f>
        <v>0</v>
      </c>
      <c r="D78" s="78">
        <f>'3 жастағы балалар К'!M29</f>
        <v>0</v>
      </c>
      <c r="E78" s="78">
        <f>'3 жастағы балалар Т'!M29</f>
        <v>0</v>
      </c>
      <c r="F78" s="78">
        <f>'3 жастағы балалар Ш'!M29</f>
        <v>0</v>
      </c>
      <c r="G78" s="78">
        <f>'3 жастағы балалар Ә'!M29</f>
        <v>0</v>
      </c>
    </row>
    <row r="79" spans="2:7" ht="15.75" customHeight="1">
      <c r="B79" s="259"/>
      <c r="C79" s="78">
        <f>'3 жастағы балалар Ф'!O29</f>
        <v>0</v>
      </c>
      <c r="D79" s="78">
        <f>'3 жастағы балалар К'!N29</f>
        <v>0</v>
      </c>
      <c r="E79" s="78">
        <f>'3 жастағы балалар Т'!N29</f>
        <v>0</v>
      </c>
      <c r="F79" s="78">
        <f>'3 жастағы балалар Ш'!N29</f>
        <v>0</v>
      </c>
      <c r="G79" s="78">
        <f>'3 жастағы балалар Ә'!N29</f>
        <v>1</v>
      </c>
    </row>
    <row r="80" spans="2:7" ht="15.75" customHeight="1">
      <c r="B80" s="260"/>
      <c r="C80" s="78">
        <f>'3 жастағы балалар Ф'!P29</f>
        <v>0</v>
      </c>
      <c r="D80" s="78">
        <f>'3 жастағы балалар К'!O29</f>
        <v>1</v>
      </c>
      <c r="E80" s="78">
        <f>'3 жастағы балалар Т'!O29</f>
        <v>1</v>
      </c>
      <c r="F80" s="78">
        <f>'3 жастағы балалар Ш'!O29</f>
        <v>1</v>
      </c>
      <c r="G80" s="78">
        <f>'3 жастағы балалар Ә'!O29</f>
        <v>0</v>
      </c>
    </row>
    <row r="81" spans="2:7" ht="15.75" customHeight="1">
      <c r="B81" s="268">
        <v>5</v>
      </c>
      <c r="C81" s="335"/>
      <c r="D81" s="78">
        <f>'3 жастағы балалар К'!P29</f>
        <v>0</v>
      </c>
      <c r="E81" s="335"/>
      <c r="F81" s="78">
        <f>'3 жастағы балалар Ш'!P29</f>
        <v>0</v>
      </c>
      <c r="G81" s="335"/>
    </row>
    <row r="82" spans="2:7" ht="15.75" customHeight="1">
      <c r="B82" s="259"/>
      <c r="C82" s="259"/>
      <c r="D82" s="78">
        <f>'3 жастағы балалар К'!Q29</f>
        <v>0</v>
      </c>
      <c r="E82" s="259"/>
      <c r="F82" s="78">
        <f>'3 жастағы балалар Ш'!Q29</f>
        <v>0</v>
      </c>
      <c r="G82" s="259"/>
    </row>
    <row r="83" spans="2:7" ht="15.75" customHeight="1">
      <c r="B83" s="260"/>
      <c r="C83" s="259"/>
      <c r="D83" s="78">
        <f>'3 жастағы балалар К'!R29</f>
        <v>1</v>
      </c>
      <c r="E83" s="259"/>
      <c r="F83" s="78">
        <f>'3 жастағы балалар Ш'!R29</f>
        <v>1</v>
      </c>
      <c r="G83" s="259"/>
    </row>
    <row r="84" spans="2:7" ht="15.75" customHeight="1">
      <c r="B84" s="268">
        <v>6</v>
      </c>
      <c r="C84" s="259"/>
      <c r="D84" s="78">
        <f>'3 жастағы балалар К'!S29</f>
        <v>0</v>
      </c>
      <c r="E84" s="259"/>
      <c r="F84" s="78">
        <f>'3 жастағы балалар Ш'!S29</f>
        <v>0</v>
      </c>
      <c r="G84" s="259"/>
    </row>
    <row r="85" spans="2:7" ht="15.75" customHeight="1">
      <c r="B85" s="259"/>
      <c r="C85" s="259"/>
      <c r="D85" s="78">
        <f>'3 жастағы балалар К'!T29</f>
        <v>0</v>
      </c>
      <c r="E85" s="259"/>
      <c r="F85" s="78">
        <f>'3 жастағы балалар Ш'!T29</f>
        <v>0</v>
      </c>
      <c r="G85" s="259"/>
    </row>
    <row r="86" spans="2:7" ht="15.75" customHeight="1">
      <c r="B86" s="260"/>
      <c r="C86" s="259"/>
      <c r="D86" s="78">
        <f>'3 жастағы балалар К'!U29</f>
        <v>1</v>
      </c>
      <c r="E86" s="259"/>
      <c r="F86" s="78">
        <f>'3 жастағы балалар Ш'!U29</f>
        <v>1</v>
      </c>
      <c r="G86" s="259"/>
    </row>
    <row r="87" spans="2:7" ht="15.75" customHeight="1">
      <c r="B87" s="268">
        <v>7</v>
      </c>
      <c r="C87" s="259"/>
      <c r="D87" s="78">
        <f>'3 жастағы балалар К'!V29</f>
        <v>0</v>
      </c>
      <c r="E87" s="259"/>
      <c r="F87" s="78">
        <f>'3 жастағы балалар Ш'!V29</f>
        <v>0</v>
      </c>
      <c r="G87" s="259"/>
    </row>
    <row r="88" spans="2:7" ht="15.75" customHeight="1">
      <c r="B88" s="259"/>
      <c r="C88" s="259"/>
      <c r="D88" s="78">
        <f>'3 жастағы балалар К'!W29</f>
        <v>0</v>
      </c>
      <c r="E88" s="259"/>
      <c r="F88" s="78">
        <f>'3 жастағы балалар Ш'!W29</f>
        <v>0</v>
      </c>
      <c r="G88" s="259"/>
    </row>
    <row r="89" spans="2:7" ht="15.75" customHeight="1">
      <c r="B89" s="260"/>
      <c r="C89" s="259"/>
      <c r="D89" s="78">
        <f>'3 жастағы балалар К'!X29</f>
        <v>1</v>
      </c>
      <c r="E89" s="259"/>
      <c r="F89" s="78">
        <f>'3 жастағы балалар Ш'!X29</f>
        <v>1</v>
      </c>
      <c r="G89" s="259"/>
    </row>
    <row r="90" spans="2:7" ht="15.75" customHeight="1">
      <c r="B90" s="268">
        <v>8</v>
      </c>
      <c r="C90" s="259"/>
      <c r="D90" s="78">
        <f>'3 жастағы балалар К'!Y29</f>
        <v>0</v>
      </c>
      <c r="E90" s="259"/>
      <c r="F90" s="78">
        <f>'3 жастағы балалар Ш'!Y29</f>
        <v>0</v>
      </c>
      <c r="G90" s="259"/>
    </row>
    <row r="91" spans="2:7" ht="15.75" customHeight="1">
      <c r="B91" s="259"/>
      <c r="C91" s="259"/>
      <c r="D91" s="78">
        <f>'3 жастағы балалар К'!Z29</f>
        <v>0</v>
      </c>
      <c r="E91" s="259"/>
      <c r="F91" s="78">
        <f>'3 жастағы балалар Ш'!Z29</f>
        <v>0</v>
      </c>
      <c r="G91" s="259"/>
    </row>
    <row r="92" spans="2:7" ht="15.75" customHeight="1">
      <c r="B92" s="260"/>
      <c r="C92" s="259"/>
      <c r="D92" s="78">
        <f>'3 жастағы балалар К'!AA29</f>
        <v>1</v>
      </c>
      <c r="E92" s="259"/>
      <c r="F92" s="78">
        <f>'3 жастағы балалар Ш'!AA29</f>
        <v>1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Ш'!AB29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Ш'!AC29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Ш'!AD29</f>
        <v>1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Ш'!AE29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Ш'!AF29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Ш'!AG29</f>
        <v>1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Ш'!AH29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Ш'!AI29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Ш'!AJ29</f>
        <v>1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Ш'!AK29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Ш'!AL29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Ш'!AM29</f>
        <v>1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Ш'!AN29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Ш'!AO29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Ш'!AP29</f>
        <v>1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Ш'!AQ29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Ш'!AR29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Ш'!AS29</f>
        <v>1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Ш'!AT29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Ш'!AU29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Ш'!AV29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Ш'!AW29</f>
        <v>1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Ш'!AX29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Ш'!AY29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Ш'!AZ29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Ш'!BA29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Ш'!BB29</f>
        <v>1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Ш'!BC29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Ш'!BD29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Ш'!BE29</f>
        <v>1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Ш'!BF29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Ш'!BG29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Ш'!BH29</f>
        <v>1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Ш'!BI29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Ш'!BJ29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Ш'!BK29</f>
        <v>1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Ф'!E75</f>
        <v>1</v>
      </c>
      <c r="D133" s="78">
        <f>'3 жастағы балалар К'!D75</f>
        <v>1</v>
      </c>
      <c r="E133" s="78">
        <f>'3 жастағы балалар Т'!D75</f>
        <v>0</v>
      </c>
      <c r="F133" s="78">
        <f>'3 жастағы балалар Ш'!D75</f>
        <v>1</v>
      </c>
      <c r="G133" s="78">
        <f>'3 жастағы балалар Ә'!D75</f>
        <v>1</v>
      </c>
    </row>
    <row r="134" spans="2:7" ht="15.75" customHeight="1">
      <c r="B134" s="259"/>
      <c r="C134" s="78">
        <f>'3 жастағы балалар Ф'!F75</f>
        <v>0</v>
      </c>
      <c r="D134" s="78">
        <f>'3 жастағы балалар К'!E75</f>
        <v>0</v>
      </c>
      <c r="E134" s="78">
        <f>'3 жастағы балалар Т'!E75</f>
        <v>1</v>
      </c>
      <c r="F134" s="78">
        <f>'3 жастағы балалар Ш'!E75</f>
        <v>0</v>
      </c>
      <c r="G134" s="78">
        <f>'3 жастағы балалар Ә'!E75</f>
        <v>0</v>
      </c>
    </row>
    <row r="135" spans="2:7" ht="15.75" customHeight="1">
      <c r="B135" s="260"/>
      <c r="C135" s="78">
        <f>'3 жастағы балалар Ф'!G75</f>
        <v>0</v>
      </c>
      <c r="D135" s="78">
        <f>'3 жастағы балалар К'!F75</f>
        <v>0</v>
      </c>
      <c r="E135" s="78">
        <f>'3 жастағы балалар Т'!F75</f>
        <v>0</v>
      </c>
      <c r="F135" s="78">
        <f>'3 жастағы балалар Ш'!F75</f>
        <v>0</v>
      </c>
      <c r="G135" s="78">
        <f>'3 жастағы балалар Ә'!F75</f>
        <v>0</v>
      </c>
    </row>
    <row r="136" spans="2:7" ht="15.75" customHeight="1">
      <c r="B136" s="268">
        <v>2</v>
      </c>
      <c r="C136" s="78">
        <f>'3 жастағы балалар Ф'!H75</f>
        <v>0</v>
      </c>
      <c r="D136" s="78">
        <f>'3 жастағы балалар К'!G75</f>
        <v>1</v>
      </c>
      <c r="E136" s="78">
        <f>'3 жастағы балалар Т'!G75</f>
        <v>0</v>
      </c>
      <c r="F136" s="78">
        <f>'3 жастағы балалар Ш'!G75</f>
        <v>1</v>
      </c>
      <c r="G136" s="78">
        <f>'3 жастағы балалар Ә'!G75</f>
        <v>1</v>
      </c>
    </row>
    <row r="137" spans="2:7" ht="15.75" customHeight="1">
      <c r="B137" s="259"/>
      <c r="C137" s="78">
        <f>'3 жастағы балалар Ф'!I75</f>
        <v>1</v>
      </c>
      <c r="D137" s="78">
        <f>'3 жастағы балалар К'!H75</f>
        <v>0</v>
      </c>
      <c r="E137" s="78">
        <f>'3 жастағы балалар Т'!H75</f>
        <v>1</v>
      </c>
      <c r="F137" s="78">
        <f>'3 жастағы балалар Ш'!H75</f>
        <v>0</v>
      </c>
      <c r="G137" s="78">
        <f>'3 жастағы балалар Ә'!H75</f>
        <v>0</v>
      </c>
    </row>
    <row r="138" spans="2:7" ht="15.75" customHeight="1">
      <c r="B138" s="260"/>
      <c r="C138" s="78">
        <f>'3 жастағы балалар Ф'!J75</f>
        <v>0</v>
      </c>
      <c r="D138" s="78">
        <f>'3 жастағы балалар К'!I75</f>
        <v>0</v>
      </c>
      <c r="E138" s="78">
        <f>'3 жастағы балалар Т'!I75</f>
        <v>0</v>
      </c>
      <c r="F138" s="78">
        <f>'3 жастағы балалар Ш'!I75</f>
        <v>0</v>
      </c>
      <c r="G138" s="78">
        <f>'3 жастағы балалар Ә'!I75</f>
        <v>0</v>
      </c>
    </row>
    <row r="139" spans="2:7" ht="15.75" customHeight="1">
      <c r="B139" s="268">
        <v>3</v>
      </c>
      <c r="C139" s="78">
        <f>'3 жастағы балалар Ф'!K75</f>
        <v>0</v>
      </c>
      <c r="D139" s="78">
        <f>'3 жастағы балалар К'!J75</f>
        <v>1</v>
      </c>
      <c r="E139" s="78">
        <f>'3 жастағы балалар Т'!J75</f>
        <v>0</v>
      </c>
      <c r="F139" s="78">
        <f>'3 жастағы балалар Ш'!J75</f>
        <v>1</v>
      </c>
      <c r="G139" s="78">
        <f>'3 жастағы балалар Ә'!J75</f>
        <v>1</v>
      </c>
    </row>
    <row r="140" spans="2:7" ht="15.75" customHeight="1">
      <c r="B140" s="259"/>
      <c r="C140" s="78">
        <f>'3 жастағы балалар Ф'!L75</f>
        <v>1</v>
      </c>
      <c r="D140" s="78">
        <f>'3 жастағы балалар К'!K75</f>
        <v>0</v>
      </c>
      <c r="E140" s="78">
        <f>'3 жастағы балалар Т'!K75</f>
        <v>1</v>
      </c>
      <c r="F140" s="78">
        <f>'3 жастағы балалар Ш'!K75</f>
        <v>0</v>
      </c>
      <c r="G140" s="78">
        <f>'3 жастағы балалар Ә'!K75</f>
        <v>0</v>
      </c>
    </row>
    <row r="141" spans="2:7" ht="15.75" customHeight="1">
      <c r="B141" s="260"/>
      <c r="C141" s="78">
        <f>'3 жастағы балалар Ф'!M75</f>
        <v>0</v>
      </c>
      <c r="D141" s="78">
        <f>'3 жастағы балалар К'!L75</f>
        <v>0</v>
      </c>
      <c r="E141" s="78">
        <f>'3 жастағы балалар Т'!L75</f>
        <v>0</v>
      </c>
      <c r="F141" s="78">
        <f>'3 жастағы балалар Ш'!L75</f>
        <v>0</v>
      </c>
      <c r="G141" s="78">
        <f>'3 жастағы балалар Ә'!L75</f>
        <v>0</v>
      </c>
    </row>
    <row r="142" spans="2:7" ht="15.75" customHeight="1">
      <c r="B142" s="268">
        <v>4</v>
      </c>
      <c r="C142" s="78">
        <f>'3 жастағы балалар Ф'!N75</f>
        <v>0</v>
      </c>
      <c r="D142" s="78">
        <f>'3 жастағы балалар К'!M75</f>
        <v>1</v>
      </c>
      <c r="E142" s="78">
        <f>'3 жастағы балалар Т'!M75</f>
        <v>0</v>
      </c>
      <c r="F142" s="78">
        <f>'3 жастағы балалар Ш'!M75</f>
        <v>1</v>
      </c>
      <c r="G142" s="78">
        <f>'3 жастағы балалар Ә'!M75</f>
        <v>1</v>
      </c>
    </row>
    <row r="143" spans="2:7" ht="15.75" customHeight="1">
      <c r="B143" s="259"/>
      <c r="C143" s="78">
        <f>'3 жастағы балалар Ф'!O75</f>
        <v>0</v>
      </c>
      <c r="D143" s="78">
        <f>'3 жастағы балалар К'!N75</f>
        <v>0</v>
      </c>
      <c r="E143" s="78">
        <f>'3 жастағы балалар Т'!N75</f>
        <v>1</v>
      </c>
      <c r="F143" s="78">
        <f>'3 жастағы балалар Ш'!N75</f>
        <v>0</v>
      </c>
      <c r="G143" s="78">
        <f>'3 жастағы балалар Ә'!N75</f>
        <v>0</v>
      </c>
    </row>
    <row r="144" spans="2:7" ht="15.75" customHeight="1">
      <c r="B144" s="260"/>
      <c r="C144" s="78">
        <f>'3 жастағы балалар Ф'!P75</f>
        <v>0</v>
      </c>
      <c r="D144" s="78">
        <f>'3 жастағы балалар К'!O75</f>
        <v>0</v>
      </c>
      <c r="E144" s="78">
        <f>'3 жастағы балалар Т'!O75</f>
        <v>0</v>
      </c>
      <c r="F144" s="78">
        <f>'3 жастағы балалар Ш'!O75</f>
        <v>0</v>
      </c>
      <c r="G144" s="78">
        <f>'3 жастағы балалар Ә'!O75</f>
        <v>0</v>
      </c>
    </row>
    <row r="145" spans="2:7" ht="15.75" customHeight="1">
      <c r="B145" s="268">
        <v>5</v>
      </c>
      <c r="C145" s="78">
        <f>'3 жастағы балалар Ф'!Q75</f>
        <v>0</v>
      </c>
      <c r="D145" s="78">
        <f>'3 жастағы балалар К'!P75</f>
        <v>1</v>
      </c>
      <c r="E145" s="78">
        <f>'3 жастағы балалар Т'!P75</f>
        <v>0</v>
      </c>
      <c r="F145" s="78">
        <f>'3 жастағы балалар Ш'!P75</f>
        <v>1</v>
      </c>
      <c r="G145" s="78">
        <f>'3 жастағы балалар Ә'!P75</f>
        <v>1</v>
      </c>
    </row>
    <row r="146" spans="2:7" ht="15.75" customHeight="1">
      <c r="B146" s="259"/>
      <c r="C146" s="78">
        <f>'3 жастағы балалар Ф'!R75</f>
        <v>0</v>
      </c>
      <c r="D146" s="78">
        <f>'3 жастағы балалар К'!Q75</f>
        <v>0</v>
      </c>
      <c r="E146" s="78">
        <f>'3 жастағы балалар Т'!Q75</f>
        <v>1</v>
      </c>
      <c r="F146" s="78">
        <f>'3 жастағы балалар Ш'!Q75</f>
        <v>0</v>
      </c>
      <c r="G146" s="78">
        <f>'3 жастағы балалар Ә'!Q75</f>
        <v>0</v>
      </c>
    </row>
    <row r="147" spans="2:7" ht="15.75" customHeight="1">
      <c r="B147" s="260"/>
      <c r="C147" s="78">
        <f>'3 жастағы балалар Ф'!S75</f>
        <v>1</v>
      </c>
      <c r="D147" s="78">
        <f>'3 жастағы балалар К'!R75</f>
        <v>0</v>
      </c>
      <c r="E147" s="78">
        <f>'3 жастағы балалар Т'!R75</f>
        <v>0</v>
      </c>
      <c r="F147" s="78">
        <f>'3 жастағы балалар Ш'!R75</f>
        <v>0</v>
      </c>
      <c r="G147" s="78">
        <f>'3 жастағы балалар Ә'!R75</f>
        <v>0</v>
      </c>
    </row>
    <row r="148" spans="2:7" ht="15.75" customHeight="1">
      <c r="B148" s="268">
        <v>6</v>
      </c>
      <c r="C148" s="335"/>
      <c r="D148" s="78">
        <f>'3 жастағы балалар К'!S75</f>
        <v>1</v>
      </c>
      <c r="E148" s="335"/>
      <c r="F148" s="78">
        <f>'3 жастағы балалар Ш'!S75</f>
        <v>1</v>
      </c>
      <c r="G148" s="335"/>
    </row>
    <row r="149" spans="2:7" ht="15.75" customHeight="1">
      <c r="B149" s="259"/>
      <c r="C149" s="259"/>
      <c r="D149" s="78">
        <f>'3 жастағы балалар К'!T75</f>
        <v>0</v>
      </c>
      <c r="E149" s="259"/>
      <c r="F149" s="78">
        <f>'3 жастағы балалар Ш'!T75</f>
        <v>0</v>
      </c>
      <c r="G149" s="259"/>
    </row>
    <row r="150" spans="2:7" ht="15.75" customHeight="1">
      <c r="B150" s="260"/>
      <c r="C150" s="259"/>
      <c r="D150" s="78">
        <f>'3 жастағы балалар К'!U75</f>
        <v>0</v>
      </c>
      <c r="E150" s="259"/>
      <c r="F150" s="78">
        <f>'3 жастағы балалар Ш'!U75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К'!V75</f>
        <v>1</v>
      </c>
      <c r="E151" s="259"/>
      <c r="F151" s="78">
        <f>'3 жастағы балалар Ш'!V75</f>
        <v>1</v>
      </c>
      <c r="G151" s="259"/>
    </row>
    <row r="152" spans="2:7" ht="15.75" customHeight="1">
      <c r="B152" s="259"/>
      <c r="C152" s="259"/>
      <c r="D152" s="78">
        <f>'3 жастағы балалар К'!W75</f>
        <v>0</v>
      </c>
      <c r="E152" s="259"/>
      <c r="F152" s="78">
        <f>'3 жастағы балалар Ш'!W75</f>
        <v>0</v>
      </c>
      <c r="G152" s="259"/>
    </row>
    <row r="153" spans="2:7" ht="15.75" customHeight="1">
      <c r="B153" s="260"/>
      <c r="C153" s="259"/>
      <c r="D153" s="78">
        <f>'3 жастағы балалар К'!X75</f>
        <v>0</v>
      </c>
      <c r="E153" s="259"/>
      <c r="F153" s="78">
        <f>'3 жастағы балалар Ш'!X75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К'!Y75</f>
        <v>1</v>
      </c>
      <c r="E154" s="259"/>
      <c r="F154" s="78">
        <f>'3 жастағы балалар Ш'!Y75</f>
        <v>1</v>
      </c>
      <c r="G154" s="259"/>
    </row>
    <row r="155" spans="2:7" ht="15.75" customHeight="1">
      <c r="B155" s="259"/>
      <c r="C155" s="259"/>
      <c r="D155" s="78">
        <f>'3 жастағы балалар К'!Z75</f>
        <v>0</v>
      </c>
      <c r="E155" s="259"/>
      <c r="F155" s="78">
        <f>'3 жастағы балалар Ш'!Z75</f>
        <v>0</v>
      </c>
      <c r="G155" s="259"/>
    </row>
    <row r="156" spans="2:7" ht="15.75" customHeight="1">
      <c r="B156" s="260"/>
      <c r="C156" s="259"/>
      <c r="D156" s="78">
        <f>'3 жастағы балалар К'!AA75</f>
        <v>0</v>
      </c>
      <c r="E156" s="259"/>
      <c r="F156" s="78">
        <f>'3 жастағы балалар Ш'!AA75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К'!AB75</f>
        <v>1</v>
      </c>
      <c r="E157" s="259"/>
      <c r="F157" s="78">
        <f>'3 жастағы балалар Ш'!AB75</f>
        <v>1</v>
      </c>
      <c r="G157" s="259"/>
    </row>
    <row r="158" spans="2:7" ht="15.75" customHeight="1">
      <c r="B158" s="259"/>
      <c r="C158" s="259"/>
      <c r="D158" s="78">
        <f>'3 жастағы балалар К'!AC75</f>
        <v>0</v>
      </c>
      <c r="E158" s="259"/>
      <c r="F158" s="78">
        <f>'3 жастағы балалар Ш'!AC75</f>
        <v>0</v>
      </c>
      <c r="G158" s="259"/>
    </row>
    <row r="159" spans="2:7" ht="15.75" customHeight="1">
      <c r="B159" s="260"/>
      <c r="C159" s="259"/>
      <c r="D159" s="78">
        <f>'3 жастағы балалар К'!AD75</f>
        <v>0</v>
      </c>
      <c r="E159" s="259"/>
      <c r="F159" s="78">
        <f>'3 жастағы балалар Ш'!AD75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К'!AE75</f>
        <v>1</v>
      </c>
      <c r="E160" s="259"/>
      <c r="F160" s="78">
        <f>'3 жастағы балалар Ш'!AE75</f>
        <v>1</v>
      </c>
      <c r="G160" s="259"/>
    </row>
    <row r="161" spans="2:7" ht="15.75" customHeight="1">
      <c r="B161" s="259"/>
      <c r="C161" s="259"/>
      <c r="D161" s="78">
        <f>'3 жастағы балалар К'!AF75</f>
        <v>0</v>
      </c>
      <c r="E161" s="259"/>
      <c r="F161" s="78">
        <f>'3 жастағы балалар Ш'!AF75</f>
        <v>0</v>
      </c>
      <c r="G161" s="259"/>
    </row>
    <row r="162" spans="2:7" ht="15.75" customHeight="1">
      <c r="B162" s="260"/>
      <c r="C162" s="259"/>
      <c r="D162" s="78">
        <f>'3 жастағы балалар К'!AG75</f>
        <v>0</v>
      </c>
      <c r="E162" s="259"/>
      <c r="F162" s="78">
        <f>'3 жастағы балалар Ш'!AG75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К'!AH75</f>
        <v>1</v>
      </c>
      <c r="E163" s="259"/>
      <c r="F163" s="78">
        <f>'3 жастағы балалар Ш'!AH75</f>
        <v>1</v>
      </c>
      <c r="G163" s="259"/>
    </row>
    <row r="164" spans="2:7" ht="15.75" customHeight="1">
      <c r="B164" s="259"/>
      <c r="C164" s="259"/>
      <c r="D164" s="78">
        <f>'3 жастағы балалар К'!AI75</f>
        <v>0</v>
      </c>
      <c r="E164" s="259"/>
      <c r="F164" s="78">
        <f>'3 жастағы балалар Ш'!AI75</f>
        <v>0</v>
      </c>
      <c r="G164" s="259"/>
    </row>
    <row r="165" spans="2:7" ht="15.75" customHeight="1">
      <c r="B165" s="260"/>
      <c r="C165" s="259"/>
      <c r="D165" s="78">
        <f>'3 жастағы балалар К'!AJ75</f>
        <v>0</v>
      </c>
      <c r="E165" s="259"/>
      <c r="F165" s="78">
        <f>'3 жастағы балалар Ш'!AJ75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К'!AK75</f>
        <v>1</v>
      </c>
      <c r="E166" s="259"/>
      <c r="F166" s="78">
        <f>'3 жастағы балалар Ш'!AK75</f>
        <v>1</v>
      </c>
      <c r="G166" s="259"/>
    </row>
    <row r="167" spans="2:7" ht="15.75" customHeight="1">
      <c r="B167" s="259"/>
      <c r="C167" s="259"/>
      <c r="D167" s="78">
        <f>'3 жастағы балалар К'!AL75</f>
        <v>0</v>
      </c>
      <c r="E167" s="259"/>
      <c r="F167" s="78">
        <f>'3 жастағы балалар Ш'!AL75</f>
        <v>0</v>
      </c>
      <c r="G167" s="259"/>
    </row>
    <row r="168" spans="2:7" ht="15.75" customHeight="1">
      <c r="B168" s="260"/>
      <c r="C168" s="259"/>
      <c r="D168" s="78">
        <f>'3 жастағы балалар К'!AM75</f>
        <v>0</v>
      </c>
      <c r="E168" s="259"/>
      <c r="F168" s="78">
        <f>'3 жастағы балалар Ш'!AM75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К'!AN75</f>
        <v>1</v>
      </c>
      <c r="E169" s="259"/>
      <c r="F169" s="78">
        <f>'3 жастағы балалар Ш'!AN75</f>
        <v>1</v>
      </c>
      <c r="G169" s="259"/>
    </row>
    <row r="170" spans="2:7" ht="15.75" customHeight="1">
      <c r="B170" s="259"/>
      <c r="C170" s="259"/>
      <c r="D170" s="78">
        <f>'3 жастағы балалар К'!AO75</f>
        <v>0</v>
      </c>
      <c r="E170" s="259"/>
      <c r="F170" s="78">
        <f>'3 жастағы балалар Ш'!AO75</f>
        <v>0</v>
      </c>
      <c r="G170" s="259"/>
    </row>
    <row r="171" spans="2:7" ht="15.75" customHeight="1">
      <c r="B171" s="260"/>
      <c r="C171" s="259"/>
      <c r="D171" s="78">
        <f>'3 жастағы балалар К'!AP75</f>
        <v>0</v>
      </c>
      <c r="E171" s="259"/>
      <c r="F171" s="78">
        <f>'3 жастағы балалар Ш'!AP75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К'!AQ75</f>
        <v>1</v>
      </c>
      <c r="E172" s="259"/>
      <c r="F172" s="78">
        <f>'3 жастағы балалар Ш'!AQ75</f>
        <v>1</v>
      </c>
      <c r="G172" s="259"/>
    </row>
    <row r="173" spans="2:7" ht="15.75" customHeight="1">
      <c r="B173" s="259"/>
      <c r="C173" s="259"/>
      <c r="D173" s="78">
        <f>'3 жастағы балалар К'!AR75</f>
        <v>0</v>
      </c>
      <c r="E173" s="259"/>
      <c r="F173" s="78">
        <f>'3 жастағы балалар Ш'!AR75</f>
        <v>0</v>
      </c>
      <c r="G173" s="259"/>
    </row>
    <row r="174" spans="2:7" ht="15.75" customHeight="1">
      <c r="B174" s="260"/>
      <c r="C174" s="259"/>
      <c r="D174" s="78">
        <f>'3 жастағы балалар К'!AS75</f>
        <v>0</v>
      </c>
      <c r="E174" s="259"/>
      <c r="F174" s="78">
        <f>'3 жастағы балалар Ш'!AS75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К'!AT75</f>
        <v>1</v>
      </c>
      <c r="E175" s="259"/>
      <c r="F175" s="78">
        <f>'3 жастағы балалар Ш'!AT75</f>
        <v>1</v>
      </c>
      <c r="G175" s="259"/>
    </row>
    <row r="176" spans="2:7" ht="15.75" customHeight="1">
      <c r="B176" s="259"/>
      <c r="C176" s="259"/>
      <c r="D176" s="78">
        <f>'3 жастағы балалар К'!AU75</f>
        <v>0</v>
      </c>
      <c r="E176" s="259"/>
      <c r="F176" s="78">
        <f>'3 жастағы балалар Ш'!AU75</f>
        <v>0</v>
      </c>
      <c r="G176" s="259"/>
    </row>
    <row r="177" spans="2:7" ht="15.75" customHeight="1">
      <c r="B177" s="260"/>
      <c r="C177" s="259"/>
      <c r="D177" s="78">
        <f>'3 жастағы балалар К'!AV75</f>
        <v>0</v>
      </c>
      <c r="E177" s="259"/>
      <c r="F177" s="78">
        <f>'3 жастағы балалар Ш'!AV75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Ш'!AW75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Ш'!AX75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Ш'!AY75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Ш'!AZ75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Ш'!BA75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Ш'!BB75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Ш'!BC75</f>
        <v>1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Ш'!BD75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Ш'!BE75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Ш'!BF75</f>
        <v>1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Ш'!BG75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Ш'!BH75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Ш'!BI75</f>
        <v>1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Ш'!BJ75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Ш'!BK75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Ш'!BL75</f>
        <v>1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Ш'!BM75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Ш'!BN75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Ш'!BO75</f>
        <v>1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Ш'!BP75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Ш'!BQ75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Ш'!BR75</f>
        <v>1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Ш'!BS75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Ш'!BT75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Ш'!BU75</f>
        <v>1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Ш'!BV75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Ш'!BW75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Ш'!BX75</f>
        <v>1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Ш'!BY75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Ш'!BZ75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1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Ф'!E134</f>
        <v>1</v>
      </c>
      <c r="D212" s="78">
        <f>'3 жастағы балалар К'!D134</f>
        <v>1</v>
      </c>
      <c r="E212" s="78">
        <f>'3 жастағы балалар Т'!D134</f>
        <v>1</v>
      </c>
      <c r="F212" s="78">
        <f>'3 жастағы балалар Ш'!D134</f>
        <v>1</v>
      </c>
      <c r="G212" s="78">
        <f>'3 жастағы балалар Ә'!D134</f>
        <v>1</v>
      </c>
    </row>
    <row r="213" spans="2:7" ht="15.75" customHeight="1">
      <c r="B213" s="259"/>
      <c r="C213" s="78">
        <f>'3 жастағы балалар Ф'!F134</f>
        <v>0</v>
      </c>
      <c r="D213" s="78">
        <f>'3 жастағы балалар К'!E134</f>
        <v>0</v>
      </c>
      <c r="E213" s="78">
        <f>'3 жастағы балалар Т'!E134</f>
        <v>0</v>
      </c>
      <c r="F213" s="78">
        <f>'3 жастағы балалар Ш'!E134</f>
        <v>0</v>
      </c>
      <c r="G213" s="78">
        <f>'3 жастағы балалар Ә'!E134</f>
        <v>0</v>
      </c>
    </row>
    <row r="214" spans="2:7" ht="15.75" customHeight="1">
      <c r="B214" s="260"/>
      <c r="C214" s="78">
        <f>'3 жастағы балалар Ф'!G134</f>
        <v>0</v>
      </c>
      <c r="D214" s="78">
        <f>'3 жастағы балалар К'!F134</f>
        <v>0</v>
      </c>
      <c r="E214" s="78">
        <f>'3 жастағы балалар Т'!F134</f>
        <v>0</v>
      </c>
      <c r="F214" s="78">
        <f>'3 жастағы балалар Ш'!F134</f>
        <v>0</v>
      </c>
      <c r="G214" s="78">
        <f>'3 жастағы балалар Ә'!F134</f>
        <v>0</v>
      </c>
    </row>
    <row r="215" spans="2:7" ht="15.75" customHeight="1">
      <c r="B215" s="268">
        <v>2</v>
      </c>
      <c r="C215" s="78">
        <f>'3 жастағы балалар Ф'!H134</f>
        <v>1</v>
      </c>
      <c r="D215" s="78">
        <f>'3 жастағы балалар К'!G134</f>
        <v>1</v>
      </c>
      <c r="E215" s="78">
        <f>'3 жастағы балалар Т'!G134</f>
        <v>1</v>
      </c>
      <c r="F215" s="78">
        <f>'3 жастағы балалар Ш'!G134</f>
        <v>1</v>
      </c>
      <c r="G215" s="78">
        <f>'3 жастағы балалар Ә'!G134</f>
        <v>1</v>
      </c>
    </row>
    <row r="216" spans="2:7" ht="15.75" customHeight="1">
      <c r="B216" s="259"/>
      <c r="C216" s="78">
        <f>'3 жастағы балалар Ф'!I134</f>
        <v>0</v>
      </c>
      <c r="D216" s="78" t="str">
        <f>'3 жастағы балалар К'!H134</f>
        <v xml:space="preserve"> </v>
      </c>
      <c r="E216" s="78">
        <f>'3 жастағы балалар Т'!H134</f>
        <v>0</v>
      </c>
      <c r="F216" s="78">
        <f>'3 жастағы балалар Ш'!H134</f>
        <v>0</v>
      </c>
      <c r="G216" s="78">
        <f>'3 жастағы балалар Ә'!H134</f>
        <v>0</v>
      </c>
    </row>
    <row r="217" spans="2:7" ht="15.75" customHeight="1">
      <c r="B217" s="260"/>
      <c r="C217" s="78">
        <f>'3 жастағы балалар Ф'!J134</f>
        <v>0</v>
      </c>
      <c r="D217" s="78">
        <f>'3 жастағы балалар К'!I134</f>
        <v>0</v>
      </c>
      <c r="E217" s="78">
        <f>'3 жастағы балалар Т'!I134</f>
        <v>0</v>
      </c>
      <c r="F217" s="78">
        <f>'3 жастағы балалар Ш'!I134</f>
        <v>0</v>
      </c>
      <c r="G217" s="78">
        <f>'3 жастағы балалар Ә'!I134</f>
        <v>0</v>
      </c>
    </row>
    <row r="218" spans="2:7" ht="15.75" customHeight="1">
      <c r="B218" s="268">
        <v>3</v>
      </c>
      <c r="C218" s="78">
        <f>'3 жастағы балалар Ф'!K134</f>
        <v>1</v>
      </c>
      <c r="D218" s="78">
        <f>'3 жастағы балалар К'!J134</f>
        <v>1</v>
      </c>
      <c r="E218" s="78">
        <f>'3 жастағы балалар Т'!J134</f>
        <v>1</v>
      </c>
      <c r="F218" s="78">
        <f>'3 жастағы балалар Ш'!J134</f>
        <v>1</v>
      </c>
      <c r="G218" s="78">
        <f>'3 жастағы балалар Ә'!J134</f>
        <v>1</v>
      </c>
    </row>
    <row r="219" spans="2:7" ht="15.75" customHeight="1">
      <c r="B219" s="259"/>
      <c r="C219" s="78">
        <f>'3 жастағы балалар Ф'!L134</f>
        <v>0</v>
      </c>
      <c r="D219" s="78" t="str">
        <f>'3 жастағы балалар К'!K134</f>
        <v xml:space="preserve"> </v>
      </c>
      <c r="E219" s="78">
        <f>'3 жастағы балалар Т'!K134</f>
        <v>0</v>
      </c>
      <c r="F219" s="78">
        <f>'3 жастағы балалар Ш'!K134</f>
        <v>0</v>
      </c>
      <c r="G219" s="78">
        <f>'3 жастағы балалар Ә'!K134</f>
        <v>0</v>
      </c>
    </row>
    <row r="220" spans="2:7" ht="15.75" customHeight="1">
      <c r="B220" s="260"/>
      <c r="C220" s="78">
        <f>'3 жастағы балалар Ф'!M134</f>
        <v>0</v>
      </c>
      <c r="D220" s="78">
        <f>'3 жастағы балалар К'!L134</f>
        <v>0</v>
      </c>
      <c r="E220" s="78">
        <f>'3 жастағы балалар Т'!L134</f>
        <v>0</v>
      </c>
      <c r="F220" s="78">
        <f>'3 жастағы балалар Ш'!L134</f>
        <v>0</v>
      </c>
      <c r="G220" s="78">
        <f>'3 жастағы балалар Ә'!L134</f>
        <v>0</v>
      </c>
    </row>
    <row r="221" spans="2:7" ht="15.75" customHeight="1">
      <c r="B221" s="268">
        <v>4</v>
      </c>
      <c r="C221" s="78">
        <f>'3 жастағы балалар Ф'!N134</f>
        <v>1</v>
      </c>
      <c r="D221" s="78">
        <f>'3 жастағы балалар К'!M134</f>
        <v>1</v>
      </c>
      <c r="E221" s="78">
        <f>'3 жастағы балалар Т'!M134</f>
        <v>1</v>
      </c>
      <c r="F221" s="78">
        <f>'3 жастағы балалар Ш'!M134</f>
        <v>1</v>
      </c>
      <c r="G221" s="78">
        <f>'3 жастағы балалар Ә'!M134</f>
        <v>1</v>
      </c>
    </row>
    <row r="222" spans="2:7" ht="15.75" customHeight="1">
      <c r="B222" s="259"/>
      <c r="C222" s="78">
        <f>'3 жастағы балалар Ф'!O134</f>
        <v>0</v>
      </c>
      <c r="D222" s="78" t="str">
        <f>'3 жастағы балалар К'!N134</f>
        <v xml:space="preserve"> </v>
      </c>
      <c r="E222" s="78">
        <f>'3 жастағы балалар Т'!N134</f>
        <v>0</v>
      </c>
      <c r="F222" s="78">
        <f>'3 жастағы балалар Ш'!N134</f>
        <v>0</v>
      </c>
      <c r="G222" s="78">
        <f>'3 жастағы балалар Ә'!N134</f>
        <v>0</v>
      </c>
    </row>
    <row r="223" spans="2:7" ht="15.75" customHeight="1">
      <c r="B223" s="260"/>
      <c r="C223" s="78">
        <f>'3 жастағы балалар Ф'!P134</f>
        <v>0</v>
      </c>
      <c r="D223" s="78">
        <f>'3 жастағы балалар К'!O134</f>
        <v>0</v>
      </c>
      <c r="E223" s="78">
        <f>'3 жастағы балалар Т'!O134</f>
        <v>0</v>
      </c>
      <c r="F223" s="78">
        <f>'3 жастағы балалар Ш'!O134</f>
        <v>0</v>
      </c>
      <c r="G223" s="78">
        <f>'3 жастағы балалар Ә'!O134</f>
        <v>0</v>
      </c>
    </row>
    <row r="224" spans="2:7" ht="15.75" customHeight="1">
      <c r="B224" s="268">
        <v>5</v>
      </c>
      <c r="C224" s="78">
        <f>'3 жастағы балалар Ф'!Q134</f>
        <v>1</v>
      </c>
      <c r="D224" s="78">
        <f>'3 жастағы балалар К'!P134</f>
        <v>1</v>
      </c>
      <c r="E224" s="78">
        <f>'3 жастағы балалар Т'!P134</f>
        <v>1</v>
      </c>
      <c r="F224" s="78">
        <f>'3 жастағы балалар Ш'!P134</f>
        <v>1</v>
      </c>
      <c r="G224" s="78">
        <f>'3 жастағы балалар Ә'!P134</f>
        <v>1</v>
      </c>
    </row>
    <row r="225" spans="2:7" ht="15.75" customHeight="1">
      <c r="B225" s="259"/>
      <c r="C225" s="78">
        <f>'3 жастағы балалар Ф'!R134</f>
        <v>0</v>
      </c>
      <c r="D225" s="78">
        <f>'3 жастағы балалар К'!Q134</f>
        <v>0</v>
      </c>
      <c r="E225" s="78">
        <f>'3 жастағы балалар Т'!Q134</f>
        <v>0</v>
      </c>
      <c r="F225" s="78">
        <f>'3 жастағы балалар Ш'!Q134</f>
        <v>0</v>
      </c>
      <c r="G225" s="78">
        <f>'3 жастағы балалар Ә'!Q134</f>
        <v>0</v>
      </c>
    </row>
    <row r="226" spans="2:7" ht="15.75" customHeight="1">
      <c r="B226" s="260"/>
      <c r="C226" s="78">
        <f>'3 жастағы балалар Ф'!S134</f>
        <v>0</v>
      </c>
      <c r="D226" s="78">
        <f>'3 жастағы балалар К'!R134</f>
        <v>0</v>
      </c>
      <c r="E226" s="78">
        <f>'3 жастағы балалар Т'!R134</f>
        <v>0</v>
      </c>
      <c r="F226" s="78">
        <f>'3 жастағы балалар Ш'!R134</f>
        <v>0</v>
      </c>
      <c r="G226" s="78">
        <f>'3 жастағы балалар Ә'!R134</f>
        <v>0</v>
      </c>
    </row>
    <row r="227" spans="2:7" ht="15.75" customHeight="1">
      <c r="B227" s="268">
        <v>6</v>
      </c>
      <c r="C227" s="335"/>
      <c r="D227" s="78">
        <f>'3 жастағы балалар К'!S134</f>
        <v>1</v>
      </c>
      <c r="E227" s="335"/>
      <c r="F227" s="78">
        <f>'3 жастағы балалар Ш'!S134</f>
        <v>1</v>
      </c>
      <c r="G227" s="335"/>
    </row>
    <row r="228" spans="2:7" ht="15.75" customHeight="1">
      <c r="B228" s="259"/>
      <c r="C228" s="259"/>
      <c r="D228" s="78">
        <f>'3 жастағы балалар К'!T134</f>
        <v>0</v>
      </c>
      <c r="E228" s="259"/>
      <c r="F228" s="78">
        <f>'3 жастағы балалар Ш'!T134</f>
        <v>0</v>
      </c>
      <c r="G228" s="259"/>
    </row>
    <row r="229" spans="2:7" ht="15.75" customHeight="1">
      <c r="B229" s="260"/>
      <c r="C229" s="259"/>
      <c r="D229" s="78">
        <f>'3 жастағы балалар К'!U134</f>
        <v>0</v>
      </c>
      <c r="E229" s="259"/>
      <c r="F229" s="78">
        <f>'3 жастағы балалар Ш'!U134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К'!V134</f>
        <v>1</v>
      </c>
      <c r="E230" s="259"/>
      <c r="F230" s="78">
        <f>'3 жастағы балалар Ш'!V134</f>
        <v>1</v>
      </c>
      <c r="G230" s="259"/>
    </row>
    <row r="231" spans="2:7" ht="15.75" customHeight="1">
      <c r="B231" s="259"/>
      <c r="C231" s="259"/>
      <c r="D231" s="78">
        <f>'3 жастағы балалар К'!W134</f>
        <v>0</v>
      </c>
      <c r="E231" s="259"/>
      <c r="F231" s="78">
        <f>'3 жастағы балалар Ш'!W134</f>
        <v>0</v>
      </c>
      <c r="G231" s="259"/>
    </row>
    <row r="232" spans="2:7" ht="15.75" customHeight="1">
      <c r="B232" s="260"/>
      <c r="C232" s="259"/>
      <c r="D232" s="78">
        <f>'3 жастағы балалар К'!X134</f>
        <v>0</v>
      </c>
      <c r="E232" s="259"/>
      <c r="F232" s="78">
        <f>'3 жастағы балалар Ш'!X134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К'!Y134</f>
        <v>1</v>
      </c>
      <c r="E233" s="259"/>
      <c r="F233" s="78">
        <f>'3 жастағы балалар Ш'!Y134</f>
        <v>1</v>
      </c>
      <c r="G233" s="259"/>
    </row>
    <row r="234" spans="2:7" ht="15.75" customHeight="1">
      <c r="B234" s="259"/>
      <c r="C234" s="259"/>
      <c r="D234" s="78">
        <f>'3 жастағы балалар К'!Z134</f>
        <v>0</v>
      </c>
      <c r="E234" s="259"/>
      <c r="F234" s="78">
        <f>'3 жастағы балалар Ш'!Z134</f>
        <v>0</v>
      </c>
      <c r="G234" s="259"/>
    </row>
    <row r="235" spans="2:7" ht="15.75" customHeight="1">
      <c r="B235" s="260"/>
      <c r="C235" s="259"/>
      <c r="D235" s="78">
        <f>'3 жастағы балалар К'!AA134</f>
        <v>0</v>
      </c>
      <c r="E235" s="259"/>
      <c r="F235" s="78">
        <f>'3 жастағы балалар Ш'!AA134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К'!AB134</f>
        <v>1</v>
      </c>
      <c r="E236" s="259"/>
      <c r="F236" s="78">
        <f>'3 жастағы балалар Ш'!AB134</f>
        <v>1</v>
      </c>
      <c r="G236" s="259"/>
    </row>
    <row r="237" spans="2:7" ht="15.75" customHeight="1">
      <c r="B237" s="259"/>
      <c r="C237" s="259"/>
      <c r="D237" s="78">
        <f>'3 жастағы балалар К'!AC134</f>
        <v>0</v>
      </c>
      <c r="E237" s="259"/>
      <c r="F237" s="78">
        <f>'3 жастағы балалар Ш'!AC134</f>
        <v>0</v>
      </c>
      <c r="G237" s="259"/>
    </row>
    <row r="238" spans="2:7" ht="15.75" customHeight="1">
      <c r="B238" s="260"/>
      <c r="C238" s="259"/>
      <c r="D238" s="78">
        <f>'3 жастағы балалар К'!AD134</f>
        <v>0</v>
      </c>
      <c r="E238" s="259"/>
      <c r="F238" s="78">
        <f>'3 жастағы балалар Ш'!AD134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К'!AE134</f>
        <v>1</v>
      </c>
      <c r="E239" s="259"/>
      <c r="F239" s="78">
        <f>'3 жастағы балалар Ш'!AE134</f>
        <v>1</v>
      </c>
      <c r="G239" s="259"/>
    </row>
    <row r="240" spans="2:7" ht="15.75" customHeight="1">
      <c r="B240" s="259"/>
      <c r="C240" s="259"/>
      <c r="D240" s="78">
        <f>'3 жастағы балалар К'!AF134</f>
        <v>0</v>
      </c>
      <c r="E240" s="259"/>
      <c r="F240" s="78">
        <f>'3 жастағы балалар Ш'!AF134</f>
        <v>0</v>
      </c>
      <c r="G240" s="259"/>
    </row>
    <row r="241" spans="2:7" ht="15.75" customHeight="1">
      <c r="B241" s="260"/>
      <c r="C241" s="259"/>
      <c r="D241" s="78">
        <f>'3 жастағы балалар К'!AG134</f>
        <v>0</v>
      </c>
      <c r="E241" s="259"/>
      <c r="F241" s="78">
        <f>'3 жастағы балалар Ш'!AG134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К'!AH134</f>
        <v>1</v>
      </c>
      <c r="E242" s="259"/>
      <c r="F242" s="78">
        <f>'3 жастағы балалар Ш'!AH134</f>
        <v>1</v>
      </c>
      <c r="G242" s="259"/>
    </row>
    <row r="243" spans="2:7" ht="15.75" customHeight="1">
      <c r="B243" s="259"/>
      <c r="C243" s="259"/>
      <c r="D243" s="78">
        <f>'3 жастағы балалар К'!AI134</f>
        <v>0</v>
      </c>
      <c r="E243" s="259"/>
      <c r="F243" s="78">
        <f>'3 жастағы балалар Ш'!AI134</f>
        <v>0</v>
      </c>
      <c r="G243" s="259"/>
    </row>
    <row r="244" spans="2:7" ht="15.75" customHeight="1">
      <c r="B244" s="260"/>
      <c r="C244" s="259"/>
      <c r="D244" s="78">
        <f>'3 жастағы балалар К'!AJ134</f>
        <v>0</v>
      </c>
      <c r="E244" s="259"/>
      <c r="F244" s="78">
        <f>'3 жастағы балалар Ш'!AJ134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К'!AK134</f>
        <v>1</v>
      </c>
      <c r="E245" s="259"/>
      <c r="F245" s="78">
        <f>'3 жастағы балалар Ш'!AK134</f>
        <v>1</v>
      </c>
      <c r="G245" s="259"/>
    </row>
    <row r="246" spans="2:7" ht="15.75" customHeight="1">
      <c r="B246" s="259"/>
      <c r="C246" s="259"/>
      <c r="D246" s="78">
        <f>'3 жастағы балалар К'!AL134</f>
        <v>0</v>
      </c>
      <c r="E246" s="259"/>
      <c r="F246" s="78">
        <f>'3 жастағы балалар Ш'!AL134</f>
        <v>0</v>
      </c>
      <c r="G246" s="259"/>
    </row>
    <row r="247" spans="2:7" ht="15.75" customHeight="1">
      <c r="B247" s="260"/>
      <c r="C247" s="259"/>
      <c r="D247" s="78">
        <f>'3 жастағы балалар К'!AM134</f>
        <v>0</v>
      </c>
      <c r="E247" s="259"/>
      <c r="F247" s="78">
        <f>'3 жастағы балалар Ш'!AM134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К'!AN134</f>
        <v>1</v>
      </c>
      <c r="E248" s="259"/>
      <c r="F248" s="78">
        <f>'3 жастағы балалар Ш'!AN134</f>
        <v>1</v>
      </c>
      <c r="G248" s="259"/>
    </row>
    <row r="249" spans="2:7" ht="15.75" customHeight="1">
      <c r="B249" s="259"/>
      <c r="C249" s="259"/>
      <c r="D249" s="78">
        <f>'3 жастағы балалар К'!AO134</f>
        <v>0</v>
      </c>
      <c r="E249" s="259"/>
      <c r="F249" s="78">
        <f>'3 жастағы балалар Ш'!AO134</f>
        <v>0</v>
      </c>
      <c r="G249" s="259"/>
    </row>
    <row r="250" spans="2:7" ht="15.75" customHeight="1">
      <c r="B250" s="260"/>
      <c r="C250" s="259"/>
      <c r="D250" s="78">
        <f>'3 жастағы балалар К'!AP134</f>
        <v>0</v>
      </c>
      <c r="E250" s="259"/>
      <c r="F250" s="78">
        <f>'3 жастағы балалар Ш'!AP134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К'!AQ134</f>
        <v>1</v>
      </c>
      <c r="E251" s="259"/>
      <c r="F251" s="78">
        <f>'3 жастағы балалар Ш'!AQ134</f>
        <v>1</v>
      </c>
      <c r="G251" s="259"/>
    </row>
    <row r="252" spans="2:7" ht="15.75" customHeight="1">
      <c r="B252" s="259"/>
      <c r="C252" s="259"/>
      <c r="D252" s="78">
        <f>'3 жастағы балалар К'!AR134</f>
        <v>0</v>
      </c>
      <c r="E252" s="259"/>
      <c r="F252" s="78">
        <f>'3 жастағы балалар Ш'!AR134</f>
        <v>0</v>
      </c>
      <c r="G252" s="259"/>
    </row>
    <row r="253" spans="2:7" ht="15.75" customHeight="1">
      <c r="B253" s="260"/>
      <c r="C253" s="259"/>
      <c r="D253" s="78">
        <f>'3 жастағы балалар К'!AS134</f>
        <v>0</v>
      </c>
      <c r="E253" s="259"/>
      <c r="F253" s="78">
        <f>'3 жастағы балалар Ш'!AS134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К'!AT134</f>
        <v>1</v>
      </c>
      <c r="E254" s="259"/>
      <c r="F254" s="78">
        <f>'3 жастағы балалар Ш'!AT134</f>
        <v>1</v>
      </c>
      <c r="G254" s="259"/>
    </row>
    <row r="255" spans="2:7" ht="15.75" customHeight="1">
      <c r="B255" s="259"/>
      <c r="C255" s="259"/>
      <c r="D255" s="78">
        <f>'3 жастағы балалар К'!AU134</f>
        <v>0</v>
      </c>
      <c r="E255" s="259"/>
      <c r="F255" s="78">
        <f>'3 жастағы балалар Ш'!AU134</f>
        <v>0</v>
      </c>
      <c r="G255" s="259"/>
    </row>
    <row r="256" spans="2:7" ht="15.75" customHeight="1">
      <c r="B256" s="260"/>
      <c r="C256" s="259"/>
      <c r="D256" s="78">
        <f>'3 жастағы балалар К'!AV134</f>
        <v>0</v>
      </c>
      <c r="E256" s="259"/>
      <c r="F256" s="78">
        <f>'3 жастағы балалар Ш'!AV134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Ш'!AW134</f>
        <v>1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Ш'!AX134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Ш'!AY134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Ш'!AZ134</f>
        <v>1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Ш'!BA134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Ш'!BB134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Ш'!BC134</f>
        <v>1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Ш'!BD134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Ш'!BE134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Ш'!BF134</f>
        <v>1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Ш'!BG134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Ш'!BH134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Ш'!BI134</f>
        <v>1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Ш'!BJ134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Ш'!BK134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Ш'!BL134</f>
        <v>1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Ш'!BM134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Ш'!BN134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Ш'!BO134</f>
        <v>1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Ш'!BP134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Ш'!BQ134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Ш'!BR134</f>
        <v>1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Ш'!BS134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Ш'!BT134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Ш'!BU134</f>
        <v>1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Ш'!BV134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Ш'!BW134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Ш'!BX134</f>
        <v>1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Ш'!BY134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Ш'!BZ134</f>
        <v>0</v>
      </c>
      <c r="G286" s="260"/>
    </row>
    <row r="287" spans="2:7" ht="15.75" customHeight="1">
      <c r="B287" s="255">
        <f>СВОД3!V29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9.75" customHeight="1">
      <c r="B4" s="329" t="s">
        <v>514</v>
      </c>
      <c r="C4" s="266"/>
      <c r="D4" s="245">
        <f>'3 жастағы балалар Ф'!D30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Ф'!A30</f>
        <v>0</v>
      </c>
      <c r="E5" s="247"/>
      <c r="F5" s="247"/>
      <c r="G5" s="242"/>
      <c r="H5" s="242"/>
    </row>
    <row r="6" spans="2:12" ht="92.2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8.7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Ф'!E30</f>
        <v>0</v>
      </c>
      <c r="D69" s="78">
        <f>'3 жастағы балалар К'!D30</f>
        <v>0</v>
      </c>
      <c r="E69" s="78">
        <f>'3 жастағы балалар Т'!D30</f>
        <v>0</v>
      </c>
      <c r="F69" s="78">
        <f>'3 жастағы балалар Ш'!D30</f>
        <v>0</v>
      </c>
      <c r="G69" s="78">
        <f>'3 жастағы балалар Ә'!D30</f>
        <v>0</v>
      </c>
    </row>
    <row r="70" spans="2:7" ht="15.75" customHeight="1">
      <c r="B70" s="259"/>
      <c r="C70" s="78">
        <f>'3 жастағы балалар Ф'!F30</f>
        <v>0</v>
      </c>
      <c r="D70" s="78">
        <f>'3 жастағы балалар К'!E30</f>
        <v>0</v>
      </c>
      <c r="E70" s="78">
        <f>'3 жастағы балалар Т'!E30</f>
        <v>0</v>
      </c>
      <c r="F70" s="78">
        <f>'3 жастағы балалар Ш'!E30</f>
        <v>0</v>
      </c>
      <c r="G70" s="78">
        <f>'3 жастағы балалар Ә'!E30</f>
        <v>0</v>
      </c>
    </row>
    <row r="71" spans="2:7" ht="15.75" customHeight="1">
      <c r="B71" s="260"/>
      <c r="C71" s="78">
        <f>'3 жастағы балалар Ф'!G30</f>
        <v>0</v>
      </c>
      <c r="D71" s="78">
        <f>'3 жастағы балалар К'!F30</f>
        <v>0</v>
      </c>
      <c r="E71" s="78">
        <f>'3 жастағы балалар Т'!F30</f>
        <v>0</v>
      </c>
      <c r="F71" s="78">
        <f>'3 жастағы балалар Ш'!F30</f>
        <v>0</v>
      </c>
      <c r="G71" s="78">
        <f>'3 жастағы балалар Ә'!F30</f>
        <v>0</v>
      </c>
    </row>
    <row r="72" spans="2:7" ht="15.75" customHeight="1">
      <c r="B72" s="268">
        <v>2</v>
      </c>
      <c r="C72" s="78">
        <f>'3 жастағы балалар Ф'!H30</f>
        <v>0</v>
      </c>
      <c r="D72" s="78">
        <f>'3 жастағы балалар К'!G30</f>
        <v>0</v>
      </c>
      <c r="E72" s="78">
        <f>'3 жастағы балалар Т'!G30</f>
        <v>0</v>
      </c>
      <c r="F72" s="78">
        <f>'3 жастағы балалар Ш'!G30</f>
        <v>0</v>
      </c>
      <c r="G72" s="78">
        <f>'3 жастағы балалар Ә'!G30</f>
        <v>0</v>
      </c>
    </row>
    <row r="73" spans="2:7" ht="15.75" customHeight="1">
      <c r="B73" s="259"/>
      <c r="C73" s="78">
        <f>'3 жастағы балалар Ф'!I30</f>
        <v>0</v>
      </c>
      <c r="D73" s="78">
        <f>'3 жастағы балалар К'!H30</f>
        <v>0</v>
      </c>
      <c r="E73" s="78">
        <f>'3 жастағы балалар Т'!H30</f>
        <v>0</v>
      </c>
      <c r="F73" s="78">
        <f>'3 жастағы балалар Ш'!H30</f>
        <v>0</v>
      </c>
      <c r="G73" s="78">
        <f>'3 жастағы балалар Ә'!H30</f>
        <v>0</v>
      </c>
    </row>
    <row r="74" spans="2:7" ht="15.75" customHeight="1">
      <c r="B74" s="260"/>
      <c r="C74" s="78">
        <f>'3 жастағы балалар Ф'!J30</f>
        <v>0</v>
      </c>
      <c r="D74" s="78">
        <f>'3 жастағы балалар К'!I30</f>
        <v>0</v>
      </c>
      <c r="E74" s="78" t="str">
        <f>'3 жастағы балалар Т'!I30</f>
        <v xml:space="preserve"> </v>
      </c>
      <c r="F74" s="78">
        <f>'3 жастағы балалар Ш'!I30</f>
        <v>0</v>
      </c>
      <c r="G74" s="78">
        <f>'3 жастағы балалар Ә'!I30</f>
        <v>0</v>
      </c>
    </row>
    <row r="75" spans="2:7" ht="15.75" customHeight="1">
      <c r="B75" s="268">
        <v>3</v>
      </c>
      <c r="C75" s="78">
        <f>'3 жастағы балалар Ф'!K30</f>
        <v>0</v>
      </c>
      <c r="D75" s="78">
        <f>'3 жастағы балалар К'!J30</f>
        <v>0</v>
      </c>
      <c r="E75" s="78">
        <f>'3 жастағы балалар Т'!J30</f>
        <v>0</v>
      </c>
      <c r="F75" s="78">
        <f>'3 жастағы балалар Ш'!J30</f>
        <v>0</v>
      </c>
      <c r="G75" s="78">
        <f>'3 жастағы балалар Ә'!J30</f>
        <v>0</v>
      </c>
    </row>
    <row r="76" spans="2:7" ht="15.75" customHeight="1">
      <c r="B76" s="259"/>
      <c r="C76" s="78">
        <f>'3 жастағы балалар Ф'!L30</f>
        <v>0</v>
      </c>
      <c r="D76" s="78">
        <f>'3 жастағы балалар К'!K30</f>
        <v>0</v>
      </c>
      <c r="E76" s="78">
        <f>'3 жастағы балалар Т'!K30</f>
        <v>0</v>
      </c>
      <c r="F76" s="78">
        <f>'3 жастағы балалар Ш'!K30</f>
        <v>0</v>
      </c>
      <c r="G76" s="78">
        <f>'3 жастағы балалар Ә'!K30</f>
        <v>0</v>
      </c>
    </row>
    <row r="77" spans="2:7" ht="15.75" customHeight="1">
      <c r="B77" s="260"/>
      <c r="C77" s="78">
        <f>'3 жастағы балалар Ф'!M30</f>
        <v>0</v>
      </c>
      <c r="D77" s="78">
        <f>'3 жастағы балалар К'!L30</f>
        <v>0</v>
      </c>
      <c r="E77" s="78">
        <f>'3 жастағы балалар Т'!L30</f>
        <v>0</v>
      </c>
      <c r="F77" s="78">
        <f>'3 жастағы балалар Ш'!L30</f>
        <v>0</v>
      </c>
      <c r="G77" s="78">
        <f>'3 жастағы балалар Ә'!L30</f>
        <v>0</v>
      </c>
    </row>
    <row r="78" spans="2:7" ht="15.75" customHeight="1">
      <c r="B78" s="268">
        <v>4</v>
      </c>
      <c r="C78" s="78">
        <f>'3 жастағы балалар Ф'!N30</f>
        <v>0</v>
      </c>
      <c r="D78" s="78">
        <f>'3 жастағы балалар К'!M30</f>
        <v>0</v>
      </c>
      <c r="E78" s="78">
        <f>'3 жастағы балалар Т'!M30</f>
        <v>0</v>
      </c>
      <c r="F78" s="78">
        <f>'3 жастағы балалар Ш'!M30</f>
        <v>0</v>
      </c>
      <c r="G78" s="78">
        <f>'3 жастағы балалар Ә'!M30</f>
        <v>0</v>
      </c>
    </row>
    <row r="79" spans="2:7" ht="15.75" customHeight="1">
      <c r="B79" s="259"/>
      <c r="C79" s="78">
        <f>'3 жастағы балалар Ф'!O30</f>
        <v>0</v>
      </c>
      <c r="D79" s="78">
        <f>'3 жастағы балалар К'!N30</f>
        <v>0</v>
      </c>
      <c r="E79" s="78">
        <f>'3 жастағы балалар Т'!N30</f>
        <v>0</v>
      </c>
      <c r="F79" s="78">
        <f>'3 жастағы балалар Ш'!N30</f>
        <v>0</v>
      </c>
      <c r="G79" s="78">
        <f>'3 жастағы балалар Ә'!N30</f>
        <v>0</v>
      </c>
    </row>
    <row r="80" spans="2:7" ht="15.75" customHeight="1">
      <c r="B80" s="260"/>
      <c r="C80" s="78">
        <f>'3 жастағы балалар Ф'!P30</f>
        <v>0</v>
      </c>
      <c r="D80" s="78">
        <f>'3 жастағы балалар К'!O30</f>
        <v>0</v>
      </c>
      <c r="E80" s="78">
        <f>'3 жастағы балалар Т'!O30</f>
        <v>0</v>
      </c>
      <c r="F80" s="78">
        <f>'3 жастағы балалар Ш'!O30</f>
        <v>0</v>
      </c>
      <c r="G80" s="78">
        <f>'3 жастағы балалар Ә'!O30</f>
        <v>0</v>
      </c>
    </row>
    <row r="81" spans="2:7" ht="15.75" customHeight="1">
      <c r="B81" s="268">
        <v>5</v>
      </c>
      <c r="C81" s="335"/>
      <c r="D81" s="78">
        <f>'3 жастағы балалар К'!P30</f>
        <v>0</v>
      </c>
      <c r="E81" s="335"/>
      <c r="F81" s="78">
        <f>'3 жастағы балалар Ш'!P30</f>
        <v>0</v>
      </c>
      <c r="G81" s="335"/>
    </row>
    <row r="82" spans="2:7" ht="15.75" customHeight="1">
      <c r="B82" s="259"/>
      <c r="C82" s="259"/>
      <c r="D82" s="78">
        <f>'3 жастағы балалар К'!Q30</f>
        <v>0</v>
      </c>
      <c r="E82" s="259"/>
      <c r="F82" s="78">
        <f>'3 жастағы балалар Ш'!Q30</f>
        <v>0</v>
      </c>
      <c r="G82" s="259"/>
    </row>
    <row r="83" spans="2:7" ht="15.75" customHeight="1">
      <c r="B83" s="260"/>
      <c r="C83" s="259"/>
      <c r="D83" s="78">
        <f>'3 жастағы балалар К'!R30</f>
        <v>0</v>
      </c>
      <c r="E83" s="259"/>
      <c r="F83" s="78">
        <f>'3 жастағы балалар Ш'!R30</f>
        <v>0</v>
      </c>
      <c r="G83" s="259"/>
    </row>
    <row r="84" spans="2:7" ht="15.75" customHeight="1">
      <c r="B84" s="268">
        <v>6</v>
      </c>
      <c r="C84" s="259"/>
      <c r="D84" s="78">
        <f>'3 жастағы балалар К'!S30</f>
        <v>0</v>
      </c>
      <c r="E84" s="259"/>
      <c r="F84" s="78">
        <f>'3 жастағы балалар Ш'!S30</f>
        <v>0</v>
      </c>
      <c r="G84" s="259"/>
    </row>
    <row r="85" spans="2:7" ht="15.75" customHeight="1">
      <c r="B85" s="259"/>
      <c r="C85" s="259"/>
      <c r="D85" s="78">
        <f>'3 жастағы балалар К'!T30</f>
        <v>0</v>
      </c>
      <c r="E85" s="259"/>
      <c r="F85" s="78">
        <f>'3 жастағы балалар Ш'!T30</f>
        <v>0</v>
      </c>
      <c r="G85" s="259"/>
    </row>
    <row r="86" spans="2:7" ht="15.75" customHeight="1">
      <c r="B86" s="260"/>
      <c r="C86" s="259"/>
      <c r="D86" s="78">
        <f>'3 жастағы балалар К'!U30</f>
        <v>0</v>
      </c>
      <c r="E86" s="259"/>
      <c r="F86" s="78">
        <f>'3 жастағы балалар Ш'!U30</f>
        <v>0</v>
      </c>
      <c r="G86" s="259"/>
    </row>
    <row r="87" spans="2:7" ht="15.75" customHeight="1">
      <c r="B87" s="268">
        <v>7</v>
      </c>
      <c r="C87" s="259"/>
      <c r="D87" s="78">
        <f>'3 жастағы балалар К'!V30</f>
        <v>0</v>
      </c>
      <c r="E87" s="259"/>
      <c r="F87" s="78">
        <f>'3 жастағы балалар Ш'!V30</f>
        <v>0</v>
      </c>
      <c r="G87" s="259"/>
    </row>
    <row r="88" spans="2:7" ht="15.75" customHeight="1">
      <c r="B88" s="259"/>
      <c r="C88" s="259"/>
      <c r="D88" s="78">
        <f>'3 жастағы балалар К'!W30</f>
        <v>0</v>
      </c>
      <c r="E88" s="259"/>
      <c r="F88" s="78">
        <f>'3 жастағы балалар Ш'!W30</f>
        <v>0</v>
      </c>
      <c r="G88" s="259"/>
    </row>
    <row r="89" spans="2:7" ht="15.75" customHeight="1">
      <c r="B89" s="260"/>
      <c r="C89" s="259"/>
      <c r="D89" s="78">
        <f>'3 жастағы балалар К'!X30</f>
        <v>1</v>
      </c>
      <c r="E89" s="259"/>
      <c r="F89" s="78">
        <f>'3 жастағы балалар Ш'!X30</f>
        <v>0</v>
      </c>
      <c r="G89" s="259"/>
    </row>
    <row r="90" spans="2:7" ht="15.75" customHeight="1">
      <c r="B90" s="268">
        <v>8</v>
      </c>
      <c r="C90" s="259"/>
      <c r="D90" s="78">
        <f>'3 жастағы балалар К'!Y30</f>
        <v>0</v>
      </c>
      <c r="E90" s="259"/>
      <c r="F90" s="78">
        <f>'3 жастағы балалар Ш'!Y30</f>
        <v>0</v>
      </c>
      <c r="G90" s="259"/>
    </row>
    <row r="91" spans="2:7" ht="15.75" customHeight="1">
      <c r="B91" s="259"/>
      <c r="C91" s="259"/>
      <c r="D91" s="78">
        <f>'3 жастағы балалар К'!Z30</f>
        <v>0</v>
      </c>
      <c r="E91" s="259"/>
      <c r="F91" s="78">
        <f>'3 жастағы балалар Ш'!Z30</f>
        <v>0</v>
      </c>
      <c r="G91" s="259"/>
    </row>
    <row r="92" spans="2:7" ht="15.75" customHeight="1">
      <c r="B92" s="260"/>
      <c r="C92" s="259"/>
      <c r="D92" s="78">
        <f>'3 жастағы балалар К'!AA30</f>
        <v>1</v>
      </c>
      <c r="E92" s="259"/>
      <c r="F92" s="78">
        <f>'3 жастағы балалар Ш'!AA30</f>
        <v>0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Ш'!AB30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Ш'!AC30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Ш'!AD30</f>
        <v>0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Ш'!AE30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Ш'!AF30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Ш'!AG30</f>
        <v>0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Ш'!AH30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Ш'!AI30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Ш'!AJ30</f>
        <v>0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Ш'!AK30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Ш'!AL30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Ш'!AM30</f>
        <v>0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Ш'!AN30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Ш'!AO30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Ш'!AP30</f>
        <v>0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Ш'!AQ30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Ш'!AR30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Ш'!AS30</f>
        <v>0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Ш'!AT30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Ш'!AU30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Ш'!AV30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Ш'!AW30</f>
        <v>0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Ш'!AX30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Ш'!AY30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Ш'!AZ30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Ш'!BA30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Ш'!BB30</f>
        <v>0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Ш'!BC30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Ш'!BD30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Ш'!BE30</f>
        <v>0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Ш'!BF30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Ш'!BG30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Ш'!BH30</f>
        <v>0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Ш'!BI30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Ш'!BJ30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Ш'!BK30</f>
        <v>0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Ф'!E76</f>
        <v>0</v>
      </c>
      <c r="D133" s="78">
        <f>'3 жастағы балалар К'!D76</f>
        <v>0</v>
      </c>
      <c r="E133" s="78">
        <f>'3 жастағы балалар Т'!D76</f>
        <v>0</v>
      </c>
      <c r="F133" s="78">
        <f>'3 жастағы балалар Ш'!D76</f>
        <v>0</v>
      </c>
      <c r="G133" s="78">
        <f>'3 жастағы балалар Ә'!D76</f>
        <v>0</v>
      </c>
    </row>
    <row r="134" spans="2:7" ht="15.75" customHeight="1">
      <c r="B134" s="259"/>
      <c r="C134" s="78">
        <f>'3 жастағы балалар Ф'!F76</f>
        <v>0</v>
      </c>
      <c r="D134" s="78">
        <f>'3 жастағы балалар К'!E76</f>
        <v>0</v>
      </c>
      <c r="E134" s="78">
        <f>'3 жастағы балалар Т'!E76</f>
        <v>0</v>
      </c>
      <c r="F134" s="78">
        <f>'3 жастағы балалар Ш'!E76</f>
        <v>0</v>
      </c>
      <c r="G134" s="78">
        <f>'3 жастағы балалар Ә'!E76</f>
        <v>0</v>
      </c>
    </row>
    <row r="135" spans="2:7" ht="15.75" customHeight="1">
      <c r="B135" s="260"/>
      <c r="C135" s="78">
        <f>'3 жастағы балалар Ф'!G76</f>
        <v>0</v>
      </c>
      <c r="D135" s="78">
        <f>'3 жастағы балалар К'!F76</f>
        <v>0</v>
      </c>
      <c r="E135" s="78">
        <f>'3 жастағы балалар Т'!F76</f>
        <v>0</v>
      </c>
      <c r="F135" s="78">
        <f>'3 жастағы балалар Ш'!F76</f>
        <v>0</v>
      </c>
      <c r="G135" s="78">
        <f>'3 жастағы балалар Ә'!F76</f>
        <v>0</v>
      </c>
    </row>
    <row r="136" spans="2:7" ht="15.75" customHeight="1">
      <c r="B136" s="268">
        <v>2</v>
      </c>
      <c r="C136" s="78">
        <f>'3 жастағы балалар Ф'!H76</f>
        <v>0</v>
      </c>
      <c r="D136" s="78">
        <f>'3 жастағы балалар К'!G76</f>
        <v>0</v>
      </c>
      <c r="E136" s="78">
        <f>'3 жастағы балалар Т'!G76</f>
        <v>0</v>
      </c>
      <c r="F136" s="78">
        <f>'3 жастағы балалар Ш'!G76</f>
        <v>0</v>
      </c>
      <c r="G136" s="78">
        <f>'3 жастағы балалар Ә'!G76</f>
        <v>0</v>
      </c>
    </row>
    <row r="137" spans="2:7" ht="15.75" customHeight="1">
      <c r="B137" s="259"/>
      <c r="C137" s="78">
        <f>'3 жастағы балалар Ф'!I76</f>
        <v>0</v>
      </c>
      <c r="D137" s="78">
        <f>'3 жастағы балалар К'!H76</f>
        <v>0</v>
      </c>
      <c r="E137" s="78">
        <f>'3 жастағы балалар Т'!H76</f>
        <v>0</v>
      </c>
      <c r="F137" s="78">
        <f>'3 жастағы балалар Ш'!H76</f>
        <v>0</v>
      </c>
      <c r="G137" s="78">
        <f>'3 жастағы балалар Ә'!H76</f>
        <v>0</v>
      </c>
    </row>
    <row r="138" spans="2:7" ht="15.75" customHeight="1">
      <c r="B138" s="260"/>
      <c r="C138" s="78">
        <f>'3 жастағы балалар Ф'!J76</f>
        <v>0</v>
      </c>
      <c r="D138" s="78">
        <f>'3 жастағы балалар К'!I76</f>
        <v>0</v>
      </c>
      <c r="E138" s="78">
        <f>'3 жастағы балалар Т'!I76</f>
        <v>0</v>
      </c>
      <c r="F138" s="78">
        <f>'3 жастағы балалар Ш'!I76</f>
        <v>0</v>
      </c>
      <c r="G138" s="78">
        <f>'3 жастағы балалар Ә'!I76</f>
        <v>0</v>
      </c>
    </row>
    <row r="139" spans="2:7" ht="15.75" customHeight="1">
      <c r="B139" s="268">
        <v>3</v>
      </c>
      <c r="C139" s="78">
        <f>'3 жастағы балалар Ф'!K76</f>
        <v>0</v>
      </c>
      <c r="D139" s="78">
        <f>'3 жастағы балалар К'!J76</f>
        <v>0</v>
      </c>
      <c r="E139" s="78">
        <f>'3 жастағы балалар Т'!J76</f>
        <v>0</v>
      </c>
      <c r="F139" s="78">
        <f>'3 жастағы балалар Ш'!J76</f>
        <v>0</v>
      </c>
      <c r="G139" s="78">
        <f>'3 жастағы балалар Ә'!J76</f>
        <v>0</v>
      </c>
    </row>
    <row r="140" spans="2:7" ht="15.75" customHeight="1">
      <c r="B140" s="259"/>
      <c r="C140" s="78">
        <f>'3 жастағы балалар Ф'!L76</f>
        <v>0</v>
      </c>
      <c r="D140" s="78">
        <f>'3 жастағы балалар К'!K76</f>
        <v>0</v>
      </c>
      <c r="E140" s="78">
        <f>'3 жастағы балалар Т'!K76</f>
        <v>0</v>
      </c>
      <c r="F140" s="78">
        <f>'3 жастағы балалар Ш'!K76</f>
        <v>0</v>
      </c>
      <c r="G140" s="78">
        <f>'3 жастағы балалар Ә'!K76</f>
        <v>0</v>
      </c>
    </row>
    <row r="141" spans="2:7" ht="15.75" customHeight="1">
      <c r="B141" s="260"/>
      <c r="C141" s="78">
        <f>'3 жастағы балалар Ф'!M76</f>
        <v>0</v>
      </c>
      <c r="D141" s="78">
        <f>'3 жастағы балалар К'!L76</f>
        <v>0</v>
      </c>
      <c r="E141" s="78">
        <f>'3 жастағы балалар Т'!L76</f>
        <v>0</v>
      </c>
      <c r="F141" s="78">
        <f>'3 жастағы балалар Ш'!L76</f>
        <v>0</v>
      </c>
      <c r="G141" s="78">
        <f>'3 жастағы балалар Ә'!L76</f>
        <v>0</v>
      </c>
    </row>
    <row r="142" spans="2:7" ht="15.75" customHeight="1">
      <c r="B142" s="268">
        <v>4</v>
      </c>
      <c r="C142" s="78">
        <f>'3 жастағы балалар Ф'!N76</f>
        <v>0</v>
      </c>
      <c r="D142" s="78">
        <f>'3 жастағы балалар К'!M76</f>
        <v>0</v>
      </c>
      <c r="E142" s="78">
        <f>'3 жастағы балалар Т'!M76</f>
        <v>0</v>
      </c>
      <c r="F142" s="78">
        <f>'3 жастағы балалар Ш'!M76</f>
        <v>0</v>
      </c>
      <c r="G142" s="78">
        <f>'3 жастағы балалар Ә'!M76</f>
        <v>0</v>
      </c>
    </row>
    <row r="143" spans="2:7" ht="15.75" customHeight="1">
      <c r="B143" s="259"/>
      <c r="C143" s="78">
        <f>'3 жастағы балалар Ф'!O76</f>
        <v>0</v>
      </c>
      <c r="D143" s="78">
        <f>'3 жастағы балалар К'!N76</f>
        <v>0</v>
      </c>
      <c r="E143" s="78">
        <f>'3 жастағы балалар Т'!N76</f>
        <v>0</v>
      </c>
      <c r="F143" s="78">
        <f>'3 жастағы балалар Ш'!N76</f>
        <v>0</v>
      </c>
      <c r="G143" s="78">
        <f>'3 жастағы балалар Ә'!N76</f>
        <v>0</v>
      </c>
    </row>
    <row r="144" spans="2:7" ht="15.75" customHeight="1">
      <c r="B144" s="260"/>
      <c r="C144" s="78">
        <f>'3 жастағы балалар Ф'!P76</f>
        <v>0</v>
      </c>
      <c r="D144" s="78">
        <f>'3 жастағы балалар К'!O76</f>
        <v>0</v>
      </c>
      <c r="E144" s="78">
        <f>'3 жастағы балалар Т'!O76</f>
        <v>0</v>
      </c>
      <c r="F144" s="78">
        <f>'3 жастағы балалар Ш'!O76</f>
        <v>0</v>
      </c>
      <c r="G144" s="78">
        <f>'3 жастағы балалар Ә'!O76</f>
        <v>0</v>
      </c>
    </row>
    <row r="145" spans="2:7" ht="15.75" customHeight="1">
      <c r="B145" s="268">
        <v>5</v>
      </c>
      <c r="C145" s="78">
        <f>'3 жастағы балалар Ф'!Q76</f>
        <v>0</v>
      </c>
      <c r="D145" s="78">
        <f>'3 жастағы балалар К'!P76</f>
        <v>0</v>
      </c>
      <c r="E145" s="78">
        <f>'3 жастағы балалар Т'!P76</f>
        <v>0</v>
      </c>
      <c r="F145" s="78">
        <f>'3 жастағы балалар Ш'!P76</f>
        <v>0</v>
      </c>
      <c r="G145" s="78">
        <f>'3 жастағы балалар Ә'!P76</f>
        <v>0</v>
      </c>
    </row>
    <row r="146" spans="2:7" ht="15.75" customHeight="1">
      <c r="B146" s="259"/>
      <c r="C146" s="78">
        <f>'3 жастағы балалар Ф'!R76</f>
        <v>0</v>
      </c>
      <c r="D146" s="78">
        <f>'3 жастағы балалар К'!Q76</f>
        <v>0</v>
      </c>
      <c r="E146" s="78">
        <f>'3 жастағы балалар Т'!Q76</f>
        <v>0</v>
      </c>
      <c r="F146" s="78">
        <f>'3 жастағы балалар Ш'!Q76</f>
        <v>0</v>
      </c>
      <c r="G146" s="78">
        <f>'3 жастағы балалар Ә'!Q76</f>
        <v>0</v>
      </c>
    </row>
    <row r="147" spans="2:7" ht="15.75" customHeight="1">
      <c r="B147" s="260"/>
      <c r="C147" s="78">
        <f>'3 жастағы балалар Ф'!S76</f>
        <v>1</v>
      </c>
      <c r="D147" s="78">
        <f>'3 жастағы балалар К'!R76</f>
        <v>0</v>
      </c>
      <c r="E147" s="78">
        <f>'3 жастағы балалар Т'!R76</f>
        <v>0</v>
      </c>
      <c r="F147" s="78">
        <f>'3 жастағы балалар Ш'!R76</f>
        <v>0</v>
      </c>
      <c r="G147" s="78">
        <f>'3 жастағы балалар Ә'!R76</f>
        <v>0</v>
      </c>
    </row>
    <row r="148" spans="2:7" ht="15.75" customHeight="1">
      <c r="B148" s="268">
        <v>6</v>
      </c>
      <c r="C148" s="335"/>
      <c r="D148" s="78">
        <f>'3 жастағы балалар К'!S76</f>
        <v>0</v>
      </c>
      <c r="E148" s="335"/>
      <c r="F148" s="78">
        <f>'3 жастағы балалар Ш'!S76</f>
        <v>0</v>
      </c>
      <c r="G148" s="335"/>
    </row>
    <row r="149" spans="2:7" ht="15.75" customHeight="1">
      <c r="B149" s="259"/>
      <c r="C149" s="259"/>
      <c r="D149" s="78">
        <f>'3 жастағы балалар К'!T76</f>
        <v>0</v>
      </c>
      <c r="E149" s="259"/>
      <c r="F149" s="78">
        <f>'3 жастағы балалар Ш'!T76</f>
        <v>0</v>
      </c>
      <c r="G149" s="259"/>
    </row>
    <row r="150" spans="2:7" ht="15.75" customHeight="1">
      <c r="B150" s="260"/>
      <c r="C150" s="259"/>
      <c r="D150" s="78">
        <f>'3 жастағы балалар К'!U76</f>
        <v>0</v>
      </c>
      <c r="E150" s="259"/>
      <c r="F150" s="78">
        <f>'3 жастағы балалар Ш'!U76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К'!V76</f>
        <v>0</v>
      </c>
      <c r="E151" s="259"/>
      <c r="F151" s="78">
        <f>'3 жастағы балалар Ш'!V76</f>
        <v>0</v>
      </c>
      <c r="G151" s="259"/>
    </row>
    <row r="152" spans="2:7" ht="15.75" customHeight="1">
      <c r="B152" s="259"/>
      <c r="C152" s="259"/>
      <c r="D152" s="78">
        <f>'3 жастағы балалар К'!W76</f>
        <v>0</v>
      </c>
      <c r="E152" s="259"/>
      <c r="F152" s="78">
        <f>'3 жастағы балалар Ш'!W76</f>
        <v>0</v>
      </c>
      <c r="G152" s="259"/>
    </row>
    <row r="153" spans="2:7" ht="15.75" customHeight="1">
      <c r="B153" s="260"/>
      <c r="C153" s="259"/>
      <c r="D153" s="78">
        <f>'3 жастағы балалар К'!X76</f>
        <v>0</v>
      </c>
      <c r="E153" s="259"/>
      <c r="F153" s="78">
        <f>'3 жастағы балалар Ш'!X76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К'!Y76</f>
        <v>0</v>
      </c>
      <c r="E154" s="259"/>
      <c r="F154" s="78">
        <f>'3 жастағы балалар Ш'!Y76</f>
        <v>0</v>
      </c>
      <c r="G154" s="259"/>
    </row>
    <row r="155" spans="2:7" ht="15.75" customHeight="1">
      <c r="B155" s="259"/>
      <c r="C155" s="259"/>
      <c r="D155" s="78">
        <f>'3 жастағы балалар К'!Z76</f>
        <v>0</v>
      </c>
      <c r="E155" s="259"/>
      <c r="F155" s="78">
        <f>'3 жастағы балалар Ш'!Z76</f>
        <v>0</v>
      </c>
      <c r="G155" s="259"/>
    </row>
    <row r="156" spans="2:7" ht="15.75" customHeight="1">
      <c r="B156" s="260"/>
      <c r="C156" s="259"/>
      <c r="D156" s="78">
        <f>'3 жастағы балалар К'!AA76</f>
        <v>0</v>
      </c>
      <c r="E156" s="259"/>
      <c r="F156" s="78">
        <f>'3 жастағы балалар Ш'!AA76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К'!AB76</f>
        <v>0</v>
      </c>
      <c r="E157" s="259"/>
      <c r="F157" s="78">
        <f>'3 жастағы балалар Ш'!AB76</f>
        <v>0</v>
      </c>
      <c r="G157" s="259"/>
    </row>
    <row r="158" spans="2:7" ht="15.75" customHeight="1">
      <c r="B158" s="259"/>
      <c r="C158" s="259"/>
      <c r="D158" s="78">
        <f>'3 жастағы балалар К'!AC76</f>
        <v>0</v>
      </c>
      <c r="E158" s="259"/>
      <c r="F158" s="78">
        <f>'3 жастағы балалар Ш'!AC76</f>
        <v>0</v>
      </c>
      <c r="G158" s="259"/>
    </row>
    <row r="159" spans="2:7" ht="15.75" customHeight="1">
      <c r="B159" s="260"/>
      <c r="C159" s="259"/>
      <c r="D159" s="78">
        <f>'3 жастағы балалар К'!AD76</f>
        <v>0</v>
      </c>
      <c r="E159" s="259"/>
      <c r="F159" s="78">
        <f>'3 жастағы балалар Ш'!AD76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К'!AE76</f>
        <v>0</v>
      </c>
      <c r="E160" s="259"/>
      <c r="F160" s="78">
        <f>'3 жастағы балалар Ш'!AE76</f>
        <v>0</v>
      </c>
      <c r="G160" s="259"/>
    </row>
    <row r="161" spans="2:7" ht="15.75" customHeight="1">
      <c r="B161" s="259"/>
      <c r="C161" s="259"/>
      <c r="D161" s="78">
        <f>'3 жастағы балалар К'!AF76</f>
        <v>0</v>
      </c>
      <c r="E161" s="259"/>
      <c r="F161" s="78">
        <f>'3 жастағы балалар Ш'!AF76</f>
        <v>0</v>
      </c>
      <c r="G161" s="259"/>
    </row>
    <row r="162" spans="2:7" ht="15.75" customHeight="1">
      <c r="B162" s="260"/>
      <c r="C162" s="259"/>
      <c r="D162" s="78">
        <f>'3 жастағы балалар К'!AG76</f>
        <v>0</v>
      </c>
      <c r="E162" s="259"/>
      <c r="F162" s="78">
        <f>'3 жастағы балалар Ш'!AG76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К'!AH76</f>
        <v>0</v>
      </c>
      <c r="E163" s="259"/>
      <c r="F163" s="78">
        <f>'3 жастағы балалар Ш'!AH76</f>
        <v>0</v>
      </c>
      <c r="G163" s="259"/>
    </row>
    <row r="164" spans="2:7" ht="15.75" customHeight="1">
      <c r="B164" s="259"/>
      <c r="C164" s="259"/>
      <c r="D164" s="78">
        <f>'3 жастағы балалар К'!AI76</f>
        <v>0</v>
      </c>
      <c r="E164" s="259"/>
      <c r="F164" s="78">
        <f>'3 жастағы балалар Ш'!AI76</f>
        <v>0</v>
      </c>
      <c r="G164" s="259"/>
    </row>
    <row r="165" spans="2:7" ht="15.75" customHeight="1">
      <c r="B165" s="260"/>
      <c r="C165" s="259"/>
      <c r="D165" s="78">
        <f>'3 жастағы балалар К'!AJ76</f>
        <v>0</v>
      </c>
      <c r="E165" s="259"/>
      <c r="F165" s="78">
        <f>'3 жастағы балалар Ш'!AJ76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К'!AK76</f>
        <v>0</v>
      </c>
      <c r="E166" s="259"/>
      <c r="F166" s="78">
        <f>'3 жастағы балалар Ш'!AK76</f>
        <v>0</v>
      </c>
      <c r="G166" s="259"/>
    </row>
    <row r="167" spans="2:7" ht="15.75" customHeight="1">
      <c r="B167" s="259"/>
      <c r="C167" s="259"/>
      <c r="D167" s="78">
        <f>'3 жастағы балалар К'!AL76</f>
        <v>0</v>
      </c>
      <c r="E167" s="259"/>
      <c r="F167" s="78">
        <f>'3 жастағы балалар Ш'!AL76</f>
        <v>0</v>
      </c>
      <c r="G167" s="259"/>
    </row>
    <row r="168" spans="2:7" ht="15.75" customHeight="1">
      <c r="B168" s="260"/>
      <c r="C168" s="259"/>
      <c r="D168" s="78">
        <f>'3 жастағы балалар К'!AM76</f>
        <v>0</v>
      </c>
      <c r="E168" s="259"/>
      <c r="F168" s="78">
        <f>'3 жастағы балалар Ш'!AM76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К'!AN76</f>
        <v>0</v>
      </c>
      <c r="E169" s="259"/>
      <c r="F169" s="78">
        <f>'3 жастағы балалар Ш'!AN76</f>
        <v>0</v>
      </c>
      <c r="G169" s="259"/>
    </row>
    <row r="170" spans="2:7" ht="15.75" customHeight="1">
      <c r="B170" s="259"/>
      <c r="C170" s="259"/>
      <c r="D170" s="78">
        <f>'3 жастағы балалар К'!AO76</f>
        <v>0</v>
      </c>
      <c r="E170" s="259"/>
      <c r="F170" s="78">
        <f>'3 жастағы балалар Ш'!AO76</f>
        <v>0</v>
      </c>
      <c r="G170" s="259"/>
    </row>
    <row r="171" spans="2:7" ht="15.75" customHeight="1">
      <c r="B171" s="260"/>
      <c r="C171" s="259"/>
      <c r="D171" s="78">
        <f>'3 жастағы балалар К'!AP76</f>
        <v>0</v>
      </c>
      <c r="E171" s="259"/>
      <c r="F171" s="78">
        <f>'3 жастағы балалар Ш'!AP76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К'!AQ76</f>
        <v>0</v>
      </c>
      <c r="E172" s="259"/>
      <c r="F172" s="78">
        <f>'3 жастағы балалар Ш'!AQ76</f>
        <v>0</v>
      </c>
      <c r="G172" s="259"/>
    </row>
    <row r="173" spans="2:7" ht="15.75" customHeight="1">
      <c r="B173" s="259"/>
      <c r="C173" s="259"/>
      <c r="D173" s="78">
        <f>'3 жастағы балалар К'!AR76</f>
        <v>0</v>
      </c>
      <c r="E173" s="259"/>
      <c r="F173" s="78">
        <f>'3 жастағы балалар Ш'!AR76</f>
        <v>0</v>
      </c>
      <c r="G173" s="259"/>
    </row>
    <row r="174" spans="2:7" ht="15.75" customHeight="1">
      <c r="B174" s="260"/>
      <c r="C174" s="259"/>
      <c r="D174" s="78">
        <f>'3 жастағы балалар К'!AS76</f>
        <v>0</v>
      </c>
      <c r="E174" s="259"/>
      <c r="F174" s="78">
        <f>'3 жастағы балалар Ш'!AS76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К'!AT76</f>
        <v>0</v>
      </c>
      <c r="E175" s="259"/>
      <c r="F175" s="78">
        <f>'3 жастағы балалар Ш'!AT76</f>
        <v>0</v>
      </c>
      <c r="G175" s="259"/>
    </row>
    <row r="176" spans="2:7" ht="15.75" customHeight="1">
      <c r="B176" s="259"/>
      <c r="C176" s="259"/>
      <c r="D176" s="78">
        <f>'3 жастағы балалар К'!AU76</f>
        <v>0</v>
      </c>
      <c r="E176" s="259"/>
      <c r="F176" s="78">
        <f>'3 жастағы балалар Ш'!AU76</f>
        <v>0</v>
      </c>
      <c r="G176" s="259"/>
    </row>
    <row r="177" spans="2:7" ht="15.75" customHeight="1">
      <c r="B177" s="260"/>
      <c r="C177" s="259"/>
      <c r="D177" s="78">
        <f>'3 жастағы балалар К'!AV76</f>
        <v>0</v>
      </c>
      <c r="E177" s="259"/>
      <c r="F177" s="78">
        <f>'3 жастағы балалар Ш'!AV76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Ш'!AW76</f>
        <v>1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Ш'!AX76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Ш'!AY76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Ш'!AZ76</f>
        <v>1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Ш'!BA76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Ш'!BB76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Ш'!BC76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Ш'!BD76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Ш'!BE76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Ш'!BF76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Ш'!BG76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Ш'!BH76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Ш'!BI76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Ш'!BJ76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Ш'!BK76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Ш'!BL76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Ш'!BM76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Ш'!BN76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Ш'!BO76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Ш'!BP76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Ш'!BQ76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Ш'!BR76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Ш'!BS76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Ш'!BT76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Ш'!BU76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Ш'!BV76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Ш'!BW76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Ш'!BX76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Ш'!BY76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Ш'!BZ76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1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Ф'!E135</f>
        <v>0</v>
      </c>
      <c r="D212" s="78">
        <f>'3 жастағы балалар К'!D135</f>
        <v>0</v>
      </c>
      <c r="E212" s="78">
        <f>'3 жастағы балалар Т'!D135</f>
        <v>0</v>
      </c>
      <c r="F212" s="78">
        <f>'3 жастағы балалар Ш'!D135</f>
        <v>0</v>
      </c>
      <c r="G212" s="78">
        <f>'3 жастағы балалар Ә'!D135</f>
        <v>0</v>
      </c>
    </row>
    <row r="213" spans="2:7" ht="15.75" customHeight="1">
      <c r="B213" s="259"/>
      <c r="C213" s="78">
        <f>'3 жастағы балалар Ф'!F135</f>
        <v>0</v>
      </c>
      <c r="D213" s="78">
        <f>'3 жастағы балалар К'!E135</f>
        <v>0</v>
      </c>
      <c r="E213" s="78">
        <f>'3 жастағы балалар Т'!E135</f>
        <v>0</v>
      </c>
      <c r="F213" s="78">
        <f>'3 жастағы балалар Ш'!E135</f>
        <v>0</v>
      </c>
      <c r="G213" s="78">
        <f>'3 жастағы балалар Ә'!E135</f>
        <v>0</v>
      </c>
    </row>
    <row r="214" spans="2:7" ht="15.75" customHeight="1">
      <c r="B214" s="260"/>
      <c r="C214" s="78">
        <f>'3 жастағы балалар Ф'!G135</f>
        <v>0</v>
      </c>
      <c r="D214" s="78">
        <f>'3 жастағы балалар К'!F135</f>
        <v>0</v>
      </c>
      <c r="E214" s="78">
        <f>'3 жастағы балалар Т'!F135</f>
        <v>0</v>
      </c>
      <c r="F214" s="78">
        <f>'3 жастағы балалар Ш'!F135</f>
        <v>0</v>
      </c>
      <c r="G214" s="78">
        <f>'3 жастағы балалар Ә'!F135</f>
        <v>0</v>
      </c>
    </row>
    <row r="215" spans="2:7" ht="15.75" customHeight="1">
      <c r="B215" s="268">
        <v>2</v>
      </c>
      <c r="C215" s="78">
        <f>'3 жастағы балалар Ф'!H135</f>
        <v>0</v>
      </c>
      <c r="D215" s="78" t="str">
        <f>'3 жастағы балалар К'!G135</f>
        <v xml:space="preserve"> </v>
      </c>
      <c r="E215" s="78">
        <f>'3 жастағы балалар Т'!G135</f>
        <v>0</v>
      </c>
      <c r="F215" s="78">
        <f>'3 жастағы балалар Ш'!G135</f>
        <v>0</v>
      </c>
      <c r="G215" s="78">
        <f>'3 жастағы балалар Ә'!G135</f>
        <v>0</v>
      </c>
    </row>
    <row r="216" spans="2:7" ht="15.75" customHeight="1">
      <c r="B216" s="259"/>
      <c r="C216" s="78">
        <f>'3 жастағы балалар Ф'!I135</f>
        <v>0</v>
      </c>
      <c r="D216" s="78">
        <f>'3 жастағы балалар К'!H135</f>
        <v>0</v>
      </c>
      <c r="E216" s="78">
        <f>'3 жастағы балалар Т'!H135</f>
        <v>0</v>
      </c>
      <c r="F216" s="78">
        <f>'3 жастағы балалар Ш'!H135</f>
        <v>0</v>
      </c>
      <c r="G216" s="78">
        <f>'3 жастағы балалар Ә'!H135</f>
        <v>0</v>
      </c>
    </row>
    <row r="217" spans="2:7" ht="15.75" customHeight="1">
      <c r="B217" s="260"/>
      <c r="C217" s="78">
        <f>'3 жастағы балалар Ф'!J135</f>
        <v>0</v>
      </c>
      <c r="D217" s="78">
        <f>'3 жастағы балалар К'!I135</f>
        <v>0</v>
      </c>
      <c r="E217" s="78">
        <f>'3 жастағы балалар Т'!I135</f>
        <v>0</v>
      </c>
      <c r="F217" s="78">
        <f>'3 жастағы балалар Ш'!I135</f>
        <v>0</v>
      </c>
      <c r="G217" s="78">
        <f>'3 жастағы балалар Ә'!I135</f>
        <v>0</v>
      </c>
    </row>
    <row r="218" spans="2:7" ht="15.75" customHeight="1">
      <c r="B218" s="268">
        <v>3</v>
      </c>
      <c r="C218" s="78">
        <f>'3 жастағы балалар Ф'!K135</f>
        <v>0</v>
      </c>
      <c r="D218" s="78" t="str">
        <f>'3 жастағы балалар К'!J135</f>
        <v xml:space="preserve"> </v>
      </c>
      <c r="E218" s="78">
        <f>'3 жастағы балалар Т'!J135</f>
        <v>0</v>
      </c>
      <c r="F218" s="78">
        <f>'3 жастағы балалар Ш'!J135</f>
        <v>0</v>
      </c>
      <c r="G218" s="78">
        <f>'3 жастағы балалар Ә'!J135</f>
        <v>0</v>
      </c>
    </row>
    <row r="219" spans="2:7" ht="15.75" customHeight="1">
      <c r="B219" s="259"/>
      <c r="C219" s="78">
        <f>'3 жастағы балалар Ф'!L135</f>
        <v>0</v>
      </c>
      <c r="D219" s="78">
        <f>'3 жастағы балалар К'!K135</f>
        <v>0</v>
      </c>
      <c r="E219" s="78">
        <f>'3 жастағы балалар Т'!K135</f>
        <v>0</v>
      </c>
      <c r="F219" s="78">
        <f>'3 жастағы балалар Ш'!K135</f>
        <v>0</v>
      </c>
      <c r="G219" s="78">
        <f>'3 жастағы балалар Ә'!K135</f>
        <v>0</v>
      </c>
    </row>
    <row r="220" spans="2:7" ht="15.75" customHeight="1">
      <c r="B220" s="260"/>
      <c r="C220" s="78">
        <f>'3 жастағы балалар Ф'!M135</f>
        <v>0</v>
      </c>
      <c r="D220" s="78">
        <f>'3 жастағы балалар К'!L135</f>
        <v>0</v>
      </c>
      <c r="E220" s="78">
        <f>'3 жастағы балалар Т'!L135</f>
        <v>0</v>
      </c>
      <c r="F220" s="78">
        <f>'3 жастағы балалар Ш'!L135</f>
        <v>0</v>
      </c>
      <c r="G220" s="78">
        <f>'3 жастағы балалар Ә'!L135</f>
        <v>0</v>
      </c>
    </row>
    <row r="221" spans="2:7" ht="15.75" customHeight="1">
      <c r="B221" s="268">
        <v>4</v>
      </c>
      <c r="C221" s="78">
        <f>'3 жастағы балалар Ф'!N135</f>
        <v>0</v>
      </c>
      <c r="D221" s="78" t="str">
        <f>'3 жастағы балалар К'!M135</f>
        <v xml:space="preserve"> </v>
      </c>
      <c r="E221" s="78">
        <f>'3 жастағы балалар Т'!M135</f>
        <v>0</v>
      </c>
      <c r="F221" s="78">
        <f>'3 жастағы балалар Ш'!M135</f>
        <v>0</v>
      </c>
      <c r="G221" s="78">
        <f>'3 жастағы балалар Ә'!M135</f>
        <v>0</v>
      </c>
    </row>
    <row r="222" spans="2:7" ht="15.75" customHeight="1">
      <c r="B222" s="259"/>
      <c r="C222" s="78">
        <f>'3 жастағы балалар Ф'!O135</f>
        <v>0</v>
      </c>
      <c r="D222" s="78">
        <f>'3 жастағы балалар К'!N135</f>
        <v>0</v>
      </c>
      <c r="E222" s="78">
        <f>'3 жастағы балалар Т'!N135</f>
        <v>0</v>
      </c>
      <c r="F222" s="78">
        <f>'3 жастағы балалар Ш'!N135</f>
        <v>0</v>
      </c>
      <c r="G222" s="78">
        <f>'3 жастағы балалар Ә'!N135</f>
        <v>0</v>
      </c>
    </row>
    <row r="223" spans="2:7" ht="15.75" customHeight="1">
      <c r="B223" s="260"/>
      <c r="C223" s="78">
        <f>'3 жастағы балалар Ф'!P135</f>
        <v>0</v>
      </c>
      <c r="D223" s="78">
        <f>'3 жастағы балалар К'!O135</f>
        <v>0</v>
      </c>
      <c r="E223" s="78">
        <f>'3 жастағы балалар Т'!O135</f>
        <v>0</v>
      </c>
      <c r="F223" s="78">
        <f>'3 жастағы балалар Ш'!O135</f>
        <v>0</v>
      </c>
      <c r="G223" s="78">
        <f>'3 жастағы балалар Ә'!O135</f>
        <v>0</v>
      </c>
    </row>
    <row r="224" spans="2:7" ht="15.75" customHeight="1">
      <c r="B224" s="268">
        <v>5</v>
      </c>
      <c r="C224" s="78">
        <f>'3 жастағы балалар Ф'!Q135</f>
        <v>0</v>
      </c>
      <c r="D224" s="78">
        <f>'3 жастағы балалар К'!P135</f>
        <v>0</v>
      </c>
      <c r="E224" s="78">
        <f>'3 жастағы балалар Т'!P135</f>
        <v>0</v>
      </c>
      <c r="F224" s="78">
        <f>'3 жастағы балалар Ш'!P135</f>
        <v>0</v>
      </c>
      <c r="G224" s="78">
        <f>'3 жастағы балалар Ә'!P135</f>
        <v>0</v>
      </c>
    </row>
    <row r="225" spans="2:7" ht="15.75" customHeight="1">
      <c r="B225" s="259"/>
      <c r="C225" s="78">
        <f>'3 жастағы балалар Ф'!R135</f>
        <v>0</v>
      </c>
      <c r="D225" s="78">
        <f>'3 жастағы балалар К'!Q135</f>
        <v>0</v>
      </c>
      <c r="E225" s="78">
        <f>'3 жастағы балалар Т'!Q135</f>
        <v>0</v>
      </c>
      <c r="F225" s="78">
        <f>'3 жастағы балалар Ш'!Q135</f>
        <v>0</v>
      </c>
      <c r="G225" s="78">
        <f>'3 жастағы балалар Ә'!Q135</f>
        <v>0</v>
      </c>
    </row>
    <row r="226" spans="2:7" ht="15.75" customHeight="1">
      <c r="B226" s="260"/>
      <c r="C226" s="78">
        <f>'3 жастағы балалар Ф'!S135</f>
        <v>0</v>
      </c>
      <c r="D226" s="78">
        <f>'3 жастағы балалар К'!R135</f>
        <v>0</v>
      </c>
      <c r="E226" s="78">
        <f>'3 жастағы балалар Т'!R135</f>
        <v>0</v>
      </c>
      <c r="F226" s="78">
        <f>'3 жастағы балалар Ш'!R135</f>
        <v>0</v>
      </c>
      <c r="G226" s="78">
        <f>'3 жастағы балалар Ә'!R135</f>
        <v>0</v>
      </c>
    </row>
    <row r="227" spans="2:7" ht="15.75" customHeight="1">
      <c r="B227" s="268">
        <v>6</v>
      </c>
      <c r="C227" s="335"/>
      <c r="D227" s="78">
        <f>'3 жастағы балалар К'!S135</f>
        <v>0</v>
      </c>
      <c r="E227" s="335"/>
      <c r="F227" s="78">
        <f>'3 жастағы балалар Ш'!S135</f>
        <v>0</v>
      </c>
      <c r="G227" s="335"/>
    </row>
    <row r="228" spans="2:7" ht="15.75" customHeight="1">
      <c r="B228" s="259"/>
      <c r="C228" s="259"/>
      <c r="D228" s="78">
        <f>'3 жастағы балалар К'!T135</f>
        <v>0</v>
      </c>
      <c r="E228" s="259"/>
      <c r="F228" s="78">
        <f>'3 жастағы балалар Ш'!T135</f>
        <v>0</v>
      </c>
      <c r="G228" s="259"/>
    </row>
    <row r="229" spans="2:7" ht="15.75" customHeight="1">
      <c r="B229" s="260"/>
      <c r="C229" s="259"/>
      <c r="D229" s="78">
        <f>'3 жастағы балалар К'!U135</f>
        <v>0</v>
      </c>
      <c r="E229" s="259"/>
      <c r="F229" s="78">
        <f>'3 жастағы балалар Ш'!U135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К'!V135</f>
        <v>0</v>
      </c>
      <c r="E230" s="259"/>
      <c r="F230" s="78">
        <f>'3 жастағы балалар Ш'!V135</f>
        <v>0</v>
      </c>
      <c r="G230" s="259"/>
    </row>
    <row r="231" spans="2:7" ht="15.75" customHeight="1">
      <c r="B231" s="259"/>
      <c r="C231" s="259"/>
      <c r="D231" s="78">
        <f>'3 жастағы балалар К'!W135</f>
        <v>0</v>
      </c>
      <c r="E231" s="259"/>
      <c r="F231" s="78">
        <f>'3 жастағы балалар Ш'!W135</f>
        <v>0</v>
      </c>
      <c r="G231" s="259"/>
    </row>
    <row r="232" spans="2:7" ht="15.75" customHeight="1">
      <c r="B232" s="260"/>
      <c r="C232" s="259"/>
      <c r="D232" s="78">
        <f>'3 жастағы балалар К'!X135</f>
        <v>0</v>
      </c>
      <c r="E232" s="259"/>
      <c r="F232" s="78">
        <f>'3 жастағы балалар Ш'!X135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К'!Y135</f>
        <v>0</v>
      </c>
      <c r="E233" s="259"/>
      <c r="F233" s="78">
        <f>'3 жастағы балалар Ш'!Y135</f>
        <v>0</v>
      </c>
      <c r="G233" s="259"/>
    </row>
    <row r="234" spans="2:7" ht="15.75" customHeight="1">
      <c r="B234" s="259"/>
      <c r="C234" s="259"/>
      <c r="D234" s="78">
        <f>'3 жастағы балалар К'!Z135</f>
        <v>0</v>
      </c>
      <c r="E234" s="259"/>
      <c r="F234" s="78">
        <f>'3 жастағы балалар Ш'!Z135</f>
        <v>0</v>
      </c>
      <c r="G234" s="259"/>
    </row>
    <row r="235" spans="2:7" ht="15.75" customHeight="1">
      <c r="B235" s="260"/>
      <c r="C235" s="259"/>
      <c r="D235" s="78">
        <f>'3 жастағы балалар К'!AA135</f>
        <v>0</v>
      </c>
      <c r="E235" s="259"/>
      <c r="F235" s="78">
        <f>'3 жастағы балалар Ш'!AA135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К'!AB135</f>
        <v>0</v>
      </c>
      <c r="E236" s="259"/>
      <c r="F236" s="78">
        <f>'3 жастағы балалар Ш'!AB135</f>
        <v>0</v>
      </c>
      <c r="G236" s="259"/>
    </row>
    <row r="237" spans="2:7" ht="15.75" customHeight="1">
      <c r="B237" s="259"/>
      <c r="C237" s="259"/>
      <c r="D237" s="78">
        <f>'3 жастағы балалар К'!AC135</f>
        <v>0</v>
      </c>
      <c r="E237" s="259"/>
      <c r="F237" s="78">
        <f>'3 жастағы балалар Ш'!AC135</f>
        <v>0</v>
      </c>
      <c r="G237" s="259"/>
    </row>
    <row r="238" spans="2:7" ht="15.75" customHeight="1">
      <c r="B238" s="260"/>
      <c r="C238" s="259"/>
      <c r="D238" s="78">
        <f>'3 жастағы балалар К'!AD135</f>
        <v>0</v>
      </c>
      <c r="E238" s="259"/>
      <c r="F238" s="78">
        <f>'3 жастағы балалар Ш'!AD135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К'!AE135</f>
        <v>0</v>
      </c>
      <c r="E239" s="259"/>
      <c r="F239" s="78">
        <f>'3 жастағы балалар Ш'!AE135</f>
        <v>0</v>
      </c>
      <c r="G239" s="259"/>
    </row>
    <row r="240" spans="2:7" ht="15.75" customHeight="1">
      <c r="B240" s="259"/>
      <c r="C240" s="259"/>
      <c r="D240" s="78">
        <f>'3 жастағы балалар К'!AF135</f>
        <v>0</v>
      </c>
      <c r="E240" s="259"/>
      <c r="F240" s="78">
        <f>'3 жастағы балалар Ш'!AF135</f>
        <v>0</v>
      </c>
      <c r="G240" s="259"/>
    </row>
    <row r="241" spans="2:7" ht="15.75" customHeight="1">
      <c r="B241" s="260"/>
      <c r="C241" s="259"/>
      <c r="D241" s="78">
        <f>'3 жастағы балалар К'!AG135</f>
        <v>0</v>
      </c>
      <c r="E241" s="259"/>
      <c r="F241" s="78">
        <f>'3 жастағы балалар Ш'!AG135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К'!AH135</f>
        <v>0</v>
      </c>
      <c r="E242" s="259"/>
      <c r="F242" s="78">
        <f>'3 жастағы балалар Ш'!AH135</f>
        <v>0</v>
      </c>
      <c r="G242" s="259"/>
    </row>
    <row r="243" spans="2:7" ht="15.75" customHeight="1">
      <c r="B243" s="259"/>
      <c r="C243" s="259"/>
      <c r="D243" s="78">
        <f>'3 жастағы балалар К'!AI135</f>
        <v>0</v>
      </c>
      <c r="E243" s="259"/>
      <c r="F243" s="78">
        <f>'3 жастағы балалар Ш'!AI135</f>
        <v>0</v>
      </c>
      <c r="G243" s="259"/>
    </row>
    <row r="244" spans="2:7" ht="15.75" customHeight="1">
      <c r="B244" s="260"/>
      <c r="C244" s="259"/>
      <c r="D244" s="78">
        <f>'3 жастағы балалар К'!AJ135</f>
        <v>0</v>
      </c>
      <c r="E244" s="259"/>
      <c r="F244" s="78">
        <f>'3 жастағы балалар Ш'!AJ135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К'!AK135</f>
        <v>0</v>
      </c>
      <c r="E245" s="259"/>
      <c r="F245" s="78">
        <f>'3 жастағы балалар Ш'!AK135</f>
        <v>0</v>
      </c>
      <c r="G245" s="259"/>
    </row>
    <row r="246" spans="2:7" ht="15.75" customHeight="1">
      <c r="B246" s="259"/>
      <c r="C246" s="259"/>
      <c r="D246" s="78">
        <f>'3 жастағы балалар К'!AL135</f>
        <v>0</v>
      </c>
      <c r="E246" s="259"/>
      <c r="F246" s="78">
        <f>'3 жастағы балалар Ш'!AL135</f>
        <v>0</v>
      </c>
      <c r="G246" s="259"/>
    </row>
    <row r="247" spans="2:7" ht="15.75" customHeight="1">
      <c r="B247" s="260"/>
      <c r="C247" s="259"/>
      <c r="D247" s="78">
        <f>'3 жастағы балалар К'!AM135</f>
        <v>0</v>
      </c>
      <c r="E247" s="259"/>
      <c r="F247" s="78">
        <f>'3 жастағы балалар Ш'!AM135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К'!AN135</f>
        <v>0</v>
      </c>
      <c r="E248" s="259"/>
      <c r="F248" s="78">
        <f>'3 жастағы балалар Ш'!AN135</f>
        <v>0</v>
      </c>
      <c r="G248" s="259"/>
    </row>
    <row r="249" spans="2:7" ht="15.75" customHeight="1">
      <c r="B249" s="259"/>
      <c r="C249" s="259"/>
      <c r="D249" s="78">
        <f>'3 жастағы балалар К'!AO135</f>
        <v>0</v>
      </c>
      <c r="E249" s="259"/>
      <c r="F249" s="78">
        <f>'3 жастағы балалар Ш'!AO135</f>
        <v>0</v>
      </c>
      <c r="G249" s="259"/>
    </row>
    <row r="250" spans="2:7" ht="15.75" customHeight="1">
      <c r="B250" s="260"/>
      <c r="C250" s="259"/>
      <c r="D250" s="78">
        <f>'3 жастағы балалар К'!AP135</f>
        <v>0</v>
      </c>
      <c r="E250" s="259"/>
      <c r="F250" s="78">
        <f>'3 жастағы балалар Ш'!AP135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К'!AQ135</f>
        <v>0</v>
      </c>
      <c r="E251" s="259"/>
      <c r="F251" s="78">
        <f>'3 жастағы балалар Ш'!AQ135</f>
        <v>0</v>
      </c>
      <c r="G251" s="259"/>
    </row>
    <row r="252" spans="2:7" ht="15.75" customHeight="1">
      <c r="B252" s="259"/>
      <c r="C252" s="259"/>
      <c r="D252" s="78">
        <f>'3 жастағы балалар К'!AR135</f>
        <v>0</v>
      </c>
      <c r="E252" s="259"/>
      <c r="F252" s="78">
        <f>'3 жастағы балалар Ш'!AR135</f>
        <v>0</v>
      </c>
      <c r="G252" s="259"/>
    </row>
    <row r="253" spans="2:7" ht="15.75" customHeight="1">
      <c r="B253" s="260"/>
      <c r="C253" s="259"/>
      <c r="D253" s="78">
        <f>'3 жастағы балалар К'!AS135</f>
        <v>0</v>
      </c>
      <c r="E253" s="259"/>
      <c r="F253" s="78">
        <f>'3 жастағы балалар Ш'!AS135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К'!AT135</f>
        <v>0</v>
      </c>
      <c r="E254" s="259"/>
      <c r="F254" s="78">
        <f>'3 жастағы балалар Ш'!AT135</f>
        <v>0</v>
      </c>
      <c r="G254" s="259"/>
    </row>
    <row r="255" spans="2:7" ht="15.75" customHeight="1">
      <c r="B255" s="259"/>
      <c r="C255" s="259"/>
      <c r="D255" s="78">
        <f>'3 жастағы балалар К'!AU135</f>
        <v>0</v>
      </c>
      <c r="E255" s="259"/>
      <c r="F255" s="78">
        <f>'3 жастағы балалар Ш'!AU135</f>
        <v>0</v>
      </c>
      <c r="G255" s="259"/>
    </row>
    <row r="256" spans="2:7" ht="15.75" customHeight="1">
      <c r="B256" s="260"/>
      <c r="C256" s="259"/>
      <c r="D256" s="78">
        <f>'3 жастағы балалар К'!AV135</f>
        <v>0</v>
      </c>
      <c r="E256" s="259"/>
      <c r="F256" s="78">
        <f>'3 жастағы балалар Ш'!AV135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Ш'!AW135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Ш'!AX135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Ш'!AY135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Ш'!AZ135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Ш'!BA135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Ш'!BB135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Ш'!BC135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Ш'!BD135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Ш'!BE135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Ш'!BF135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Ш'!BG135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Ш'!BH135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Ш'!BI135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Ш'!BJ135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Ш'!BK135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Ш'!BL135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Ш'!BM135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Ш'!BN135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Ш'!BO135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Ш'!BP135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Ш'!BQ135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Ш'!BR135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Ш'!BS135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Ш'!BT135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Ш'!BU135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Ш'!BV135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Ш'!BW135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Ш'!BX135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Ш'!BY135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Ш'!BZ135</f>
        <v>0</v>
      </c>
      <c r="G286" s="260"/>
    </row>
    <row r="287" spans="2:7" ht="15.75" customHeight="1">
      <c r="B287" s="255">
        <f>СВОД3!V30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9.75" customHeight="1">
      <c r="B4" s="329" t="s">
        <v>514</v>
      </c>
      <c r="C4" s="266"/>
      <c r="D4" s="245">
        <f>'3 жастағы балалар Ф'!D31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Ф'!A31</f>
        <v>0</v>
      </c>
      <c r="E5" s="247"/>
      <c r="F5" s="247"/>
      <c r="G5" s="242"/>
      <c r="H5" s="242"/>
    </row>
    <row r="6" spans="2:12" ht="84.7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6.2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Ф'!E31</f>
        <v>0</v>
      </c>
      <c r="D69" s="78">
        <f>'3 жастағы балалар К'!D31</f>
        <v>0</v>
      </c>
      <c r="E69" s="78">
        <f>'3 жастағы балалар Т'!D31</f>
        <v>0</v>
      </c>
      <c r="F69" s="78">
        <f>'3 жастағы балалар Ш'!D31</f>
        <v>0</v>
      </c>
      <c r="G69" s="78">
        <f>'3 жастағы балалар Ә'!D31</f>
        <v>0</v>
      </c>
    </row>
    <row r="70" spans="2:7" ht="15.75" customHeight="1">
      <c r="B70" s="259"/>
      <c r="C70" s="78">
        <f>'3 жастағы балалар Ф'!F31</f>
        <v>0</v>
      </c>
      <c r="D70" s="78">
        <f>'3 жастағы балалар К'!E31</f>
        <v>0</v>
      </c>
      <c r="E70" s="78">
        <f>'3 жастағы балалар Т'!E31</f>
        <v>0</v>
      </c>
      <c r="F70" s="78">
        <f>'3 жастағы балалар Ш'!E31</f>
        <v>0</v>
      </c>
      <c r="G70" s="78">
        <f>'3 жастағы балалар Ә'!E31</f>
        <v>0</v>
      </c>
    </row>
    <row r="71" spans="2:7" ht="15.75" customHeight="1">
      <c r="B71" s="260"/>
      <c r="C71" s="78">
        <f>'3 жастағы балалар Ф'!G31</f>
        <v>0</v>
      </c>
      <c r="D71" s="78">
        <f>'3 жастағы балалар К'!F31</f>
        <v>0</v>
      </c>
      <c r="E71" s="78">
        <f>'3 жастағы балалар Т'!F31</f>
        <v>0</v>
      </c>
      <c r="F71" s="78">
        <f>'3 жастағы балалар Ш'!F31</f>
        <v>0</v>
      </c>
      <c r="G71" s="78">
        <f>'3 жастағы балалар Ә'!F31</f>
        <v>0</v>
      </c>
    </row>
    <row r="72" spans="2:7" ht="15.75" customHeight="1">
      <c r="B72" s="268">
        <v>2</v>
      </c>
      <c r="C72" s="78">
        <f>'3 жастағы балалар Ф'!H31</f>
        <v>0</v>
      </c>
      <c r="D72" s="78">
        <f>'3 жастағы балалар К'!G31</f>
        <v>0</v>
      </c>
      <c r="E72" s="78">
        <f>'3 жастағы балалар Т'!G31</f>
        <v>0</v>
      </c>
      <c r="F72" s="78">
        <f>'3 жастағы балалар Ш'!G31</f>
        <v>0</v>
      </c>
      <c r="G72" s="78">
        <f>'3 жастағы балалар Ә'!G31</f>
        <v>0</v>
      </c>
    </row>
    <row r="73" spans="2:7" ht="15.75" customHeight="1">
      <c r="B73" s="259"/>
      <c r="C73" s="78">
        <f>'3 жастағы балалар Ф'!I31</f>
        <v>0</v>
      </c>
      <c r="D73" s="78">
        <f>'3 жастағы балалар К'!H31</f>
        <v>0</v>
      </c>
      <c r="E73" s="78" t="str">
        <f>'3 жастағы балалар Т'!H31</f>
        <v xml:space="preserve"> </v>
      </c>
      <c r="F73" s="78">
        <f>'3 жастағы балалар Ш'!H31</f>
        <v>0</v>
      </c>
      <c r="G73" s="78">
        <f>'3 жастағы балалар Ә'!H31</f>
        <v>0</v>
      </c>
    </row>
    <row r="74" spans="2:7" ht="15.75" customHeight="1">
      <c r="B74" s="260"/>
      <c r="C74" s="78">
        <f>'3 жастағы балалар Ф'!J31</f>
        <v>0</v>
      </c>
      <c r="D74" s="78">
        <f>'3 жастағы балалар К'!I31</f>
        <v>0</v>
      </c>
      <c r="E74" s="78">
        <f>'3 жастағы балалар Т'!I31</f>
        <v>0</v>
      </c>
      <c r="F74" s="78">
        <f>'3 жастағы балалар Ш'!I31</f>
        <v>0</v>
      </c>
      <c r="G74" s="78">
        <f>'3 жастағы балалар Ә'!I31</f>
        <v>0</v>
      </c>
    </row>
    <row r="75" spans="2:7" ht="15.75" customHeight="1">
      <c r="B75" s="268">
        <v>3</v>
      </c>
      <c r="C75" s="78">
        <f>'3 жастағы балалар Ф'!K31</f>
        <v>0</v>
      </c>
      <c r="D75" s="78">
        <f>'3 жастағы балалар К'!J31</f>
        <v>0</v>
      </c>
      <c r="E75" s="78">
        <f>'3 жастағы балалар Т'!J31</f>
        <v>0</v>
      </c>
      <c r="F75" s="78">
        <f>'3 жастағы балалар Ш'!J31</f>
        <v>0</v>
      </c>
      <c r="G75" s="78">
        <f>'3 жастағы балалар Ә'!J31</f>
        <v>0</v>
      </c>
    </row>
    <row r="76" spans="2:7" ht="15.75" customHeight="1">
      <c r="B76" s="259"/>
      <c r="C76" s="78">
        <f>'3 жастағы балалар Ф'!L31</f>
        <v>0</v>
      </c>
      <c r="D76" s="78">
        <f>'3 жастағы балалар К'!K31</f>
        <v>0</v>
      </c>
      <c r="E76" s="78">
        <f>'3 жастағы балалар Т'!K31</f>
        <v>0</v>
      </c>
      <c r="F76" s="78">
        <f>'3 жастағы балалар Ш'!K31</f>
        <v>0</v>
      </c>
      <c r="G76" s="78">
        <f>'3 жастағы балалар Ә'!K31</f>
        <v>0</v>
      </c>
    </row>
    <row r="77" spans="2:7" ht="15.75" customHeight="1">
      <c r="B77" s="260"/>
      <c r="C77" s="78">
        <f>'3 жастағы балалар Ф'!M31</f>
        <v>0</v>
      </c>
      <c r="D77" s="78">
        <f>'3 жастағы балалар К'!L31</f>
        <v>0</v>
      </c>
      <c r="E77" s="78">
        <f>'3 жастағы балалар Т'!L31</f>
        <v>0</v>
      </c>
      <c r="F77" s="78">
        <f>'3 жастағы балалар Ш'!L31</f>
        <v>0</v>
      </c>
      <c r="G77" s="78">
        <f>'3 жастағы балалар Ә'!L31</f>
        <v>0</v>
      </c>
    </row>
    <row r="78" spans="2:7" ht="15.75" customHeight="1">
      <c r="B78" s="268">
        <v>4</v>
      </c>
      <c r="C78" s="78" t="str">
        <f>'3 жастағы балалар Ф'!N31</f>
        <v>,</v>
      </c>
      <c r="D78" s="78">
        <f>'3 жастағы балалар К'!M31</f>
        <v>0</v>
      </c>
      <c r="E78" s="78">
        <f>'3 жастағы балалар Т'!M31</f>
        <v>0</v>
      </c>
      <c r="F78" s="78">
        <f>'3 жастағы балалар Ш'!M31</f>
        <v>0</v>
      </c>
      <c r="G78" s="78">
        <f>'3 жастағы балалар Ә'!M31</f>
        <v>0</v>
      </c>
    </row>
    <row r="79" spans="2:7" ht="15.75" customHeight="1">
      <c r="B79" s="259"/>
      <c r="C79" s="78">
        <f>'3 жастағы балалар Ф'!O31</f>
        <v>0</v>
      </c>
      <c r="D79" s="78">
        <f>'3 жастағы балалар К'!N31</f>
        <v>0</v>
      </c>
      <c r="E79" s="78">
        <f>'3 жастағы балалар Т'!N31</f>
        <v>0</v>
      </c>
      <c r="F79" s="78">
        <f>'3 жастағы балалар Ш'!N31</f>
        <v>0</v>
      </c>
      <c r="G79" s="78">
        <f>'3 жастағы балалар Ә'!N31</f>
        <v>0</v>
      </c>
    </row>
    <row r="80" spans="2:7" ht="15.75" customHeight="1">
      <c r="B80" s="260"/>
      <c r="C80" s="78">
        <f>'3 жастағы балалар Ф'!P31</f>
        <v>0</v>
      </c>
      <c r="D80" s="78">
        <f>'3 жастағы балалар К'!O31</f>
        <v>0</v>
      </c>
      <c r="E80" s="78">
        <f>'3 жастағы балалар Т'!O31</f>
        <v>0</v>
      </c>
      <c r="F80" s="78">
        <f>'3 жастағы балалар Ш'!O31</f>
        <v>0</v>
      </c>
      <c r="G80" s="78">
        <f>'3 жастағы балалар Ә'!O31</f>
        <v>0</v>
      </c>
    </row>
    <row r="81" spans="2:7" ht="15.75" customHeight="1">
      <c r="B81" s="268">
        <v>5</v>
      </c>
      <c r="C81" s="335"/>
      <c r="D81" s="78">
        <f>'3 жастағы балалар К'!P31</f>
        <v>0</v>
      </c>
      <c r="E81" s="335"/>
      <c r="F81" s="78">
        <f>'3 жастағы балалар Ш'!P31</f>
        <v>0</v>
      </c>
      <c r="G81" s="335"/>
    </row>
    <row r="82" spans="2:7" ht="15.75" customHeight="1">
      <c r="B82" s="259"/>
      <c r="C82" s="259"/>
      <c r="D82" s="78">
        <f>'3 жастағы балалар К'!Q31</f>
        <v>0</v>
      </c>
      <c r="E82" s="259"/>
      <c r="F82" s="78">
        <f>'3 жастағы балалар Ш'!Q31</f>
        <v>0</v>
      </c>
      <c r="G82" s="259"/>
    </row>
    <row r="83" spans="2:7" ht="15.75" customHeight="1">
      <c r="B83" s="260"/>
      <c r="C83" s="259"/>
      <c r="D83" s="78">
        <f>'3 жастағы балалар К'!R31</f>
        <v>0</v>
      </c>
      <c r="E83" s="259"/>
      <c r="F83" s="78">
        <f>'3 жастағы балалар Ш'!R31</f>
        <v>0</v>
      </c>
      <c r="G83" s="259"/>
    </row>
    <row r="84" spans="2:7" ht="15.75" customHeight="1">
      <c r="B84" s="268">
        <v>6</v>
      </c>
      <c r="C84" s="259"/>
      <c r="D84" s="78">
        <f>'3 жастағы балалар К'!S31</f>
        <v>0</v>
      </c>
      <c r="E84" s="259"/>
      <c r="F84" s="78">
        <f>'3 жастағы балалар Ш'!S31</f>
        <v>0</v>
      </c>
      <c r="G84" s="259"/>
    </row>
    <row r="85" spans="2:7" ht="15.75" customHeight="1">
      <c r="B85" s="259"/>
      <c r="C85" s="259"/>
      <c r="D85" s="78">
        <f>'3 жастағы балалар К'!T31</f>
        <v>0</v>
      </c>
      <c r="E85" s="259"/>
      <c r="F85" s="78">
        <f>'3 жастағы балалар Ш'!T31</f>
        <v>0</v>
      </c>
      <c r="G85" s="259"/>
    </row>
    <row r="86" spans="2:7" ht="15.75" customHeight="1">
      <c r="B86" s="260"/>
      <c r="C86" s="259"/>
      <c r="D86" s="78">
        <f>'3 жастағы балалар К'!U31</f>
        <v>0</v>
      </c>
      <c r="E86" s="259"/>
      <c r="F86" s="78">
        <f>'3 жастағы балалар Ш'!U31</f>
        <v>0</v>
      </c>
      <c r="G86" s="259"/>
    </row>
    <row r="87" spans="2:7" ht="15.75" customHeight="1">
      <c r="B87" s="268">
        <v>7</v>
      </c>
      <c r="C87" s="259"/>
      <c r="D87" s="78">
        <f>'3 жастағы балалар К'!V31</f>
        <v>0</v>
      </c>
      <c r="E87" s="259"/>
      <c r="F87" s="78">
        <f>'3 жастағы балалар Ш'!V31</f>
        <v>0</v>
      </c>
      <c r="G87" s="259"/>
    </row>
    <row r="88" spans="2:7" ht="15.75" customHeight="1">
      <c r="B88" s="259"/>
      <c r="C88" s="259"/>
      <c r="D88" s="78">
        <f>'3 жастағы балалар К'!W31</f>
        <v>0</v>
      </c>
      <c r="E88" s="259"/>
      <c r="F88" s="78">
        <f>'3 жастағы балалар Ш'!W31</f>
        <v>0</v>
      </c>
      <c r="G88" s="259"/>
    </row>
    <row r="89" spans="2:7" ht="15.75" customHeight="1">
      <c r="B89" s="260"/>
      <c r="C89" s="259"/>
      <c r="D89" s="78">
        <f>'3 жастағы балалар К'!X31</f>
        <v>0</v>
      </c>
      <c r="E89" s="259"/>
      <c r="F89" s="78">
        <f>'3 жастағы балалар Ш'!X31</f>
        <v>0</v>
      </c>
      <c r="G89" s="259"/>
    </row>
    <row r="90" spans="2:7" ht="15.75" customHeight="1">
      <c r="B90" s="268">
        <v>8</v>
      </c>
      <c r="C90" s="259"/>
      <c r="D90" s="78">
        <f>'3 жастағы балалар К'!Y31</f>
        <v>0</v>
      </c>
      <c r="E90" s="259"/>
      <c r="F90" s="78">
        <f>'3 жастағы балалар Ш'!Y31</f>
        <v>0</v>
      </c>
      <c r="G90" s="259"/>
    </row>
    <row r="91" spans="2:7" ht="15.75" customHeight="1">
      <c r="B91" s="259"/>
      <c r="C91" s="259"/>
      <c r="D91" s="78">
        <f>'3 жастағы балалар К'!Z31</f>
        <v>0</v>
      </c>
      <c r="E91" s="259"/>
      <c r="F91" s="78">
        <f>'3 жастағы балалар Ш'!Z31</f>
        <v>0</v>
      </c>
      <c r="G91" s="259"/>
    </row>
    <row r="92" spans="2:7" ht="15.75" customHeight="1">
      <c r="B92" s="260"/>
      <c r="C92" s="259"/>
      <c r="D92" s="78">
        <f>'3 жастағы балалар К'!AA31</f>
        <v>0</v>
      </c>
      <c r="E92" s="259"/>
      <c r="F92" s="78">
        <f>'3 жастағы балалар Ш'!AA31</f>
        <v>0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Ш'!AB31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Ш'!AC31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Ш'!AD31</f>
        <v>0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Ш'!AE31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Ш'!AF31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Ш'!AG31</f>
        <v>0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Ш'!AH31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Ш'!AI31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Ш'!AJ31</f>
        <v>0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Ш'!AK31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Ш'!AL31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Ш'!AM31</f>
        <v>0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Ш'!AN31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Ш'!AO31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Ш'!AP31</f>
        <v>0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Ш'!AQ31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Ш'!AR31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Ш'!AS31</f>
        <v>0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Ш'!AT31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Ш'!AU31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Ш'!AV31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Ш'!AW31</f>
        <v>0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Ш'!AX31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Ш'!AY31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Ш'!AZ31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Ш'!BA31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Ш'!BB31</f>
        <v>0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Ш'!BC31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Ш'!BD31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Ш'!BE31</f>
        <v>0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Ш'!BF31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Ш'!BG31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Ш'!BH31</f>
        <v>0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Ш'!BI31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Ш'!BJ31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Ш'!BK31</f>
        <v>0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Ф'!E77</f>
        <v>0</v>
      </c>
      <c r="D133" s="78">
        <f>'3 жастағы балалар К'!D77</f>
        <v>0</v>
      </c>
      <c r="E133" s="78">
        <f>'3 жастағы балалар Т'!D77</f>
        <v>0</v>
      </c>
      <c r="F133" s="78">
        <f>'3 жастағы балалар Ш'!D77</f>
        <v>0</v>
      </c>
      <c r="G133" s="78">
        <f>'3 жастағы балалар Ә'!D77</f>
        <v>0</v>
      </c>
    </row>
    <row r="134" spans="2:7" ht="15.75" customHeight="1">
      <c r="B134" s="259"/>
      <c r="C134" s="78">
        <f>'3 жастағы балалар Ф'!F77</f>
        <v>0</v>
      </c>
      <c r="D134" s="78">
        <f>'3 жастағы балалар К'!E77</f>
        <v>0</v>
      </c>
      <c r="E134" s="78">
        <f>'3 жастағы балалар Т'!E77</f>
        <v>0</v>
      </c>
      <c r="F134" s="78">
        <f>'3 жастағы балалар Ш'!E77</f>
        <v>0</v>
      </c>
      <c r="G134" s="78">
        <f>'3 жастағы балалар Ә'!E77</f>
        <v>0</v>
      </c>
    </row>
    <row r="135" spans="2:7" ht="15.75" customHeight="1">
      <c r="B135" s="260"/>
      <c r="C135" s="78">
        <f>'3 жастағы балалар Ф'!G77</f>
        <v>0</v>
      </c>
      <c r="D135" s="78">
        <f>'3 жастағы балалар К'!F77</f>
        <v>0</v>
      </c>
      <c r="E135" s="78">
        <f>'3 жастағы балалар Т'!F77</f>
        <v>0</v>
      </c>
      <c r="F135" s="78">
        <f>'3 жастағы балалар Ш'!F77</f>
        <v>0</v>
      </c>
      <c r="G135" s="78">
        <f>'3 жастағы балалар Ә'!F77</f>
        <v>0</v>
      </c>
    </row>
    <row r="136" spans="2:7" ht="15.75" customHeight="1">
      <c r="B136" s="268">
        <v>2</v>
      </c>
      <c r="C136" s="78">
        <f>'3 жастағы балалар Ф'!H77</f>
        <v>0</v>
      </c>
      <c r="D136" s="78">
        <f>'3 жастағы балалар К'!G77</f>
        <v>0</v>
      </c>
      <c r="E136" s="78">
        <f>'3 жастағы балалар Т'!G77</f>
        <v>0</v>
      </c>
      <c r="F136" s="78">
        <f>'3 жастағы балалар Ш'!G77</f>
        <v>0</v>
      </c>
      <c r="G136" s="78">
        <f>'3 жастағы балалар Ә'!G77</f>
        <v>0</v>
      </c>
    </row>
    <row r="137" spans="2:7" ht="15.75" customHeight="1">
      <c r="B137" s="259"/>
      <c r="C137" s="78">
        <f>'3 жастағы балалар Ф'!I77</f>
        <v>0</v>
      </c>
      <c r="D137" s="78">
        <f>'3 жастағы балалар К'!H77</f>
        <v>0</v>
      </c>
      <c r="E137" s="78">
        <f>'3 жастағы балалар Т'!H77</f>
        <v>0</v>
      </c>
      <c r="F137" s="78">
        <f>'3 жастағы балалар Ш'!H77</f>
        <v>0</v>
      </c>
      <c r="G137" s="78">
        <f>'3 жастағы балалар Ә'!H77</f>
        <v>0</v>
      </c>
    </row>
    <row r="138" spans="2:7" ht="15.75" customHeight="1">
      <c r="B138" s="260"/>
      <c r="C138" s="78">
        <f>'3 жастағы балалар Ф'!J77</f>
        <v>0</v>
      </c>
      <c r="D138" s="78">
        <f>'3 жастағы балалар К'!I77</f>
        <v>0</v>
      </c>
      <c r="E138" s="78">
        <f>'3 жастағы балалар Т'!I77</f>
        <v>0</v>
      </c>
      <c r="F138" s="78">
        <f>'3 жастағы балалар Ш'!I77</f>
        <v>0</v>
      </c>
      <c r="G138" s="78">
        <f>'3 жастағы балалар Ә'!I77</f>
        <v>0</v>
      </c>
    </row>
    <row r="139" spans="2:7" ht="15.75" customHeight="1">
      <c r="B139" s="268">
        <v>3</v>
      </c>
      <c r="C139" s="78">
        <f>'3 жастағы балалар Ф'!K77</f>
        <v>0</v>
      </c>
      <c r="D139" s="78">
        <f>'3 жастағы балалар К'!J77</f>
        <v>0</v>
      </c>
      <c r="E139" s="78">
        <f>'3 жастағы балалар Т'!J77</f>
        <v>0</v>
      </c>
      <c r="F139" s="78">
        <f>'3 жастағы балалар Ш'!J77</f>
        <v>0</v>
      </c>
      <c r="G139" s="78">
        <f>'3 жастағы балалар Ә'!J77</f>
        <v>0</v>
      </c>
    </row>
    <row r="140" spans="2:7" ht="15.75" customHeight="1">
      <c r="B140" s="259"/>
      <c r="C140" s="78">
        <f>'3 жастағы балалар Ф'!L77</f>
        <v>0</v>
      </c>
      <c r="D140" s="78">
        <f>'3 жастағы балалар К'!K77</f>
        <v>0</v>
      </c>
      <c r="E140" s="78">
        <f>'3 жастағы балалар Т'!K77</f>
        <v>0</v>
      </c>
      <c r="F140" s="78">
        <f>'3 жастағы балалар Ш'!K77</f>
        <v>0</v>
      </c>
      <c r="G140" s="78">
        <f>'3 жастағы балалар Ә'!K77</f>
        <v>0</v>
      </c>
    </row>
    <row r="141" spans="2:7" ht="15.75" customHeight="1">
      <c r="B141" s="260"/>
      <c r="C141" s="78">
        <f>'3 жастағы балалар Ф'!M77</f>
        <v>0</v>
      </c>
      <c r="D141" s="78">
        <f>'3 жастағы балалар К'!L77</f>
        <v>0</v>
      </c>
      <c r="E141" s="78">
        <f>'3 жастағы балалар Т'!L77</f>
        <v>0</v>
      </c>
      <c r="F141" s="78">
        <f>'3 жастағы балалар Ш'!L77</f>
        <v>0</v>
      </c>
      <c r="G141" s="78">
        <f>'3 жастағы балалар Ә'!L77</f>
        <v>0</v>
      </c>
    </row>
    <row r="142" spans="2:7" ht="15.75" customHeight="1">
      <c r="B142" s="268">
        <v>4</v>
      </c>
      <c r="C142" s="78">
        <f>'3 жастағы балалар Ф'!N77</f>
        <v>0</v>
      </c>
      <c r="D142" s="78">
        <f>'3 жастағы балалар К'!M77</f>
        <v>0</v>
      </c>
      <c r="E142" s="78">
        <f>'3 жастағы балалар Т'!M77</f>
        <v>0</v>
      </c>
      <c r="F142" s="78">
        <f>'3 жастағы балалар Ш'!M77</f>
        <v>0</v>
      </c>
      <c r="G142" s="78">
        <f>'3 жастағы балалар Ә'!M77</f>
        <v>0</v>
      </c>
    </row>
    <row r="143" spans="2:7" ht="15.75" customHeight="1">
      <c r="B143" s="259"/>
      <c r="C143" s="78">
        <f>'3 жастағы балалар Ф'!O77</f>
        <v>0</v>
      </c>
      <c r="D143" s="78">
        <f>'3 жастағы балалар К'!N77</f>
        <v>0</v>
      </c>
      <c r="E143" s="78">
        <f>'3 жастағы балалар Т'!N77</f>
        <v>0</v>
      </c>
      <c r="F143" s="78">
        <f>'3 жастағы балалар Ш'!N77</f>
        <v>0</v>
      </c>
      <c r="G143" s="78">
        <f>'3 жастағы балалар Ә'!N77</f>
        <v>0</v>
      </c>
    </row>
    <row r="144" spans="2:7" ht="15.75" customHeight="1">
      <c r="B144" s="260"/>
      <c r="C144" s="78">
        <f>'3 жастағы балалар Ф'!P77</f>
        <v>0</v>
      </c>
      <c r="D144" s="78">
        <f>'3 жастағы балалар К'!O77</f>
        <v>0</v>
      </c>
      <c r="E144" s="78">
        <f>'3 жастағы балалар Т'!O77</f>
        <v>0</v>
      </c>
      <c r="F144" s="78">
        <f>'3 жастағы балалар Ш'!O77</f>
        <v>0</v>
      </c>
      <c r="G144" s="78">
        <f>'3 жастағы балалар Ә'!O77</f>
        <v>0</v>
      </c>
    </row>
    <row r="145" spans="2:7" ht="15.75" customHeight="1">
      <c r="B145" s="268">
        <v>5</v>
      </c>
      <c r="C145" s="78">
        <f>'3 жастағы балалар Ф'!Q77</f>
        <v>0</v>
      </c>
      <c r="D145" s="78">
        <f>'3 жастағы балалар К'!P77</f>
        <v>0</v>
      </c>
      <c r="E145" s="78">
        <f>'3 жастағы балалар Т'!P77</f>
        <v>0</v>
      </c>
      <c r="F145" s="78">
        <f>'3 жастағы балалар Ш'!P77</f>
        <v>0</v>
      </c>
      <c r="G145" s="78">
        <f>'3 жастағы балалар Ә'!P77</f>
        <v>0</v>
      </c>
    </row>
    <row r="146" spans="2:7" ht="15.75" customHeight="1">
      <c r="B146" s="259"/>
      <c r="C146" s="78">
        <f>'3 жастағы балалар Ф'!R77</f>
        <v>1</v>
      </c>
      <c r="D146" s="78">
        <f>'3 жастағы балалар К'!Q77</f>
        <v>0</v>
      </c>
      <c r="E146" s="78">
        <f>'3 жастағы балалар Т'!Q77</f>
        <v>0</v>
      </c>
      <c r="F146" s="78">
        <f>'3 жастағы балалар Ш'!Q77</f>
        <v>0</v>
      </c>
      <c r="G146" s="78">
        <f>'3 жастағы балалар Ә'!Q77</f>
        <v>0</v>
      </c>
    </row>
    <row r="147" spans="2:7" ht="15.75" customHeight="1">
      <c r="B147" s="260"/>
      <c r="C147" s="78">
        <f>'3 жастағы балалар Ф'!S77</f>
        <v>0</v>
      </c>
      <c r="D147" s="78">
        <f>'3 жастағы балалар К'!R77</f>
        <v>0</v>
      </c>
      <c r="E147" s="78">
        <f>'3 жастағы балалар Т'!R77</f>
        <v>0</v>
      </c>
      <c r="F147" s="78">
        <f>'3 жастағы балалар Ш'!R77</f>
        <v>0</v>
      </c>
      <c r="G147" s="78">
        <f>'3 жастағы балалар Ә'!R77</f>
        <v>0</v>
      </c>
    </row>
    <row r="148" spans="2:7" ht="15.75" customHeight="1">
      <c r="B148" s="268">
        <v>6</v>
      </c>
      <c r="C148" s="335"/>
      <c r="D148" s="78">
        <f>'3 жастағы балалар К'!S77</f>
        <v>0</v>
      </c>
      <c r="E148" s="335"/>
      <c r="F148" s="78">
        <f>'3 жастағы балалар Ш'!S77</f>
        <v>0</v>
      </c>
      <c r="G148" s="335"/>
    </row>
    <row r="149" spans="2:7" ht="15.75" customHeight="1">
      <c r="B149" s="259"/>
      <c r="C149" s="259"/>
      <c r="D149" s="78">
        <f>'3 жастағы балалар К'!T77</f>
        <v>0</v>
      </c>
      <c r="E149" s="259"/>
      <c r="F149" s="78">
        <f>'3 жастағы балалар Ш'!T77</f>
        <v>0</v>
      </c>
      <c r="G149" s="259"/>
    </row>
    <row r="150" spans="2:7" ht="15.75" customHeight="1">
      <c r="B150" s="260"/>
      <c r="C150" s="259"/>
      <c r="D150" s="78">
        <f>'3 жастағы балалар К'!U77</f>
        <v>0</v>
      </c>
      <c r="E150" s="259"/>
      <c r="F150" s="78">
        <f>'3 жастағы балалар Ш'!U77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К'!V77</f>
        <v>0</v>
      </c>
      <c r="E151" s="259"/>
      <c r="F151" s="78">
        <f>'3 жастағы балалар Ш'!V77</f>
        <v>0</v>
      </c>
      <c r="G151" s="259"/>
    </row>
    <row r="152" spans="2:7" ht="15.75" customHeight="1">
      <c r="B152" s="259"/>
      <c r="C152" s="259"/>
      <c r="D152" s="78">
        <f>'3 жастағы балалар К'!W77</f>
        <v>0</v>
      </c>
      <c r="E152" s="259"/>
      <c r="F152" s="78">
        <f>'3 жастағы балалар Ш'!W77</f>
        <v>0</v>
      </c>
      <c r="G152" s="259"/>
    </row>
    <row r="153" spans="2:7" ht="15.75" customHeight="1">
      <c r="B153" s="260"/>
      <c r="C153" s="259"/>
      <c r="D153" s="78">
        <f>'3 жастағы балалар К'!X77</f>
        <v>0</v>
      </c>
      <c r="E153" s="259"/>
      <c r="F153" s="78">
        <f>'3 жастағы балалар Ш'!X77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К'!Y77</f>
        <v>0</v>
      </c>
      <c r="E154" s="259"/>
      <c r="F154" s="78">
        <f>'3 жастағы балалар Ш'!Y77</f>
        <v>0</v>
      </c>
      <c r="G154" s="259"/>
    </row>
    <row r="155" spans="2:7" ht="15.75" customHeight="1">
      <c r="B155" s="259"/>
      <c r="C155" s="259"/>
      <c r="D155" s="78">
        <f>'3 жастағы балалар К'!Z77</f>
        <v>0</v>
      </c>
      <c r="E155" s="259"/>
      <c r="F155" s="78">
        <f>'3 жастағы балалар Ш'!Z77</f>
        <v>0</v>
      </c>
      <c r="G155" s="259"/>
    </row>
    <row r="156" spans="2:7" ht="15.75" customHeight="1">
      <c r="B156" s="260"/>
      <c r="C156" s="259"/>
      <c r="D156" s="78">
        <f>'3 жастағы балалар К'!AA77</f>
        <v>0</v>
      </c>
      <c r="E156" s="259"/>
      <c r="F156" s="78">
        <f>'3 жастағы балалар Ш'!AA77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К'!AB77</f>
        <v>0</v>
      </c>
      <c r="E157" s="259"/>
      <c r="F157" s="78">
        <f>'3 жастағы балалар Ш'!AB77</f>
        <v>0</v>
      </c>
      <c r="G157" s="259"/>
    </row>
    <row r="158" spans="2:7" ht="15.75" customHeight="1">
      <c r="B158" s="259"/>
      <c r="C158" s="259"/>
      <c r="D158" s="78">
        <f>'3 жастағы балалар К'!AC77</f>
        <v>0</v>
      </c>
      <c r="E158" s="259"/>
      <c r="F158" s="78">
        <f>'3 жастағы балалар Ш'!AC77</f>
        <v>0</v>
      </c>
      <c r="G158" s="259"/>
    </row>
    <row r="159" spans="2:7" ht="15.75" customHeight="1">
      <c r="B159" s="260"/>
      <c r="C159" s="259"/>
      <c r="D159" s="78">
        <f>'3 жастағы балалар К'!AD77</f>
        <v>0</v>
      </c>
      <c r="E159" s="259"/>
      <c r="F159" s="78">
        <f>'3 жастағы балалар Ш'!AD77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К'!AE77</f>
        <v>0</v>
      </c>
      <c r="E160" s="259"/>
      <c r="F160" s="78">
        <f>'3 жастағы балалар Ш'!AE77</f>
        <v>0</v>
      </c>
      <c r="G160" s="259"/>
    </row>
    <row r="161" spans="2:7" ht="15.75" customHeight="1">
      <c r="B161" s="259"/>
      <c r="C161" s="259"/>
      <c r="D161" s="78">
        <f>'3 жастағы балалар К'!AF77</f>
        <v>0</v>
      </c>
      <c r="E161" s="259"/>
      <c r="F161" s="78">
        <f>'3 жастағы балалар Ш'!AF77</f>
        <v>0</v>
      </c>
      <c r="G161" s="259"/>
    </row>
    <row r="162" spans="2:7" ht="15.75" customHeight="1">
      <c r="B162" s="260"/>
      <c r="C162" s="259"/>
      <c r="D162" s="78">
        <f>'3 жастағы балалар К'!AG77</f>
        <v>0</v>
      </c>
      <c r="E162" s="259"/>
      <c r="F162" s="78">
        <f>'3 жастағы балалар Ш'!AG77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К'!AH77</f>
        <v>0</v>
      </c>
      <c r="E163" s="259"/>
      <c r="F163" s="78">
        <f>'3 жастағы балалар Ш'!AH77</f>
        <v>0</v>
      </c>
      <c r="G163" s="259"/>
    </row>
    <row r="164" spans="2:7" ht="15.75" customHeight="1">
      <c r="B164" s="259"/>
      <c r="C164" s="259"/>
      <c r="D164" s="78">
        <f>'3 жастағы балалар К'!AI77</f>
        <v>0</v>
      </c>
      <c r="E164" s="259"/>
      <c r="F164" s="78">
        <f>'3 жастағы балалар Ш'!AI77</f>
        <v>0</v>
      </c>
      <c r="G164" s="259"/>
    </row>
    <row r="165" spans="2:7" ht="15.75" customHeight="1">
      <c r="B165" s="260"/>
      <c r="C165" s="259"/>
      <c r="D165" s="78">
        <f>'3 жастағы балалар К'!AJ77</f>
        <v>0</v>
      </c>
      <c r="E165" s="259"/>
      <c r="F165" s="78">
        <f>'3 жастағы балалар Ш'!AJ77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К'!AK77</f>
        <v>0</v>
      </c>
      <c r="E166" s="259"/>
      <c r="F166" s="78">
        <f>'3 жастағы балалар Ш'!AK77</f>
        <v>0</v>
      </c>
      <c r="G166" s="259"/>
    </row>
    <row r="167" spans="2:7" ht="15.75" customHeight="1">
      <c r="B167" s="259"/>
      <c r="C167" s="259"/>
      <c r="D167" s="78">
        <f>'3 жастағы балалар К'!AL77</f>
        <v>0</v>
      </c>
      <c r="E167" s="259"/>
      <c r="F167" s="78">
        <f>'3 жастағы балалар Ш'!AL77</f>
        <v>0</v>
      </c>
      <c r="G167" s="259"/>
    </row>
    <row r="168" spans="2:7" ht="15.75" customHeight="1">
      <c r="B168" s="260"/>
      <c r="C168" s="259"/>
      <c r="D168" s="78">
        <f>'3 жастағы балалар К'!AM77</f>
        <v>0</v>
      </c>
      <c r="E168" s="259"/>
      <c r="F168" s="78">
        <f>'3 жастағы балалар Ш'!AM77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К'!AN77</f>
        <v>0</v>
      </c>
      <c r="E169" s="259"/>
      <c r="F169" s="78">
        <f>'3 жастағы балалар Ш'!AN77</f>
        <v>0</v>
      </c>
      <c r="G169" s="259"/>
    </row>
    <row r="170" spans="2:7" ht="15.75" customHeight="1">
      <c r="B170" s="259"/>
      <c r="C170" s="259"/>
      <c r="D170" s="78">
        <f>'3 жастағы балалар К'!AO77</f>
        <v>0</v>
      </c>
      <c r="E170" s="259"/>
      <c r="F170" s="78">
        <f>'3 жастағы балалар Ш'!AO77</f>
        <v>0</v>
      </c>
      <c r="G170" s="259"/>
    </row>
    <row r="171" spans="2:7" ht="15.75" customHeight="1">
      <c r="B171" s="260"/>
      <c r="C171" s="259"/>
      <c r="D171" s="78">
        <f>'3 жастағы балалар К'!AP77</f>
        <v>0</v>
      </c>
      <c r="E171" s="259"/>
      <c r="F171" s="78">
        <f>'3 жастағы балалар Ш'!AP77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К'!AQ77</f>
        <v>0</v>
      </c>
      <c r="E172" s="259"/>
      <c r="F172" s="78">
        <f>'3 жастағы балалар Ш'!AQ77</f>
        <v>0</v>
      </c>
      <c r="G172" s="259"/>
    </row>
    <row r="173" spans="2:7" ht="15.75" customHeight="1">
      <c r="B173" s="259"/>
      <c r="C173" s="259"/>
      <c r="D173" s="78">
        <f>'3 жастағы балалар К'!AR77</f>
        <v>0</v>
      </c>
      <c r="E173" s="259"/>
      <c r="F173" s="78">
        <f>'3 жастағы балалар Ш'!AR77</f>
        <v>0</v>
      </c>
      <c r="G173" s="259"/>
    </row>
    <row r="174" spans="2:7" ht="15.75" customHeight="1">
      <c r="B174" s="260"/>
      <c r="C174" s="259"/>
      <c r="D174" s="78">
        <f>'3 жастағы балалар К'!AS77</f>
        <v>0</v>
      </c>
      <c r="E174" s="259"/>
      <c r="F174" s="78">
        <f>'3 жастағы балалар Ш'!AS77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К'!AT77</f>
        <v>0</v>
      </c>
      <c r="E175" s="259"/>
      <c r="F175" s="78">
        <f>'3 жастағы балалар Ш'!AT77</f>
        <v>0</v>
      </c>
      <c r="G175" s="259"/>
    </row>
    <row r="176" spans="2:7" ht="15.75" customHeight="1">
      <c r="B176" s="259"/>
      <c r="C176" s="259"/>
      <c r="D176" s="78">
        <f>'3 жастағы балалар К'!AU77</f>
        <v>0</v>
      </c>
      <c r="E176" s="259"/>
      <c r="F176" s="78">
        <f>'3 жастағы балалар Ш'!AU77</f>
        <v>0</v>
      </c>
      <c r="G176" s="259"/>
    </row>
    <row r="177" spans="2:7" ht="15.75" customHeight="1">
      <c r="B177" s="260"/>
      <c r="C177" s="259"/>
      <c r="D177" s="78">
        <f>'3 жастағы балалар К'!AV77</f>
        <v>0</v>
      </c>
      <c r="E177" s="259"/>
      <c r="F177" s="78">
        <f>'3 жастағы балалар Ш'!AV77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Ш'!AW77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Ш'!AX77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Ш'!AY77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Ш'!AZ77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Ш'!BA77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Ш'!BB77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Ш'!BC77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Ш'!BD77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Ш'!BE77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Ш'!BF77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Ш'!BG77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Ш'!BH77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Ш'!BI77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Ш'!BJ77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Ш'!BK77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Ш'!BL77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Ш'!BM77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Ш'!BN77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Ш'!BO77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Ш'!BP77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Ш'!BQ77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Ш'!BR77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Ш'!BS77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Ш'!BT77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Ш'!BU77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Ш'!BV77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Ш'!BW77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Ш'!BX77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Ш'!BY77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Ш'!BZ77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4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Ф'!E136</f>
        <v>0</v>
      </c>
      <c r="D212" s="78">
        <f>'3 жастағы балалар К'!D136</f>
        <v>0</v>
      </c>
      <c r="E212" s="78">
        <f>'3 жастағы балалар Т'!D136</f>
        <v>0</v>
      </c>
      <c r="F212" s="78">
        <f>'3 жастағы балалар Ш'!D136</f>
        <v>0</v>
      </c>
      <c r="G212" s="78">
        <f>'3 жастағы балалар Ә'!D136</f>
        <v>0</v>
      </c>
    </row>
    <row r="213" spans="2:7" ht="15.75" customHeight="1">
      <c r="B213" s="259"/>
      <c r="C213" s="78">
        <f>'3 жастағы балалар Ф'!F136</f>
        <v>0</v>
      </c>
      <c r="D213" s="78">
        <f>'3 жастағы балалар К'!E136</f>
        <v>0</v>
      </c>
      <c r="E213" s="78">
        <f>'3 жастағы балалар Т'!E136</f>
        <v>0</v>
      </c>
      <c r="F213" s="78">
        <f>'3 жастағы балалар Ш'!E136</f>
        <v>0</v>
      </c>
      <c r="G213" s="78">
        <f>'3 жастағы балалар Ә'!E136</f>
        <v>0</v>
      </c>
    </row>
    <row r="214" spans="2:7" ht="15.75" customHeight="1">
      <c r="B214" s="260"/>
      <c r="C214" s="78">
        <f>'3 жастағы балалар Ф'!G136</f>
        <v>0</v>
      </c>
      <c r="D214" s="78">
        <f>'3 жастағы балалар К'!F136</f>
        <v>0</v>
      </c>
      <c r="E214" s="78">
        <f>'3 жастағы балалар Т'!F136</f>
        <v>0</v>
      </c>
      <c r="F214" s="78">
        <f>'3 жастағы балалар Ш'!F136</f>
        <v>0</v>
      </c>
      <c r="G214" s="78">
        <f>'3 жастағы балалар Ә'!F136</f>
        <v>0</v>
      </c>
    </row>
    <row r="215" spans="2:7" ht="15.75" customHeight="1">
      <c r="B215" s="268">
        <v>2</v>
      </c>
      <c r="C215" s="78">
        <f>'3 жастағы балалар Ф'!H136</f>
        <v>0</v>
      </c>
      <c r="D215" s="78" t="str">
        <f>'3 жастағы балалар К'!G136</f>
        <v xml:space="preserve"> </v>
      </c>
      <c r="E215" s="78">
        <f>'3 жастағы балалар Т'!G136</f>
        <v>0</v>
      </c>
      <c r="F215" s="78">
        <f>'3 жастағы балалар Ш'!G136</f>
        <v>0</v>
      </c>
      <c r="G215" s="78">
        <f>'3 жастағы балалар Ә'!G136</f>
        <v>0</v>
      </c>
    </row>
    <row r="216" spans="2:7" ht="15.75" customHeight="1">
      <c r="B216" s="259"/>
      <c r="C216" s="78">
        <f>'3 жастағы балалар Ф'!I136</f>
        <v>0</v>
      </c>
      <c r="D216" s="78">
        <f>'3 жастағы балалар К'!H136</f>
        <v>0</v>
      </c>
      <c r="E216" s="78">
        <f>'3 жастағы балалар Т'!H136</f>
        <v>0</v>
      </c>
      <c r="F216" s="78">
        <f>'3 жастағы балалар Ш'!H136</f>
        <v>0</v>
      </c>
      <c r="G216" s="78">
        <f>'3 жастағы балалар Ә'!H136</f>
        <v>0</v>
      </c>
    </row>
    <row r="217" spans="2:7" ht="15.75" customHeight="1">
      <c r="B217" s="260"/>
      <c r="C217" s="78">
        <f>'3 жастағы балалар Ф'!J136</f>
        <v>0</v>
      </c>
      <c r="D217" s="78">
        <f>'3 жастағы балалар К'!I136</f>
        <v>0</v>
      </c>
      <c r="E217" s="78">
        <f>'3 жастағы балалар Т'!I136</f>
        <v>0</v>
      </c>
      <c r="F217" s="78">
        <f>'3 жастағы балалар Ш'!I136</f>
        <v>0</v>
      </c>
      <c r="G217" s="78">
        <f>'3 жастағы балалар Ә'!I136</f>
        <v>0</v>
      </c>
    </row>
    <row r="218" spans="2:7" ht="15.75" customHeight="1">
      <c r="B218" s="268">
        <v>3</v>
      </c>
      <c r="C218" s="78">
        <f>'3 жастағы балалар Ф'!K136</f>
        <v>0</v>
      </c>
      <c r="D218" s="78" t="str">
        <f>'3 жастағы балалар К'!J136</f>
        <v xml:space="preserve"> </v>
      </c>
      <c r="E218" s="78">
        <f>'3 жастағы балалар Т'!J136</f>
        <v>0</v>
      </c>
      <c r="F218" s="78">
        <f>'3 жастағы балалар Ш'!J136</f>
        <v>0</v>
      </c>
      <c r="G218" s="78">
        <f>'3 жастағы балалар Ә'!J136</f>
        <v>0</v>
      </c>
    </row>
    <row r="219" spans="2:7" ht="15.75" customHeight="1">
      <c r="B219" s="259"/>
      <c r="C219" s="78">
        <f>'3 жастағы балалар Ф'!L136</f>
        <v>0</v>
      </c>
      <c r="D219" s="78">
        <f>'3 жастағы балалар К'!K136</f>
        <v>0</v>
      </c>
      <c r="E219" s="78">
        <f>'3 жастағы балалар Т'!K136</f>
        <v>0</v>
      </c>
      <c r="F219" s="78">
        <f>'3 жастағы балалар Ш'!K136</f>
        <v>0</v>
      </c>
      <c r="G219" s="78">
        <f>'3 жастағы балалар Ә'!K136</f>
        <v>0</v>
      </c>
    </row>
    <row r="220" spans="2:7" ht="15.75" customHeight="1">
      <c r="B220" s="260"/>
      <c r="C220" s="78">
        <f>'3 жастағы балалар Ф'!M136</f>
        <v>0</v>
      </c>
      <c r="D220" s="78">
        <f>'3 жастағы балалар К'!L136</f>
        <v>0</v>
      </c>
      <c r="E220" s="78">
        <f>'3 жастағы балалар Т'!L136</f>
        <v>0</v>
      </c>
      <c r="F220" s="78">
        <f>'3 жастағы балалар Ш'!L136</f>
        <v>0</v>
      </c>
      <c r="G220" s="78">
        <f>'3 жастағы балалар Ә'!L136</f>
        <v>0</v>
      </c>
    </row>
    <row r="221" spans="2:7" ht="15.75" customHeight="1">
      <c r="B221" s="268">
        <v>4</v>
      </c>
      <c r="C221" s="78">
        <f>'3 жастағы балалар Ф'!N136</f>
        <v>0</v>
      </c>
      <c r="D221" s="78" t="str">
        <f>'3 жастағы балалар К'!M136</f>
        <v xml:space="preserve"> </v>
      </c>
      <c r="E221" s="78">
        <f>'3 жастағы балалар Т'!M136</f>
        <v>0</v>
      </c>
      <c r="F221" s="78">
        <f>'3 жастағы балалар Ш'!M136</f>
        <v>0</v>
      </c>
      <c r="G221" s="78">
        <f>'3 жастағы балалар Ә'!M136</f>
        <v>0</v>
      </c>
    </row>
    <row r="222" spans="2:7" ht="15.75" customHeight="1">
      <c r="B222" s="259"/>
      <c r="C222" s="78">
        <f>'3 жастағы балалар Ф'!O136</f>
        <v>0</v>
      </c>
      <c r="D222" s="78">
        <f>'3 жастағы балалар К'!N136</f>
        <v>0</v>
      </c>
      <c r="E222" s="78">
        <f>'3 жастағы балалар Т'!N136</f>
        <v>0</v>
      </c>
      <c r="F222" s="78">
        <f>'3 жастағы балалар Ш'!N136</f>
        <v>0</v>
      </c>
      <c r="G222" s="78">
        <f>'3 жастағы балалар Ә'!N136</f>
        <v>0</v>
      </c>
    </row>
    <row r="223" spans="2:7" ht="15.75" customHeight="1">
      <c r="B223" s="260"/>
      <c r="C223" s="78">
        <f>'3 жастағы балалар Ф'!P136</f>
        <v>0</v>
      </c>
      <c r="D223" s="78">
        <f>'3 жастағы балалар К'!O136</f>
        <v>0</v>
      </c>
      <c r="E223" s="78">
        <f>'3 жастағы балалар Т'!O136</f>
        <v>0</v>
      </c>
      <c r="F223" s="78">
        <f>'3 жастағы балалар Ш'!O136</f>
        <v>0</v>
      </c>
      <c r="G223" s="78">
        <f>'3 жастағы балалар Ә'!O136</f>
        <v>0</v>
      </c>
    </row>
    <row r="224" spans="2:7" ht="15.75" customHeight="1">
      <c r="B224" s="268">
        <v>5</v>
      </c>
      <c r="C224" s="78">
        <f>'3 жастағы балалар Ф'!Q136</f>
        <v>0</v>
      </c>
      <c r="D224" s="78">
        <f>'3 жастағы балалар К'!P136</f>
        <v>0</v>
      </c>
      <c r="E224" s="78">
        <f>'3 жастағы балалар Т'!P136</f>
        <v>0</v>
      </c>
      <c r="F224" s="78">
        <f>'3 жастағы балалар Ш'!P136</f>
        <v>0</v>
      </c>
      <c r="G224" s="78">
        <f>'3 жастағы балалар Ә'!P136</f>
        <v>0</v>
      </c>
    </row>
    <row r="225" spans="2:7" ht="15.75" customHeight="1">
      <c r="B225" s="259"/>
      <c r="C225" s="78">
        <f>'3 жастағы балалар Ф'!R136</f>
        <v>0</v>
      </c>
      <c r="D225" s="78">
        <f>'3 жастағы балалар К'!Q136</f>
        <v>0</v>
      </c>
      <c r="E225" s="78">
        <f>'3 жастағы балалар Т'!Q136</f>
        <v>0</v>
      </c>
      <c r="F225" s="78">
        <f>'3 жастағы балалар Ш'!Q136</f>
        <v>0</v>
      </c>
      <c r="G225" s="78">
        <f>'3 жастағы балалар Ә'!Q136</f>
        <v>0</v>
      </c>
    </row>
    <row r="226" spans="2:7" ht="15.75" customHeight="1">
      <c r="B226" s="260"/>
      <c r="C226" s="78">
        <f>'3 жастағы балалар Ф'!S136</f>
        <v>0</v>
      </c>
      <c r="D226" s="78">
        <f>'3 жастағы балалар К'!R136</f>
        <v>0</v>
      </c>
      <c r="E226" s="78">
        <f>'3 жастағы балалар Т'!R136</f>
        <v>0</v>
      </c>
      <c r="F226" s="78">
        <f>'3 жастағы балалар Ш'!R136</f>
        <v>0</v>
      </c>
      <c r="G226" s="78">
        <f>'3 жастағы балалар Ә'!R136</f>
        <v>0</v>
      </c>
    </row>
    <row r="227" spans="2:7" ht="15.75" customHeight="1">
      <c r="B227" s="268">
        <v>6</v>
      </c>
      <c r="C227" s="335"/>
      <c r="D227" s="78">
        <f>'3 жастағы балалар К'!S136</f>
        <v>0</v>
      </c>
      <c r="E227" s="335"/>
      <c r="F227" s="78">
        <f>'3 жастағы балалар Ш'!S136</f>
        <v>0</v>
      </c>
      <c r="G227" s="335"/>
    </row>
    <row r="228" spans="2:7" ht="15.75" customHeight="1">
      <c r="B228" s="259"/>
      <c r="C228" s="259"/>
      <c r="D228" s="78">
        <f>'3 жастағы балалар К'!T136</f>
        <v>0</v>
      </c>
      <c r="E228" s="259"/>
      <c r="F228" s="78">
        <f>'3 жастағы балалар Ш'!T136</f>
        <v>0</v>
      </c>
      <c r="G228" s="259"/>
    </row>
    <row r="229" spans="2:7" ht="15.75" customHeight="1">
      <c r="B229" s="260"/>
      <c r="C229" s="259"/>
      <c r="D229" s="78">
        <f>'3 жастағы балалар К'!U136</f>
        <v>0</v>
      </c>
      <c r="E229" s="259"/>
      <c r="F229" s="78">
        <f>'3 жастағы балалар Ш'!U136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К'!V136</f>
        <v>0</v>
      </c>
      <c r="E230" s="259"/>
      <c r="F230" s="78">
        <f>'3 жастағы балалар Ш'!V136</f>
        <v>0</v>
      </c>
      <c r="G230" s="259"/>
    </row>
    <row r="231" spans="2:7" ht="15.75" customHeight="1">
      <c r="B231" s="259"/>
      <c r="C231" s="259"/>
      <c r="D231" s="78">
        <f>'3 жастағы балалар К'!W136</f>
        <v>0</v>
      </c>
      <c r="E231" s="259"/>
      <c r="F231" s="78">
        <f>'3 жастағы балалар Ш'!W136</f>
        <v>0</v>
      </c>
      <c r="G231" s="259"/>
    </row>
    <row r="232" spans="2:7" ht="15.75" customHeight="1">
      <c r="B232" s="260"/>
      <c r="C232" s="259"/>
      <c r="D232" s="78">
        <f>'3 жастағы балалар К'!X136</f>
        <v>0</v>
      </c>
      <c r="E232" s="259"/>
      <c r="F232" s="78">
        <f>'3 жастағы балалар Ш'!X136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К'!Y136</f>
        <v>0</v>
      </c>
      <c r="E233" s="259"/>
      <c r="F233" s="78">
        <f>'3 жастағы балалар Ш'!Y136</f>
        <v>0</v>
      </c>
      <c r="G233" s="259"/>
    </row>
    <row r="234" spans="2:7" ht="15.75" customHeight="1">
      <c r="B234" s="259"/>
      <c r="C234" s="259"/>
      <c r="D234" s="78">
        <f>'3 жастағы балалар К'!Z136</f>
        <v>0</v>
      </c>
      <c r="E234" s="259"/>
      <c r="F234" s="78">
        <f>'3 жастағы балалар Ш'!Z136</f>
        <v>0</v>
      </c>
      <c r="G234" s="259"/>
    </row>
    <row r="235" spans="2:7" ht="15.75" customHeight="1">
      <c r="B235" s="260"/>
      <c r="C235" s="259"/>
      <c r="D235" s="78">
        <f>'3 жастағы балалар К'!AA136</f>
        <v>0</v>
      </c>
      <c r="E235" s="259"/>
      <c r="F235" s="78">
        <f>'3 жастағы балалар Ш'!AA136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К'!AB136</f>
        <v>0</v>
      </c>
      <c r="E236" s="259"/>
      <c r="F236" s="78">
        <f>'3 жастағы балалар Ш'!AB136</f>
        <v>0</v>
      </c>
      <c r="G236" s="259"/>
    </row>
    <row r="237" spans="2:7" ht="15.75" customHeight="1">
      <c r="B237" s="259"/>
      <c r="C237" s="259"/>
      <c r="D237" s="78">
        <f>'3 жастағы балалар К'!AC136</f>
        <v>0</v>
      </c>
      <c r="E237" s="259"/>
      <c r="F237" s="78">
        <f>'3 жастағы балалар Ш'!AC136</f>
        <v>0</v>
      </c>
      <c r="G237" s="259"/>
    </row>
    <row r="238" spans="2:7" ht="15.75" customHeight="1">
      <c r="B238" s="260"/>
      <c r="C238" s="259"/>
      <c r="D238" s="78">
        <f>'3 жастағы балалар К'!AD136</f>
        <v>0</v>
      </c>
      <c r="E238" s="259"/>
      <c r="F238" s="78">
        <f>'3 жастағы балалар Ш'!AD136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К'!AE136</f>
        <v>0</v>
      </c>
      <c r="E239" s="259"/>
      <c r="F239" s="78">
        <f>'3 жастағы балалар Ш'!AE136</f>
        <v>0</v>
      </c>
      <c r="G239" s="259"/>
    </row>
    <row r="240" spans="2:7" ht="15.75" customHeight="1">
      <c r="B240" s="259"/>
      <c r="C240" s="259"/>
      <c r="D240" s="78">
        <f>'3 жастағы балалар К'!AF136</f>
        <v>0</v>
      </c>
      <c r="E240" s="259"/>
      <c r="F240" s="78">
        <f>'3 жастағы балалар Ш'!AF136</f>
        <v>0</v>
      </c>
      <c r="G240" s="259"/>
    </row>
    <row r="241" spans="2:7" ht="15.75" customHeight="1">
      <c r="B241" s="260"/>
      <c r="C241" s="259"/>
      <c r="D241" s="78">
        <f>'3 жастағы балалар К'!AG136</f>
        <v>0</v>
      </c>
      <c r="E241" s="259"/>
      <c r="F241" s="78">
        <f>'3 жастағы балалар Ш'!AG136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К'!AH136</f>
        <v>0</v>
      </c>
      <c r="E242" s="259"/>
      <c r="F242" s="78">
        <f>'3 жастағы балалар Ш'!AH136</f>
        <v>0</v>
      </c>
      <c r="G242" s="259"/>
    </row>
    <row r="243" spans="2:7" ht="15.75" customHeight="1">
      <c r="B243" s="259"/>
      <c r="C243" s="259"/>
      <c r="D243" s="78">
        <f>'3 жастағы балалар К'!AI136</f>
        <v>0</v>
      </c>
      <c r="E243" s="259"/>
      <c r="F243" s="78">
        <f>'3 жастағы балалар Ш'!AI136</f>
        <v>0</v>
      </c>
      <c r="G243" s="259"/>
    </row>
    <row r="244" spans="2:7" ht="15.75" customHeight="1">
      <c r="B244" s="260"/>
      <c r="C244" s="259"/>
      <c r="D244" s="78">
        <f>'3 жастағы балалар К'!AJ136</f>
        <v>0</v>
      </c>
      <c r="E244" s="259"/>
      <c r="F244" s="78">
        <f>'3 жастағы балалар Ш'!AJ136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К'!AK136</f>
        <v>0</v>
      </c>
      <c r="E245" s="259"/>
      <c r="F245" s="78">
        <f>'3 жастағы балалар Ш'!AK136</f>
        <v>0</v>
      </c>
      <c r="G245" s="259"/>
    </row>
    <row r="246" spans="2:7" ht="15.75" customHeight="1">
      <c r="B246" s="259"/>
      <c r="C246" s="259"/>
      <c r="D246" s="78">
        <f>'3 жастағы балалар К'!AL136</f>
        <v>0</v>
      </c>
      <c r="E246" s="259"/>
      <c r="F246" s="78">
        <f>'3 жастағы балалар Ш'!AL136</f>
        <v>0</v>
      </c>
      <c r="G246" s="259"/>
    </row>
    <row r="247" spans="2:7" ht="15.75" customHeight="1">
      <c r="B247" s="260"/>
      <c r="C247" s="259"/>
      <c r="D247" s="78">
        <f>'3 жастағы балалар К'!AM136</f>
        <v>0</v>
      </c>
      <c r="E247" s="259"/>
      <c r="F247" s="78">
        <f>'3 жастағы балалар Ш'!AM136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К'!AN136</f>
        <v>0</v>
      </c>
      <c r="E248" s="259"/>
      <c r="F248" s="78">
        <f>'3 жастағы балалар Ш'!AN136</f>
        <v>0</v>
      </c>
      <c r="G248" s="259"/>
    </row>
    <row r="249" spans="2:7" ht="15.75" customHeight="1">
      <c r="B249" s="259"/>
      <c r="C249" s="259"/>
      <c r="D249" s="78">
        <f>'3 жастағы балалар К'!AO136</f>
        <v>0</v>
      </c>
      <c r="E249" s="259"/>
      <c r="F249" s="78">
        <f>'3 жастағы балалар Ш'!AO136</f>
        <v>0</v>
      </c>
      <c r="G249" s="259"/>
    </row>
    <row r="250" spans="2:7" ht="15.75" customHeight="1">
      <c r="B250" s="260"/>
      <c r="C250" s="259"/>
      <c r="D250" s="78">
        <f>'3 жастағы балалар К'!AP136</f>
        <v>0</v>
      </c>
      <c r="E250" s="259"/>
      <c r="F250" s="78">
        <f>'3 жастағы балалар Ш'!AP136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К'!AQ136</f>
        <v>0</v>
      </c>
      <c r="E251" s="259"/>
      <c r="F251" s="78">
        <f>'3 жастағы балалар Ш'!AQ136</f>
        <v>0</v>
      </c>
      <c r="G251" s="259"/>
    </row>
    <row r="252" spans="2:7" ht="15.75" customHeight="1">
      <c r="B252" s="259"/>
      <c r="C252" s="259"/>
      <c r="D252" s="78">
        <f>'3 жастағы балалар К'!AR136</f>
        <v>0</v>
      </c>
      <c r="E252" s="259"/>
      <c r="F252" s="78">
        <f>'3 жастағы балалар Ш'!AR136</f>
        <v>0</v>
      </c>
      <c r="G252" s="259"/>
    </row>
    <row r="253" spans="2:7" ht="15.75" customHeight="1">
      <c r="B253" s="260"/>
      <c r="C253" s="259"/>
      <c r="D253" s="78">
        <f>'3 жастағы балалар К'!AS136</f>
        <v>0</v>
      </c>
      <c r="E253" s="259"/>
      <c r="F253" s="78">
        <f>'3 жастағы балалар Ш'!AS136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К'!AT136</f>
        <v>0</v>
      </c>
      <c r="E254" s="259"/>
      <c r="F254" s="78">
        <f>'3 жастағы балалар Ш'!AT136</f>
        <v>0</v>
      </c>
      <c r="G254" s="259"/>
    </row>
    <row r="255" spans="2:7" ht="15.75" customHeight="1">
      <c r="B255" s="259"/>
      <c r="C255" s="259"/>
      <c r="D255" s="78">
        <f>'3 жастағы балалар К'!AU136</f>
        <v>0</v>
      </c>
      <c r="E255" s="259"/>
      <c r="F255" s="78">
        <f>'3 жастағы балалар Ш'!AU136</f>
        <v>0</v>
      </c>
      <c r="G255" s="259"/>
    </row>
    <row r="256" spans="2:7" ht="15.75" customHeight="1">
      <c r="B256" s="260"/>
      <c r="C256" s="259"/>
      <c r="D256" s="78">
        <f>'3 жастағы балалар К'!AV136</f>
        <v>0</v>
      </c>
      <c r="E256" s="259"/>
      <c r="F256" s="78">
        <f>'3 жастағы балалар Ш'!AV136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Ш'!AW136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Ш'!AX136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Ш'!AY136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Ш'!AZ136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Ш'!BA136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Ш'!BB136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Ш'!BC136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Ш'!BD136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Ш'!BE136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Ш'!BF136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Ш'!BG136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Ш'!BH136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Ш'!BI136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Ш'!BJ136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Ш'!BK136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Ш'!BL136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Ш'!BM136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Ш'!BN136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Ш'!BO136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Ш'!BP136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Ш'!BQ136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Ш'!BR136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Ш'!BS136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Ш'!BT136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Ш'!BU136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Ш'!BV136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Ш'!BW136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Ш'!BX136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Ш'!BY136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Ш'!BZ136</f>
        <v>0</v>
      </c>
      <c r="G286" s="260"/>
    </row>
    <row r="287" spans="2:7" ht="15.75" customHeight="1">
      <c r="B287" s="255">
        <f>СВОД3!V31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9.75" customHeight="1">
      <c r="B4" s="329" t="s">
        <v>514</v>
      </c>
      <c r="C4" s="266"/>
      <c r="D4" s="245">
        <f>'3 жастағы балалар Ф'!D32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Ф'!A32</f>
        <v>0</v>
      </c>
      <c r="E5" s="247"/>
      <c r="F5" s="247"/>
      <c r="G5" s="242"/>
      <c r="H5" s="242"/>
    </row>
    <row r="6" spans="2:12" ht="90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7.7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Ф'!E32</f>
        <v>0</v>
      </c>
      <c r="D69" s="78">
        <f>'3 жастағы балалар К'!D32</f>
        <v>0</v>
      </c>
      <c r="E69" s="78">
        <f>'3 жастағы балалар Т'!D32</f>
        <v>0</v>
      </c>
      <c r="F69" s="78">
        <f>'3 жастағы балалар Ш'!D32</f>
        <v>0</v>
      </c>
      <c r="G69" s="78">
        <f>'3 жастағы балалар Ә'!D32</f>
        <v>0</v>
      </c>
    </row>
    <row r="70" spans="2:7" ht="15.75" customHeight="1">
      <c r="B70" s="259"/>
      <c r="C70" s="78">
        <f>'3 жастағы балалар Ф'!F32</f>
        <v>0</v>
      </c>
      <c r="D70" s="78">
        <f>'3 жастағы балалар К'!E32</f>
        <v>0</v>
      </c>
      <c r="E70" s="78">
        <f>'3 жастағы балалар Т'!E32</f>
        <v>0</v>
      </c>
      <c r="F70" s="78">
        <f>'3 жастағы балалар Ш'!E32</f>
        <v>0</v>
      </c>
      <c r="G70" s="78">
        <f>'3 жастағы балалар Ә'!E32</f>
        <v>0</v>
      </c>
    </row>
    <row r="71" spans="2:7" ht="15.75" customHeight="1">
      <c r="B71" s="260"/>
      <c r="C71" s="78">
        <f>'3 жастағы балалар Ф'!G32</f>
        <v>0</v>
      </c>
      <c r="D71" s="78">
        <f>'3 жастағы балалар К'!F32</f>
        <v>0</v>
      </c>
      <c r="E71" s="78">
        <f>'3 жастағы балалар Т'!F32</f>
        <v>0</v>
      </c>
      <c r="F71" s="78">
        <f>'3 жастағы балалар Ш'!F32</f>
        <v>0</v>
      </c>
      <c r="G71" s="78">
        <f>'3 жастағы балалар Ә'!F32</f>
        <v>0</v>
      </c>
    </row>
    <row r="72" spans="2:7" ht="15.75" customHeight="1">
      <c r="B72" s="268">
        <v>2</v>
      </c>
      <c r="C72" s="78">
        <f>'3 жастағы балалар Ф'!H32</f>
        <v>0</v>
      </c>
      <c r="D72" s="78">
        <f>'3 жастағы балалар К'!G32</f>
        <v>0</v>
      </c>
      <c r="E72" s="78">
        <f>'3 жастағы балалар Т'!G32</f>
        <v>0</v>
      </c>
      <c r="F72" s="78">
        <f>'3 жастағы балалар Ш'!G32</f>
        <v>0</v>
      </c>
      <c r="G72" s="78">
        <f>'3 жастағы балалар Ә'!G32</f>
        <v>0</v>
      </c>
    </row>
    <row r="73" spans="2:7" ht="15.75" customHeight="1">
      <c r="B73" s="259"/>
      <c r="C73" s="78">
        <f>'3 жастағы балалар Ф'!I32</f>
        <v>0</v>
      </c>
      <c r="D73" s="78">
        <f>'3 жастағы балалар К'!H32</f>
        <v>0</v>
      </c>
      <c r="E73" s="78">
        <f>'3 жастағы балалар Т'!H32</f>
        <v>0</v>
      </c>
      <c r="F73" s="78">
        <f>'3 жастағы балалар Ш'!H32</f>
        <v>0</v>
      </c>
      <c r="G73" s="78">
        <f>'3 жастағы балалар Ә'!H32</f>
        <v>0</v>
      </c>
    </row>
    <row r="74" spans="2:7" ht="15.75" customHeight="1">
      <c r="B74" s="260"/>
      <c r="C74" s="78">
        <f>'3 жастағы балалар Ф'!J32</f>
        <v>0</v>
      </c>
      <c r="D74" s="78">
        <f>'3 жастағы балалар К'!I32</f>
        <v>0</v>
      </c>
      <c r="E74" s="78" t="str">
        <f>'3 жастағы балалар Т'!I32</f>
        <v xml:space="preserve"> </v>
      </c>
      <c r="F74" s="78">
        <f>'3 жастағы балалар Ш'!I32</f>
        <v>0</v>
      </c>
      <c r="G74" s="78">
        <f>'3 жастағы балалар Ә'!I32</f>
        <v>0</v>
      </c>
    </row>
    <row r="75" spans="2:7" ht="15.75" customHeight="1">
      <c r="B75" s="268">
        <v>3</v>
      </c>
      <c r="C75" s="78">
        <f>'3 жастағы балалар Ф'!K32</f>
        <v>0</v>
      </c>
      <c r="D75" s="78">
        <f>'3 жастағы балалар К'!J32</f>
        <v>0</v>
      </c>
      <c r="E75" s="78">
        <f>'3 жастағы балалар Т'!J32</f>
        <v>0</v>
      </c>
      <c r="F75" s="78">
        <f>'3 жастағы балалар Ш'!J32</f>
        <v>0</v>
      </c>
      <c r="G75" s="78">
        <f>'3 жастағы балалар Ә'!J32</f>
        <v>0</v>
      </c>
    </row>
    <row r="76" spans="2:7" ht="15.75" customHeight="1">
      <c r="B76" s="259"/>
      <c r="C76" s="78">
        <f>'3 жастағы балалар Ф'!L32</f>
        <v>0</v>
      </c>
      <c r="D76" s="78">
        <f>'3 жастағы балалар К'!K32</f>
        <v>0</v>
      </c>
      <c r="E76" s="78">
        <f>'3 жастағы балалар Т'!K32</f>
        <v>0</v>
      </c>
      <c r="F76" s="78">
        <f>'3 жастағы балалар Ш'!K32</f>
        <v>0</v>
      </c>
      <c r="G76" s="78">
        <f>'3 жастағы балалар Ә'!K32</f>
        <v>0</v>
      </c>
    </row>
    <row r="77" spans="2:7" ht="15.75" customHeight="1">
      <c r="B77" s="260"/>
      <c r="C77" s="78">
        <f>'3 жастағы балалар Ф'!M32</f>
        <v>0</v>
      </c>
      <c r="D77" s="78">
        <f>'3 жастағы балалар К'!L32</f>
        <v>0</v>
      </c>
      <c r="E77" s="78">
        <f>'3 жастағы балалар Т'!L32</f>
        <v>0</v>
      </c>
      <c r="F77" s="78">
        <f>'3 жастағы балалар Ш'!L32</f>
        <v>0</v>
      </c>
      <c r="G77" s="78">
        <f>'3 жастағы балалар Ә'!L32</f>
        <v>0</v>
      </c>
    </row>
    <row r="78" spans="2:7" ht="15.75" customHeight="1">
      <c r="B78" s="268">
        <v>4</v>
      </c>
      <c r="C78" s="78">
        <f>'3 жастағы балалар Ф'!N32</f>
        <v>0</v>
      </c>
      <c r="D78" s="78">
        <f>'3 жастағы балалар К'!M32</f>
        <v>0</v>
      </c>
      <c r="E78" s="78">
        <f>'3 жастағы балалар Т'!M32</f>
        <v>0</v>
      </c>
      <c r="F78" s="78">
        <f>'3 жастағы балалар Ш'!M32</f>
        <v>0</v>
      </c>
      <c r="G78" s="78">
        <f>'3 жастағы балалар Ә'!M32</f>
        <v>0</v>
      </c>
    </row>
    <row r="79" spans="2:7" ht="15.75" customHeight="1">
      <c r="B79" s="259"/>
      <c r="C79" s="78">
        <f>'3 жастағы балалар Ф'!O32</f>
        <v>0</v>
      </c>
      <c r="D79" s="78">
        <f>'3 жастағы балалар К'!N32</f>
        <v>0</v>
      </c>
      <c r="E79" s="78">
        <f>'3 жастағы балалар Т'!N32</f>
        <v>0</v>
      </c>
      <c r="F79" s="78">
        <f>'3 жастағы балалар Ш'!N32</f>
        <v>0</v>
      </c>
      <c r="G79" s="78">
        <f>'3 жастағы балалар Ә'!N32</f>
        <v>0</v>
      </c>
    </row>
    <row r="80" spans="2:7" ht="15.75" customHeight="1">
      <c r="B80" s="260"/>
      <c r="C80" s="78">
        <f>'3 жастағы балалар Ф'!P32</f>
        <v>0</v>
      </c>
      <c r="D80" s="78">
        <f>'3 жастағы балалар К'!O32</f>
        <v>0</v>
      </c>
      <c r="E80" s="78">
        <f>'3 жастағы балалар Т'!O32</f>
        <v>0</v>
      </c>
      <c r="F80" s="78">
        <f>'3 жастағы балалар Ш'!O32</f>
        <v>0</v>
      </c>
      <c r="G80" s="78">
        <f>'3 жастағы балалар Ә'!O32</f>
        <v>0</v>
      </c>
    </row>
    <row r="81" spans="2:7" ht="15.75" customHeight="1">
      <c r="B81" s="268">
        <v>5</v>
      </c>
      <c r="C81" s="335"/>
      <c r="D81" s="78">
        <f>'3 жастағы балалар К'!P32</f>
        <v>0</v>
      </c>
      <c r="E81" s="335"/>
      <c r="F81" s="78">
        <f>'3 жастағы балалар Ш'!P32</f>
        <v>0</v>
      </c>
      <c r="G81" s="335"/>
    </row>
    <row r="82" spans="2:7" ht="15.75" customHeight="1">
      <c r="B82" s="259"/>
      <c r="C82" s="259"/>
      <c r="D82" s="78">
        <f>'3 жастағы балалар К'!Q32</f>
        <v>0</v>
      </c>
      <c r="E82" s="259"/>
      <c r="F82" s="78">
        <f>'3 жастағы балалар Ш'!Q32</f>
        <v>0</v>
      </c>
      <c r="G82" s="259"/>
    </row>
    <row r="83" spans="2:7" ht="15.75" customHeight="1">
      <c r="B83" s="260"/>
      <c r="C83" s="259"/>
      <c r="D83" s="78">
        <f>'3 жастағы балалар К'!R32</f>
        <v>0</v>
      </c>
      <c r="E83" s="259"/>
      <c r="F83" s="78">
        <f>'3 жастағы балалар Ш'!R32</f>
        <v>0</v>
      </c>
      <c r="G83" s="259"/>
    </row>
    <row r="84" spans="2:7" ht="15.75" customHeight="1">
      <c r="B84" s="268">
        <v>6</v>
      </c>
      <c r="C84" s="259"/>
      <c r="D84" s="78">
        <f>'3 жастағы балалар К'!S32</f>
        <v>0</v>
      </c>
      <c r="E84" s="259"/>
      <c r="F84" s="78">
        <f>'3 жастағы балалар Ш'!S32</f>
        <v>0</v>
      </c>
      <c r="G84" s="259"/>
    </row>
    <row r="85" spans="2:7" ht="15.75" customHeight="1">
      <c r="B85" s="259"/>
      <c r="C85" s="259"/>
      <c r="D85" s="78">
        <f>'3 жастағы балалар К'!T32</f>
        <v>0</v>
      </c>
      <c r="E85" s="259"/>
      <c r="F85" s="78">
        <f>'3 жастағы балалар Ш'!T32</f>
        <v>0</v>
      </c>
      <c r="G85" s="259"/>
    </row>
    <row r="86" spans="2:7" ht="15.75" customHeight="1">
      <c r="B86" s="260"/>
      <c r="C86" s="259"/>
      <c r="D86" s="78">
        <f>'3 жастағы балалар К'!U32</f>
        <v>0</v>
      </c>
      <c r="E86" s="259"/>
      <c r="F86" s="78">
        <f>'3 жастағы балалар Ш'!U32</f>
        <v>0</v>
      </c>
      <c r="G86" s="259"/>
    </row>
    <row r="87" spans="2:7" ht="15.75" customHeight="1">
      <c r="B87" s="268">
        <v>7</v>
      </c>
      <c r="C87" s="259"/>
      <c r="D87" s="78">
        <f>'3 жастағы балалар К'!V32</f>
        <v>0</v>
      </c>
      <c r="E87" s="259"/>
      <c r="F87" s="78">
        <f>'3 жастағы балалар Ш'!V32</f>
        <v>0</v>
      </c>
      <c r="G87" s="259"/>
    </row>
    <row r="88" spans="2:7" ht="15.75" customHeight="1">
      <c r="B88" s="259"/>
      <c r="C88" s="259"/>
      <c r="D88" s="78">
        <f>'3 жастағы балалар К'!W32</f>
        <v>0</v>
      </c>
      <c r="E88" s="259"/>
      <c r="F88" s="78">
        <f>'3 жастағы балалар Ш'!W32</f>
        <v>0</v>
      </c>
      <c r="G88" s="259"/>
    </row>
    <row r="89" spans="2:7" ht="15.75" customHeight="1">
      <c r="B89" s="260"/>
      <c r="C89" s="259"/>
      <c r="D89" s="78">
        <f>'3 жастағы балалар К'!X32</f>
        <v>0</v>
      </c>
      <c r="E89" s="259"/>
      <c r="F89" s="78">
        <f>'3 жастағы балалар Ш'!X32</f>
        <v>0</v>
      </c>
      <c r="G89" s="259"/>
    </row>
    <row r="90" spans="2:7" ht="15.75" customHeight="1">
      <c r="B90" s="268">
        <v>8</v>
      </c>
      <c r="C90" s="259"/>
      <c r="D90" s="78">
        <f>'3 жастағы балалар К'!Y32</f>
        <v>0</v>
      </c>
      <c r="E90" s="259"/>
      <c r="F90" s="78">
        <f>'3 жастағы балалар Ш'!Y32</f>
        <v>0</v>
      </c>
      <c r="G90" s="259"/>
    </row>
    <row r="91" spans="2:7" ht="15.75" customHeight="1">
      <c r="B91" s="259"/>
      <c r="C91" s="259"/>
      <c r="D91" s="78">
        <f>'3 жастағы балалар К'!Z32</f>
        <v>0</v>
      </c>
      <c r="E91" s="259"/>
      <c r="F91" s="78">
        <f>'3 жастағы балалар Ш'!Z32</f>
        <v>0</v>
      </c>
      <c r="G91" s="259"/>
    </row>
    <row r="92" spans="2:7" ht="15.75" customHeight="1">
      <c r="B92" s="260"/>
      <c r="C92" s="259"/>
      <c r="D92" s="78">
        <f>'3 жастағы балалар К'!AA32</f>
        <v>0</v>
      </c>
      <c r="E92" s="259"/>
      <c r="F92" s="78">
        <f>'3 жастағы балалар Ш'!AA32</f>
        <v>0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Ш'!AB32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Ш'!AC32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Ш'!AD32</f>
        <v>0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Ш'!AE32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Ш'!AF32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Ш'!AG32</f>
        <v>0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Ш'!AH32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Ш'!AI32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Ш'!AJ32</f>
        <v>0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Ш'!AK32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Ш'!AL32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Ш'!AM32</f>
        <v>0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Ш'!AN32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Ш'!AO32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Ш'!AP32</f>
        <v>0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Ш'!AQ32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Ш'!AR32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Ш'!AS32</f>
        <v>0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Ш'!AT32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Ш'!AU32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Ш'!AV32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Ш'!AW32</f>
        <v>0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Ш'!AX32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Ш'!AY32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Ш'!AZ32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Ш'!BA32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Ш'!BB32</f>
        <v>0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Ш'!BC32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Ш'!BD32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Ш'!BE32</f>
        <v>0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Ш'!BF32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Ш'!BG32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Ш'!BH32</f>
        <v>0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Ш'!BI32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Ш'!BJ32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Ш'!BK32</f>
        <v>0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Ф'!E78</f>
        <v>0</v>
      </c>
      <c r="D133" s="78">
        <f>'3 жастағы балалар К'!D78</f>
        <v>0</v>
      </c>
      <c r="E133" s="78">
        <f>'3 жастағы балалар Т'!D78</f>
        <v>0</v>
      </c>
      <c r="F133" s="78">
        <f>'3 жастағы балалар Ш'!D78</f>
        <v>0</v>
      </c>
      <c r="G133" s="78">
        <f>'3 жастағы балалар Ә'!D78</f>
        <v>0</v>
      </c>
    </row>
    <row r="134" spans="2:7" ht="15.75" customHeight="1">
      <c r="B134" s="259"/>
      <c r="C134" s="78">
        <f>'3 жастағы балалар Ф'!F78</f>
        <v>0</v>
      </c>
      <c r="D134" s="78">
        <f>'3 жастағы балалар К'!E78</f>
        <v>0</v>
      </c>
      <c r="E134" s="78">
        <f>'3 жастағы балалар Т'!E78</f>
        <v>0</v>
      </c>
      <c r="F134" s="78">
        <f>'3 жастағы балалар Ш'!E78</f>
        <v>0</v>
      </c>
      <c r="G134" s="78">
        <f>'3 жастағы балалар Ә'!E78</f>
        <v>0</v>
      </c>
    </row>
    <row r="135" spans="2:7" ht="15.75" customHeight="1">
      <c r="B135" s="260"/>
      <c r="C135" s="78">
        <f>'3 жастағы балалар Ф'!G78</f>
        <v>0</v>
      </c>
      <c r="D135" s="78">
        <f>'3 жастағы балалар К'!F78</f>
        <v>0</v>
      </c>
      <c r="E135" s="78">
        <f>'3 жастағы балалар Т'!F78</f>
        <v>0</v>
      </c>
      <c r="F135" s="78">
        <f>'3 жастағы балалар Ш'!F78</f>
        <v>0</v>
      </c>
      <c r="G135" s="78">
        <f>'3 жастағы балалар Ә'!F78</f>
        <v>0</v>
      </c>
    </row>
    <row r="136" spans="2:7" ht="15.75" customHeight="1">
      <c r="B136" s="268">
        <v>2</v>
      </c>
      <c r="C136" s="78">
        <f>'3 жастағы балалар Ф'!H78</f>
        <v>0</v>
      </c>
      <c r="D136" s="78">
        <f>'3 жастағы балалар К'!G78</f>
        <v>0</v>
      </c>
      <c r="E136" s="78">
        <f>'3 жастағы балалар Т'!G78</f>
        <v>0</v>
      </c>
      <c r="F136" s="78">
        <f>'3 жастағы балалар Ш'!G78</f>
        <v>0</v>
      </c>
      <c r="G136" s="78">
        <f>'3 жастағы балалар Ә'!G78</f>
        <v>0</v>
      </c>
    </row>
    <row r="137" spans="2:7" ht="15.75" customHeight="1">
      <c r="B137" s="259"/>
      <c r="C137" s="78">
        <f>'3 жастағы балалар Ф'!I78</f>
        <v>0</v>
      </c>
      <c r="D137" s="78">
        <f>'3 жастағы балалар К'!H78</f>
        <v>0</v>
      </c>
      <c r="E137" s="78">
        <f>'3 жастағы балалар Т'!H78</f>
        <v>0</v>
      </c>
      <c r="F137" s="78">
        <f>'3 жастағы балалар Ш'!H78</f>
        <v>0</v>
      </c>
      <c r="G137" s="78">
        <f>'3 жастағы балалар Ә'!H78</f>
        <v>0</v>
      </c>
    </row>
    <row r="138" spans="2:7" ht="15.75" customHeight="1">
      <c r="B138" s="260"/>
      <c r="C138" s="78">
        <f>'3 жастағы балалар Ф'!J78</f>
        <v>0</v>
      </c>
      <c r="D138" s="78">
        <f>'3 жастағы балалар К'!I78</f>
        <v>0</v>
      </c>
      <c r="E138" s="78">
        <f>'3 жастағы балалар Т'!I78</f>
        <v>0</v>
      </c>
      <c r="F138" s="78">
        <f>'3 жастағы балалар Ш'!I78</f>
        <v>0</v>
      </c>
      <c r="G138" s="78">
        <f>'3 жастағы балалар Ә'!I78</f>
        <v>0</v>
      </c>
    </row>
    <row r="139" spans="2:7" ht="15.75" customHeight="1">
      <c r="B139" s="268">
        <v>3</v>
      </c>
      <c r="C139" s="78">
        <f>'3 жастағы балалар Ф'!K78</f>
        <v>0</v>
      </c>
      <c r="D139" s="78">
        <f>'3 жастағы балалар К'!J78</f>
        <v>0</v>
      </c>
      <c r="E139" s="78">
        <f>'3 жастағы балалар Т'!J78</f>
        <v>0</v>
      </c>
      <c r="F139" s="78">
        <f>'3 жастағы балалар Ш'!J78</f>
        <v>0</v>
      </c>
      <c r="G139" s="78">
        <f>'3 жастағы балалар Ә'!J78</f>
        <v>0</v>
      </c>
    </row>
    <row r="140" spans="2:7" ht="15.75" customHeight="1">
      <c r="B140" s="259"/>
      <c r="C140" s="78">
        <f>'3 жастағы балалар Ф'!L78</f>
        <v>0</v>
      </c>
      <c r="D140" s="78">
        <f>'3 жастағы балалар К'!K78</f>
        <v>0</v>
      </c>
      <c r="E140" s="78">
        <f>'3 жастағы балалар Т'!K78</f>
        <v>0</v>
      </c>
      <c r="F140" s="78">
        <f>'3 жастағы балалар Ш'!K78</f>
        <v>0</v>
      </c>
      <c r="G140" s="78">
        <f>'3 жастағы балалар Ә'!K78</f>
        <v>0</v>
      </c>
    </row>
    <row r="141" spans="2:7" ht="15.75" customHeight="1">
      <c r="B141" s="260"/>
      <c r="C141" s="78">
        <f>'3 жастағы балалар Ф'!M78</f>
        <v>0</v>
      </c>
      <c r="D141" s="78">
        <f>'3 жастағы балалар К'!L78</f>
        <v>0</v>
      </c>
      <c r="E141" s="78">
        <f>'3 жастағы балалар Т'!L78</f>
        <v>0</v>
      </c>
      <c r="F141" s="78">
        <f>'3 жастағы балалар Ш'!L78</f>
        <v>0</v>
      </c>
      <c r="G141" s="78">
        <f>'3 жастағы балалар Ә'!L78</f>
        <v>0</v>
      </c>
    </row>
    <row r="142" spans="2:7" ht="15.75" customHeight="1">
      <c r="B142" s="268">
        <v>4</v>
      </c>
      <c r="C142" s="78">
        <f>'3 жастағы балалар Ф'!N78</f>
        <v>0</v>
      </c>
      <c r="D142" s="78">
        <f>'3 жастағы балалар К'!M78</f>
        <v>0</v>
      </c>
      <c r="E142" s="78">
        <f>'3 жастағы балалар Т'!M78</f>
        <v>0</v>
      </c>
      <c r="F142" s="78">
        <f>'3 жастағы балалар Ш'!M78</f>
        <v>0</v>
      </c>
      <c r="G142" s="78">
        <f>'3 жастағы балалар Ә'!M78</f>
        <v>0</v>
      </c>
    </row>
    <row r="143" spans="2:7" ht="15.75" customHeight="1">
      <c r="B143" s="259"/>
      <c r="C143" s="78">
        <f>'3 жастағы балалар Ф'!O78</f>
        <v>0</v>
      </c>
      <c r="D143" s="78">
        <f>'3 жастағы балалар К'!N78</f>
        <v>0</v>
      </c>
      <c r="E143" s="78">
        <f>'3 жастағы балалар Т'!N78</f>
        <v>0</v>
      </c>
      <c r="F143" s="78">
        <f>'3 жастағы балалар Ш'!N78</f>
        <v>0</v>
      </c>
      <c r="G143" s="78">
        <f>'3 жастағы балалар Ә'!N78</f>
        <v>0</v>
      </c>
    </row>
    <row r="144" spans="2:7" ht="15.75" customHeight="1">
      <c r="B144" s="260"/>
      <c r="C144" s="78">
        <f>'3 жастағы балалар Ф'!P78</f>
        <v>0</v>
      </c>
      <c r="D144" s="78">
        <f>'3 жастағы балалар К'!O78</f>
        <v>0</v>
      </c>
      <c r="E144" s="78">
        <f>'3 жастағы балалар Т'!O78</f>
        <v>0</v>
      </c>
      <c r="F144" s="78">
        <f>'3 жастағы балалар Ш'!O78</f>
        <v>0</v>
      </c>
      <c r="G144" s="78">
        <f>'3 жастағы балалар Ә'!O78</f>
        <v>0</v>
      </c>
    </row>
    <row r="145" spans="2:7" ht="15.75" customHeight="1">
      <c r="B145" s="268">
        <v>5</v>
      </c>
      <c r="C145" s="78">
        <f>'3 жастағы балалар Ф'!Q78</f>
        <v>0</v>
      </c>
      <c r="D145" s="78">
        <f>'3 жастағы балалар К'!P78</f>
        <v>0</v>
      </c>
      <c r="E145" s="78">
        <f>'3 жастағы балалар Т'!P78</f>
        <v>0</v>
      </c>
      <c r="F145" s="78">
        <f>'3 жастағы балалар Ш'!P78</f>
        <v>0</v>
      </c>
      <c r="G145" s="78">
        <f>'3 жастағы балалар Ә'!P78</f>
        <v>0</v>
      </c>
    </row>
    <row r="146" spans="2:7" ht="15.75" customHeight="1">
      <c r="B146" s="259"/>
      <c r="C146" s="78">
        <f>'3 жастағы балалар Ф'!R78</f>
        <v>0</v>
      </c>
      <c r="D146" s="78">
        <f>'3 жастағы балалар К'!Q78</f>
        <v>0</v>
      </c>
      <c r="E146" s="78">
        <f>'3 жастағы балалар Т'!Q78</f>
        <v>0</v>
      </c>
      <c r="F146" s="78">
        <f>'3 жастағы балалар Ш'!Q78</f>
        <v>0</v>
      </c>
      <c r="G146" s="78">
        <f>'3 жастағы балалар Ә'!Q78</f>
        <v>0</v>
      </c>
    </row>
    <row r="147" spans="2:7" ht="15.75" customHeight="1">
      <c r="B147" s="260"/>
      <c r="C147" s="78">
        <f>'3 жастағы балалар Ф'!S78</f>
        <v>0</v>
      </c>
      <c r="D147" s="78">
        <f>'3 жастағы балалар К'!R78</f>
        <v>0</v>
      </c>
      <c r="E147" s="78">
        <f>'3 жастағы балалар Т'!R78</f>
        <v>0</v>
      </c>
      <c r="F147" s="78">
        <f>'3 жастағы балалар Ш'!R78</f>
        <v>0</v>
      </c>
      <c r="G147" s="78">
        <f>'3 жастағы балалар Ә'!R78</f>
        <v>0</v>
      </c>
    </row>
    <row r="148" spans="2:7" ht="15.75" customHeight="1">
      <c r="B148" s="268">
        <v>6</v>
      </c>
      <c r="C148" s="335"/>
      <c r="D148" s="78">
        <f>'3 жастағы балалар К'!S78</f>
        <v>0</v>
      </c>
      <c r="E148" s="335"/>
      <c r="F148" s="78">
        <f>'3 жастағы балалар Ш'!S78</f>
        <v>0</v>
      </c>
      <c r="G148" s="335"/>
    </row>
    <row r="149" spans="2:7" ht="15.75" customHeight="1">
      <c r="B149" s="259"/>
      <c r="C149" s="259"/>
      <c r="D149" s="78">
        <f>'3 жастағы балалар К'!T78</f>
        <v>0</v>
      </c>
      <c r="E149" s="259"/>
      <c r="F149" s="78">
        <f>'3 жастағы балалар Ш'!T78</f>
        <v>0</v>
      </c>
      <c r="G149" s="259"/>
    </row>
    <row r="150" spans="2:7" ht="15.75" customHeight="1">
      <c r="B150" s="260"/>
      <c r="C150" s="259"/>
      <c r="D150" s="78">
        <f>'3 жастағы балалар К'!U78</f>
        <v>0</v>
      </c>
      <c r="E150" s="259"/>
      <c r="F150" s="78">
        <f>'3 жастағы балалар Ш'!U78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К'!V78</f>
        <v>0</v>
      </c>
      <c r="E151" s="259"/>
      <c r="F151" s="78">
        <f>'3 жастағы балалар Ш'!V78</f>
        <v>0</v>
      </c>
      <c r="G151" s="259"/>
    </row>
    <row r="152" spans="2:7" ht="15.75" customHeight="1">
      <c r="B152" s="259"/>
      <c r="C152" s="259"/>
      <c r="D152" s="78">
        <f>'3 жастағы балалар К'!W78</f>
        <v>0</v>
      </c>
      <c r="E152" s="259"/>
      <c r="F152" s="78">
        <f>'3 жастағы балалар Ш'!W78</f>
        <v>0</v>
      </c>
      <c r="G152" s="259"/>
    </row>
    <row r="153" spans="2:7" ht="15.75" customHeight="1">
      <c r="B153" s="260"/>
      <c r="C153" s="259"/>
      <c r="D153" s="78">
        <f>'3 жастағы балалар К'!X78</f>
        <v>0</v>
      </c>
      <c r="E153" s="259"/>
      <c r="F153" s="78">
        <f>'3 жастағы балалар Ш'!X78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К'!Y78</f>
        <v>0</v>
      </c>
      <c r="E154" s="259"/>
      <c r="F154" s="78">
        <f>'3 жастағы балалар Ш'!Y78</f>
        <v>0</v>
      </c>
      <c r="G154" s="259"/>
    </row>
    <row r="155" spans="2:7" ht="15.75" customHeight="1">
      <c r="B155" s="259"/>
      <c r="C155" s="259"/>
      <c r="D155" s="78">
        <f>'3 жастағы балалар К'!Z78</f>
        <v>0</v>
      </c>
      <c r="E155" s="259"/>
      <c r="F155" s="78">
        <f>'3 жастағы балалар Ш'!Z78</f>
        <v>0</v>
      </c>
      <c r="G155" s="259"/>
    </row>
    <row r="156" spans="2:7" ht="15.75" customHeight="1">
      <c r="B156" s="260"/>
      <c r="C156" s="259"/>
      <c r="D156" s="78">
        <f>'3 жастағы балалар К'!AA78</f>
        <v>0</v>
      </c>
      <c r="E156" s="259"/>
      <c r="F156" s="78">
        <f>'3 жастағы балалар Ш'!AA78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К'!AB78</f>
        <v>0</v>
      </c>
      <c r="E157" s="259"/>
      <c r="F157" s="78">
        <f>'3 жастағы балалар Ш'!AB78</f>
        <v>0</v>
      </c>
      <c r="G157" s="259"/>
    </row>
    <row r="158" spans="2:7" ht="15.75" customHeight="1">
      <c r="B158" s="259"/>
      <c r="C158" s="259"/>
      <c r="D158" s="78">
        <f>'3 жастағы балалар К'!AC78</f>
        <v>0</v>
      </c>
      <c r="E158" s="259"/>
      <c r="F158" s="78">
        <f>'3 жастағы балалар Ш'!AC78</f>
        <v>0</v>
      </c>
      <c r="G158" s="259"/>
    </row>
    <row r="159" spans="2:7" ht="15.75" customHeight="1">
      <c r="B159" s="260"/>
      <c r="C159" s="259"/>
      <c r="D159" s="78">
        <f>'3 жастағы балалар К'!AD78</f>
        <v>0</v>
      </c>
      <c r="E159" s="259"/>
      <c r="F159" s="78">
        <f>'3 жастағы балалар Ш'!AD78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К'!AE78</f>
        <v>0</v>
      </c>
      <c r="E160" s="259"/>
      <c r="F160" s="78">
        <f>'3 жастағы балалар Ш'!AE78</f>
        <v>0</v>
      </c>
      <c r="G160" s="259"/>
    </row>
    <row r="161" spans="2:7" ht="15.75" customHeight="1">
      <c r="B161" s="259"/>
      <c r="C161" s="259"/>
      <c r="D161" s="78">
        <f>'3 жастағы балалар К'!AF78</f>
        <v>0</v>
      </c>
      <c r="E161" s="259"/>
      <c r="F161" s="78">
        <f>'3 жастағы балалар Ш'!AF78</f>
        <v>0</v>
      </c>
      <c r="G161" s="259"/>
    </row>
    <row r="162" spans="2:7" ht="15.75" customHeight="1">
      <c r="B162" s="260"/>
      <c r="C162" s="259"/>
      <c r="D162" s="78">
        <f>'3 жастағы балалар К'!AG78</f>
        <v>0</v>
      </c>
      <c r="E162" s="259"/>
      <c r="F162" s="78">
        <f>'3 жастағы балалар Ш'!AG78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К'!AH78</f>
        <v>0</v>
      </c>
      <c r="E163" s="259"/>
      <c r="F163" s="78">
        <f>'3 жастағы балалар Ш'!AH78</f>
        <v>0</v>
      </c>
      <c r="G163" s="259"/>
    </row>
    <row r="164" spans="2:7" ht="15.75" customHeight="1">
      <c r="B164" s="259"/>
      <c r="C164" s="259"/>
      <c r="D164" s="78">
        <f>'3 жастағы балалар К'!AI78</f>
        <v>0</v>
      </c>
      <c r="E164" s="259"/>
      <c r="F164" s="78">
        <f>'3 жастағы балалар Ш'!AI78</f>
        <v>0</v>
      </c>
      <c r="G164" s="259"/>
    </row>
    <row r="165" spans="2:7" ht="15.75" customHeight="1">
      <c r="B165" s="260"/>
      <c r="C165" s="259"/>
      <c r="D165" s="78">
        <f>'3 жастағы балалар К'!AJ78</f>
        <v>0</v>
      </c>
      <c r="E165" s="259"/>
      <c r="F165" s="78">
        <f>'3 жастағы балалар Ш'!AJ78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К'!AK78</f>
        <v>0</v>
      </c>
      <c r="E166" s="259"/>
      <c r="F166" s="78">
        <f>'3 жастағы балалар Ш'!AK78</f>
        <v>0</v>
      </c>
      <c r="G166" s="259"/>
    </row>
    <row r="167" spans="2:7" ht="15.75" customHeight="1">
      <c r="B167" s="259"/>
      <c r="C167" s="259"/>
      <c r="D167" s="78">
        <f>'3 жастағы балалар К'!AL78</f>
        <v>0</v>
      </c>
      <c r="E167" s="259"/>
      <c r="F167" s="78">
        <f>'3 жастағы балалар Ш'!AL78</f>
        <v>0</v>
      </c>
      <c r="G167" s="259"/>
    </row>
    <row r="168" spans="2:7" ht="15.75" customHeight="1">
      <c r="B168" s="260"/>
      <c r="C168" s="259"/>
      <c r="D168" s="78">
        <f>'3 жастағы балалар К'!AM78</f>
        <v>0</v>
      </c>
      <c r="E168" s="259"/>
      <c r="F168" s="78">
        <f>'3 жастағы балалар Ш'!AM78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К'!AN78</f>
        <v>0</v>
      </c>
      <c r="E169" s="259"/>
      <c r="F169" s="78">
        <f>'3 жастағы балалар Ш'!AN78</f>
        <v>0</v>
      </c>
      <c r="G169" s="259"/>
    </row>
    <row r="170" spans="2:7" ht="15.75" customHeight="1">
      <c r="B170" s="259"/>
      <c r="C170" s="259"/>
      <c r="D170" s="78">
        <f>'3 жастағы балалар К'!AO78</f>
        <v>0</v>
      </c>
      <c r="E170" s="259"/>
      <c r="F170" s="78">
        <f>'3 жастағы балалар Ш'!AO78</f>
        <v>0</v>
      </c>
      <c r="G170" s="259"/>
    </row>
    <row r="171" spans="2:7" ht="15.75" customHeight="1">
      <c r="B171" s="260"/>
      <c r="C171" s="259"/>
      <c r="D171" s="78">
        <f>'3 жастағы балалар К'!AP78</f>
        <v>0</v>
      </c>
      <c r="E171" s="259"/>
      <c r="F171" s="78">
        <f>'3 жастағы балалар Ш'!AP78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К'!AQ78</f>
        <v>0</v>
      </c>
      <c r="E172" s="259"/>
      <c r="F172" s="78">
        <f>'3 жастағы балалар Ш'!AQ78</f>
        <v>0</v>
      </c>
      <c r="G172" s="259"/>
    </row>
    <row r="173" spans="2:7" ht="15.75" customHeight="1">
      <c r="B173" s="259"/>
      <c r="C173" s="259"/>
      <c r="D173" s="78">
        <f>'3 жастағы балалар К'!AR78</f>
        <v>0</v>
      </c>
      <c r="E173" s="259"/>
      <c r="F173" s="78">
        <f>'3 жастағы балалар Ш'!AR78</f>
        <v>0</v>
      </c>
      <c r="G173" s="259"/>
    </row>
    <row r="174" spans="2:7" ht="15.75" customHeight="1">
      <c r="B174" s="260"/>
      <c r="C174" s="259"/>
      <c r="D174" s="78">
        <f>'3 жастағы балалар К'!AS78</f>
        <v>0</v>
      </c>
      <c r="E174" s="259"/>
      <c r="F174" s="78">
        <f>'3 жастағы балалар Ш'!AS78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К'!AT78</f>
        <v>0</v>
      </c>
      <c r="E175" s="259"/>
      <c r="F175" s="78">
        <f>'3 жастағы балалар Ш'!AT78</f>
        <v>0</v>
      </c>
      <c r="G175" s="259"/>
    </row>
    <row r="176" spans="2:7" ht="15.75" customHeight="1">
      <c r="B176" s="259"/>
      <c r="C176" s="259"/>
      <c r="D176" s="78">
        <f>'3 жастағы балалар К'!AU78</f>
        <v>0</v>
      </c>
      <c r="E176" s="259"/>
      <c r="F176" s="78">
        <f>'3 жастағы балалар Ш'!AU78</f>
        <v>0</v>
      </c>
      <c r="G176" s="259"/>
    </row>
    <row r="177" spans="2:7" ht="15.75" customHeight="1">
      <c r="B177" s="260"/>
      <c r="C177" s="259"/>
      <c r="D177" s="78">
        <f>'3 жастағы балалар К'!AV78</f>
        <v>0</v>
      </c>
      <c r="E177" s="259"/>
      <c r="F177" s="78">
        <f>'3 жастағы балалар Ш'!AV78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Ш'!AW78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Ш'!AX78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Ш'!AY78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Ш'!AZ78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Ш'!BA78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Ш'!BB78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Ш'!BC78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Ш'!BD78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Ш'!BE78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Ш'!BF78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Ш'!BG78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Ш'!BH78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Ш'!BI78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Ш'!BJ78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Ш'!BK78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Ш'!BL78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Ш'!BM78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Ш'!BN78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Ш'!BO78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Ш'!BP78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Ш'!BQ78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Ш'!BR78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Ш'!BS78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Ш'!BT78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Ш'!BU78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Ш'!BV78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Ш'!BW78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Ш'!BX78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Ш'!BY78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Ш'!BZ78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6.2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Ф'!E137</f>
        <v>0</v>
      </c>
      <c r="D212" s="78">
        <f>'3 жастағы балалар К'!D137</f>
        <v>0</v>
      </c>
      <c r="E212" s="78">
        <f>'3 жастағы балалар Т'!D137</f>
        <v>0</v>
      </c>
      <c r="F212" s="78">
        <f>'3 жастағы балалар Ш'!D137</f>
        <v>0</v>
      </c>
      <c r="G212" s="78">
        <f>'3 жастағы балалар Ә'!D137</f>
        <v>0</v>
      </c>
    </row>
    <row r="213" spans="2:7" ht="15.75" customHeight="1">
      <c r="B213" s="259"/>
      <c r="C213" s="78">
        <f>'3 жастағы балалар Ф'!F137</f>
        <v>0</v>
      </c>
      <c r="D213" s="78">
        <f>'3 жастағы балалар К'!E137</f>
        <v>0</v>
      </c>
      <c r="E213" s="78">
        <f>'3 жастағы балалар Т'!E137</f>
        <v>0</v>
      </c>
      <c r="F213" s="78">
        <f>'3 жастағы балалар Ш'!E137</f>
        <v>0</v>
      </c>
      <c r="G213" s="78">
        <f>'3 жастағы балалар Ә'!E137</f>
        <v>0</v>
      </c>
    </row>
    <row r="214" spans="2:7" ht="15.75" customHeight="1">
      <c r="B214" s="260"/>
      <c r="C214" s="78">
        <f>'3 жастағы балалар Ф'!G137</f>
        <v>0</v>
      </c>
      <c r="D214" s="78">
        <f>'3 жастағы балалар К'!F137</f>
        <v>0</v>
      </c>
      <c r="E214" s="78">
        <f>'3 жастағы балалар Т'!F137</f>
        <v>0</v>
      </c>
      <c r="F214" s="78">
        <f>'3 жастағы балалар Ш'!F137</f>
        <v>0</v>
      </c>
      <c r="G214" s="78">
        <f>'3 жастағы балалар Ә'!F137</f>
        <v>0</v>
      </c>
    </row>
    <row r="215" spans="2:7" ht="15.75" customHeight="1">
      <c r="B215" s="268">
        <v>2</v>
      </c>
      <c r="C215" s="78">
        <f>'3 жастағы балалар Ф'!H137</f>
        <v>0</v>
      </c>
      <c r="D215" s="78" t="str">
        <f>'3 жастағы балалар К'!G137</f>
        <v xml:space="preserve">  </v>
      </c>
      <c r="E215" s="78">
        <f>'3 жастағы балалар Т'!G137</f>
        <v>0</v>
      </c>
      <c r="F215" s="78">
        <f>'3 жастағы балалар Ш'!G137</f>
        <v>0</v>
      </c>
      <c r="G215" s="78">
        <f>'3 жастағы балалар Ә'!G137</f>
        <v>0</v>
      </c>
    </row>
    <row r="216" spans="2:7" ht="15.75" customHeight="1">
      <c r="B216" s="259"/>
      <c r="C216" s="78">
        <f>'3 жастағы балалар Ф'!I137</f>
        <v>0</v>
      </c>
      <c r="D216" s="78">
        <f>'3 жастағы балалар К'!H137</f>
        <v>0</v>
      </c>
      <c r="E216" s="78">
        <f>'3 жастағы балалар Т'!H137</f>
        <v>0</v>
      </c>
      <c r="F216" s="78">
        <f>'3 жастағы балалар Ш'!H137</f>
        <v>0</v>
      </c>
      <c r="G216" s="78">
        <f>'3 жастағы балалар Ә'!H137</f>
        <v>0</v>
      </c>
    </row>
    <row r="217" spans="2:7" ht="15.75" customHeight="1">
      <c r="B217" s="260"/>
      <c r="C217" s="78">
        <f>'3 жастағы балалар Ф'!J137</f>
        <v>0</v>
      </c>
      <c r="D217" s="78">
        <f>'3 жастағы балалар К'!I137</f>
        <v>0</v>
      </c>
      <c r="E217" s="78">
        <f>'3 жастағы балалар Т'!I137</f>
        <v>0</v>
      </c>
      <c r="F217" s="78">
        <f>'3 жастағы балалар Ш'!I137</f>
        <v>0</v>
      </c>
      <c r="G217" s="78">
        <f>'3 жастағы балалар Ә'!I137</f>
        <v>0</v>
      </c>
    </row>
    <row r="218" spans="2:7" ht="15.75" customHeight="1">
      <c r="B218" s="268">
        <v>3</v>
      </c>
      <c r="C218" s="78">
        <f>'3 жастағы балалар Ф'!K137</f>
        <v>0</v>
      </c>
      <c r="D218" s="78" t="str">
        <f>'3 жастағы балалар К'!J137</f>
        <v xml:space="preserve"> </v>
      </c>
      <c r="E218" s="78">
        <f>'3 жастағы балалар Т'!J137</f>
        <v>0</v>
      </c>
      <c r="F218" s="78">
        <f>'3 жастағы балалар Ш'!J137</f>
        <v>0</v>
      </c>
      <c r="G218" s="78">
        <f>'3 жастағы балалар Ә'!J137</f>
        <v>0</v>
      </c>
    </row>
    <row r="219" spans="2:7" ht="15.75" customHeight="1">
      <c r="B219" s="259"/>
      <c r="C219" s="78">
        <f>'3 жастағы балалар Ф'!L137</f>
        <v>0</v>
      </c>
      <c r="D219" s="78">
        <f>'3 жастағы балалар К'!K137</f>
        <v>0</v>
      </c>
      <c r="E219" s="78">
        <f>'3 жастағы балалар Т'!K137</f>
        <v>0</v>
      </c>
      <c r="F219" s="78">
        <f>'3 жастағы балалар Ш'!K137</f>
        <v>0</v>
      </c>
      <c r="G219" s="78">
        <f>'3 жастағы балалар Ә'!K137</f>
        <v>0</v>
      </c>
    </row>
    <row r="220" spans="2:7" ht="15.75" customHeight="1">
      <c r="B220" s="260"/>
      <c r="C220" s="78">
        <f>'3 жастағы балалар Ф'!M137</f>
        <v>0</v>
      </c>
      <c r="D220" s="78">
        <f>'3 жастағы балалар К'!L137</f>
        <v>0</v>
      </c>
      <c r="E220" s="78">
        <f>'3 жастағы балалар Т'!L137</f>
        <v>0</v>
      </c>
      <c r="F220" s="78">
        <f>'3 жастағы балалар Ш'!L137</f>
        <v>0</v>
      </c>
      <c r="G220" s="78">
        <f>'3 жастағы балалар Ә'!L137</f>
        <v>0</v>
      </c>
    </row>
    <row r="221" spans="2:7" ht="15.75" customHeight="1">
      <c r="B221" s="268">
        <v>4</v>
      </c>
      <c r="C221" s="78">
        <f>'3 жастағы балалар Ф'!N137</f>
        <v>0</v>
      </c>
      <c r="D221" s="78" t="str">
        <f>'3 жастағы балалар К'!M137</f>
        <v xml:space="preserve"> </v>
      </c>
      <c r="E221" s="78">
        <f>'3 жастағы балалар Т'!M137</f>
        <v>0</v>
      </c>
      <c r="F221" s="78">
        <f>'3 жастағы балалар Ш'!M137</f>
        <v>0</v>
      </c>
      <c r="G221" s="78">
        <f>'3 жастағы балалар Ә'!M137</f>
        <v>0</v>
      </c>
    </row>
    <row r="222" spans="2:7" ht="15.75" customHeight="1">
      <c r="B222" s="259"/>
      <c r="C222" s="78">
        <f>'3 жастағы балалар Ф'!O137</f>
        <v>0</v>
      </c>
      <c r="D222" s="78">
        <f>'3 жастағы балалар К'!N137</f>
        <v>0</v>
      </c>
      <c r="E222" s="78">
        <f>'3 жастағы балалар Т'!N137</f>
        <v>0</v>
      </c>
      <c r="F222" s="78">
        <f>'3 жастағы балалар Ш'!N137</f>
        <v>0</v>
      </c>
      <c r="G222" s="78">
        <f>'3 жастағы балалар Ә'!N137</f>
        <v>0</v>
      </c>
    </row>
    <row r="223" spans="2:7" ht="15.75" customHeight="1">
      <c r="B223" s="260"/>
      <c r="C223" s="78">
        <f>'3 жастағы балалар Ф'!P137</f>
        <v>0</v>
      </c>
      <c r="D223" s="78">
        <f>'3 жастағы балалар К'!O137</f>
        <v>0</v>
      </c>
      <c r="E223" s="78">
        <f>'3 жастағы балалар Т'!O137</f>
        <v>0</v>
      </c>
      <c r="F223" s="78">
        <f>'3 жастағы балалар Ш'!O137</f>
        <v>0</v>
      </c>
      <c r="G223" s="78">
        <f>'3 жастағы балалар Ә'!O137</f>
        <v>0</v>
      </c>
    </row>
    <row r="224" spans="2:7" ht="15.75" customHeight="1">
      <c r="B224" s="268">
        <v>5</v>
      </c>
      <c r="C224" s="78">
        <f>'3 жастағы балалар Ф'!Q137</f>
        <v>0</v>
      </c>
      <c r="D224" s="78">
        <f>'3 жастағы балалар К'!P137</f>
        <v>0</v>
      </c>
      <c r="E224" s="78">
        <f>'3 жастағы балалар Т'!P137</f>
        <v>0</v>
      </c>
      <c r="F224" s="78">
        <f>'3 жастағы балалар Ш'!P137</f>
        <v>0</v>
      </c>
      <c r="G224" s="78">
        <f>'3 жастағы балалар Ә'!P137</f>
        <v>0</v>
      </c>
    </row>
    <row r="225" spans="2:7" ht="15.75" customHeight="1">
      <c r="B225" s="259"/>
      <c r="C225" s="78">
        <f>'3 жастағы балалар Ф'!R137</f>
        <v>0</v>
      </c>
      <c r="D225" s="78">
        <f>'3 жастағы балалар К'!Q137</f>
        <v>0</v>
      </c>
      <c r="E225" s="78">
        <f>'3 жастағы балалар Т'!Q137</f>
        <v>0</v>
      </c>
      <c r="F225" s="78">
        <f>'3 жастағы балалар Ш'!Q137</f>
        <v>0</v>
      </c>
      <c r="G225" s="78">
        <f>'3 жастағы балалар Ә'!Q137</f>
        <v>0</v>
      </c>
    </row>
    <row r="226" spans="2:7" ht="15.75" customHeight="1">
      <c r="B226" s="260"/>
      <c r="C226" s="78">
        <f>'3 жастағы балалар Ф'!S137</f>
        <v>0</v>
      </c>
      <c r="D226" s="78">
        <f>'3 жастағы балалар К'!R137</f>
        <v>0</v>
      </c>
      <c r="E226" s="78">
        <f>'3 жастағы балалар Т'!R137</f>
        <v>0</v>
      </c>
      <c r="F226" s="78">
        <f>'3 жастағы балалар Ш'!R137</f>
        <v>0</v>
      </c>
      <c r="G226" s="78">
        <f>'3 жастағы балалар Ә'!R137</f>
        <v>0</v>
      </c>
    </row>
    <row r="227" spans="2:7" ht="15.75" customHeight="1">
      <c r="B227" s="268">
        <v>6</v>
      </c>
      <c r="C227" s="335"/>
      <c r="D227" s="78">
        <f>'3 жастағы балалар К'!S137</f>
        <v>0</v>
      </c>
      <c r="E227" s="335"/>
      <c r="F227" s="78">
        <f>'3 жастағы балалар Ш'!S137</f>
        <v>0</v>
      </c>
      <c r="G227" s="335"/>
    </row>
    <row r="228" spans="2:7" ht="15.75" customHeight="1">
      <c r="B228" s="259"/>
      <c r="C228" s="259"/>
      <c r="D228" s="78">
        <f>'3 жастағы балалар К'!T137</f>
        <v>0</v>
      </c>
      <c r="E228" s="259"/>
      <c r="F228" s="78">
        <f>'3 жастағы балалар Ш'!T137</f>
        <v>0</v>
      </c>
      <c r="G228" s="259"/>
    </row>
    <row r="229" spans="2:7" ht="15.75" customHeight="1">
      <c r="B229" s="260"/>
      <c r="C229" s="259"/>
      <c r="D229" s="78">
        <f>'3 жастағы балалар К'!U137</f>
        <v>0</v>
      </c>
      <c r="E229" s="259"/>
      <c r="F229" s="78">
        <f>'3 жастағы балалар Ш'!U137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К'!V137</f>
        <v>0</v>
      </c>
      <c r="E230" s="259"/>
      <c r="F230" s="78">
        <f>'3 жастағы балалар Ш'!V137</f>
        <v>0</v>
      </c>
      <c r="G230" s="259"/>
    </row>
    <row r="231" spans="2:7" ht="15.75" customHeight="1">
      <c r="B231" s="259"/>
      <c r="C231" s="259"/>
      <c r="D231" s="78">
        <f>'3 жастағы балалар К'!W137</f>
        <v>0</v>
      </c>
      <c r="E231" s="259"/>
      <c r="F231" s="78">
        <f>'3 жастағы балалар Ш'!W137</f>
        <v>0</v>
      </c>
      <c r="G231" s="259"/>
    </row>
    <row r="232" spans="2:7" ht="15.75" customHeight="1">
      <c r="B232" s="260"/>
      <c r="C232" s="259"/>
      <c r="D232" s="78">
        <f>'3 жастағы балалар К'!X137</f>
        <v>0</v>
      </c>
      <c r="E232" s="259"/>
      <c r="F232" s="78">
        <f>'3 жастағы балалар Ш'!X137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К'!Y137</f>
        <v>0</v>
      </c>
      <c r="E233" s="259"/>
      <c r="F233" s="78">
        <f>'3 жастағы балалар Ш'!Y137</f>
        <v>0</v>
      </c>
      <c r="G233" s="259"/>
    </row>
    <row r="234" spans="2:7" ht="15.75" customHeight="1">
      <c r="B234" s="259"/>
      <c r="C234" s="259"/>
      <c r="D234" s="78">
        <f>'3 жастағы балалар К'!Z137</f>
        <v>0</v>
      </c>
      <c r="E234" s="259"/>
      <c r="F234" s="78">
        <f>'3 жастағы балалар Ш'!Z137</f>
        <v>0</v>
      </c>
      <c r="G234" s="259"/>
    </row>
    <row r="235" spans="2:7" ht="15.75" customHeight="1">
      <c r="B235" s="260"/>
      <c r="C235" s="259"/>
      <c r="D235" s="78">
        <f>'3 жастағы балалар К'!AA137</f>
        <v>0</v>
      </c>
      <c r="E235" s="259"/>
      <c r="F235" s="78">
        <f>'3 жастағы балалар Ш'!AA137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К'!AB137</f>
        <v>0</v>
      </c>
      <c r="E236" s="259"/>
      <c r="F236" s="78">
        <f>'3 жастағы балалар Ш'!AB137</f>
        <v>0</v>
      </c>
      <c r="G236" s="259"/>
    </row>
    <row r="237" spans="2:7" ht="15.75" customHeight="1">
      <c r="B237" s="259"/>
      <c r="C237" s="259"/>
      <c r="D237" s="78">
        <f>'3 жастағы балалар К'!AC137</f>
        <v>0</v>
      </c>
      <c r="E237" s="259"/>
      <c r="F237" s="78">
        <f>'3 жастағы балалар Ш'!AC137</f>
        <v>0</v>
      </c>
      <c r="G237" s="259"/>
    </row>
    <row r="238" spans="2:7" ht="15.75" customHeight="1">
      <c r="B238" s="260"/>
      <c r="C238" s="259"/>
      <c r="D238" s="78">
        <f>'3 жастағы балалар К'!AD137</f>
        <v>0</v>
      </c>
      <c r="E238" s="259"/>
      <c r="F238" s="78">
        <f>'3 жастағы балалар Ш'!AD137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К'!AE137</f>
        <v>0</v>
      </c>
      <c r="E239" s="259"/>
      <c r="F239" s="78">
        <f>'3 жастағы балалар Ш'!AE137</f>
        <v>0</v>
      </c>
      <c r="G239" s="259"/>
    </row>
    <row r="240" spans="2:7" ht="15.75" customHeight="1">
      <c r="B240" s="259"/>
      <c r="C240" s="259"/>
      <c r="D240" s="78">
        <f>'3 жастағы балалар К'!AF137</f>
        <v>0</v>
      </c>
      <c r="E240" s="259"/>
      <c r="F240" s="78">
        <f>'3 жастағы балалар Ш'!AF137</f>
        <v>0</v>
      </c>
      <c r="G240" s="259"/>
    </row>
    <row r="241" spans="2:7" ht="15.75" customHeight="1">
      <c r="B241" s="260"/>
      <c r="C241" s="259"/>
      <c r="D241" s="78">
        <f>'3 жастағы балалар К'!AG137</f>
        <v>0</v>
      </c>
      <c r="E241" s="259"/>
      <c r="F241" s="78">
        <f>'3 жастағы балалар Ш'!AG137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К'!AH137</f>
        <v>0</v>
      </c>
      <c r="E242" s="259"/>
      <c r="F242" s="78">
        <f>'3 жастағы балалар Ш'!AH137</f>
        <v>0</v>
      </c>
      <c r="G242" s="259"/>
    </row>
    <row r="243" spans="2:7" ht="15.75" customHeight="1">
      <c r="B243" s="259"/>
      <c r="C243" s="259"/>
      <c r="D243" s="78">
        <f>'3 жастағы балалар К'!AI137</f>
        <v>0</v>
      </c>
      <c r="E243" s="259"/>
      <c r="F243" s="78">
        <f>'3 жастағы балалар Ш'!AI137</f>
        <v>0</v>
      </c>
      <c r="G243" s="259"/>
    </row>
    <row r="244" spans="2:7" ht="15.75" customHeight="1">
      <c r="B244" s="260"/>
      <c r="C244" s="259"/>
      <c r="D244" s="78">
        <f>'3 жастағы балалар К'!AJ137</f>
        <v>0</v>
      </c>
      <c r="E244" s="259"/>
      <c r="F244" s="78">
        <f>'3 жастағы балалар Ш'!AJ137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К'!AK137</f>
        <v>0</v>
      </c>
      <c r="E245" s="259"/>
      <c r="F245" s="78">
        <f>'3 жастағы балалар Ш'!AK137</f>
        <v>0</v>
      </c>
      <c r="G245" s="259"/>
    </row>
    <row r="246" spans="2:7" ht="15.75" customHeight="1">
      <c r="B246" s="259"/>
      <c r="C246" s="259"/>
      <c r="D246" s="78">
        <f>'3 жастағы балалар К'!AL137</f>
        <v>0</v>
      </c>
      <c r="E246" s="259"/>
      <c r="F246" s="78">
        <f>'3 жастағы балалар Ш'!AL137</f>
        <v>0</v>
      </c>
      <c r="G246" s="259"/>
    </row>
    <row r="247" spans="2:7" ht="15.75" customHeight="1">
      <c r="B247" s="260"/>
      <c r="C247" s="259"/>
      <c r="D247" s="78">
        <f>'3 жастағы балалар К'!AM137</f>
        <v>0</v>
      </c>
      <c r="E247" s="259"/>
      <c r="F247" s="78">
        <f>'3 жастағы балалар Ш'!AM137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К'!AN137</f>
        <v>0</v>
      </c>
      <c r="E248" s="259"/>
      <c r="F248" s="78">
        <f>'3 жастағы балалар Ш'!AN137</f>
        <v>0</v>
      </c>
      <c r="G248" s="259"/>
    </row>
    <row r="249" spans="2:7" ht="15.75" customHeight="1">
      <c r="B249" s="259"/>
      <c r="C249" s="259"/>
      <c r="D249" s="78">
        <f>'3 жастағы балалар К'!AO137</f>
        <v>0</v>
      </c>
      <c r="E249" s="259"/>
      <c r="F249" s="78">
        <f>'3 жастағы балалар Ш'!AO137</f>
        <v>0</v>
      </c>
      <c r="G249" s="259"/>
    </row>
    <row r="250" spans="2:7" ht="15.75" customHeight="1">
      <c r="B250" s="260"/>
      <c r="C250" s="259"/>
      <c r="D250" s="78">
        <f>'3 жастағы балалар К'!AP137</f>
        <v>0</v>
      </c>
      <c r="E250" s="259"/>
      <c r="F250" s="78">
        <f>'3 жастағы балалар Ш'!AP137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К'!AQ137</f>
        <v>0</v>
      </c>
      <c r="E251" s="259"/>
      <c r="F251" s="78">
        <f>'3 жастағы балалар Ш'!AQ137</f>
        <v>0</v>
      </c>
      <c r="G251" s="259"/>
    </row>
    <row r="252" spans="2:7" ht="15.75" customHeight="1">
      <c r="B252" s="259"/>
      <c r="C252" s="259"/>
      <c r="D252" s="78">
        <f>'3 жастағы балалар К'!AR137</f>
        <v>0</v>
      </c>
      <c r="E252" s="259"/>
      <c r="F252" s="78">
        <f>'3 жастағы балалар Ш'!AR137</f>
        <v>0</v>
      </c>
      <c r="G252" s="259"/>
    </row>
    <row r="253" spans="2:7" ht="15.75" customHeight="1">
      <c r="B253" s="260"/>
      <c r="C253" s="259"/>
      <c r="D253" s="78">
        <f>'3 жастағы балалар К'!AS137</f>
        <v>0</v>
      </c>
      <c r="E253" s="259"/>
      <c r="F253" s="78">
        <f>'3 жастағы балалар Ш'!AS137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К'!AT137</f>
        <v>0</v>
      </c>
      <c r="E254" s="259"/>
      <c r="F254" s="78">
        <f>'3 жастағы балалар Ш'!AT137</f>
        <v>0</v>
      </c>
      <c r="G254" s="259"/>
    </row>
    <row r="255" spans="2:7" ht="15.75" customHeight="1">
      <c r="B255" s="259"/>
      <c r="C255" s="259"/>
      <c r="D255" s="78">
        <f>'3 жастағы балалар К'!AU137</f>
        <v>0</v>
      </c>
      <c r="E255" s="259"/>
      <c r="F255" s="78">
        <f>'3 жастағы балалар Ш'!AU137</f>
        <v>0</v>
      </c>
      <c r="G255" s="259"/>
    </row>
    <row r="256" spans="2:7" ht="15.75" customHeight="1">
      <c r="B256" s="260"/>
      <c r="C256" s="259"/>
      <c r="D256" s="78">
        <f>'3 жастағы балалар К'!AV137</f>
        <v>0</v>
      </c>
      <c r="E256" s="259"/>
      <c r="F256" s="78">
        <f>'3 жастағы балалар Ш'!AV137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Ш'!AW137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Ш'!AX137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Ш'!AY137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Ш'!AZ137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Ш'!BA137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Ш'!BB137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Ш'!BC137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Ш'!BD137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Ш'!BE137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Ш'!BF137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Ш'!BG137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Ш'!BH137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Ш'!BI137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Ш'!BJ137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Ш'!BK137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Ш'!BL137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Ш'!BM137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Ш'!BN137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Ш'!BO137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Ш'!BP137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Ш'!BQ137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Ш'!BR137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Ш'!BS137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Ш'!BT137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Ш'!BU137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Ш'!BV137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Ш'!BW137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Ш'!BX137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Ш'!BY137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Ш'!BZ137</f>
        <v>0</v>
      </c>
      <c r="G286" s="260"/>
    </row>
    <row r="287" spans="2:7" ht="15.75" customHeight="1">
      <c r="B287" s="255">
        <f>СВОД3!V32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1.25" customHeight="1">
      <c r="B4" s="329" t="s">
        <v>514</v>
      </c>
      <c r="C4" s="266"/>
      <c r="D4" s="245">
        <f>'3 жастағы балалар Ф'!D33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Ф'!A33</f>
        <v>0</v>
      </c>
      <c r="E5" s="247"/>
      <c r="F5" s="247"/>
      <c r="G5" s="242"/>
      <c r="H5" s="242"/>
    </row>
    <row r="6" spans="2:12" ht="79.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60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Ф'!E33</f>
        <v>0</v>
      </c>
      <c r="D69" s="78">
        <f>'3 жастағы балалар К'!D33</f>
        <v>0</v>
      </c>
      <c r="E69" s="78">
        <f>'3 жастағы балалар Т'!D33</f>
        <v>0</v>
      </c>
      <c r="F69" s="78">
        <f>'3 жастағы балалар Ш'!D33</f>
        <v>0</v>
      </c>
      <c r="G69" s="78">
        <f>'3 жастағы балалар Ә'!D33</f>
        <v>0</v>
      </c>
    </row>
    <row r="70" spans="2:7" ht="15.75" customHeight="1">
      <c r="B70" s="259"/>
      <c r="C70" s="78">
        <f>'3 жастағы балалар Ф'!F33</f>
        <v>0</v>
      </c>
      <c r="D70" s="78">
        <f>'3 жастағы балалар К'!E33</f>
        <v>0</v>
      </c>
      <c r="E70" s="78">
        <f>'3 жастағы балалар Т'!E33</f>
        <v>0</v>
      </c>
      <c r="F70" s="78">
        <f>'3 жастағы балалар Ш'!E33</f>
        <v>0</v>
      </c>
      <c r="G70" s="78">
        <f>'3 жастағы балалар Ә'!E33</f>
        <v>0</v>
      </c>
    </row>
    <row r="71" spans="2:7" ht="15.75" customHeight="1">
      <c r="B71" s="260"/>
      <c r="C71" s="78">
        <f>'3 жастағы балалар Ф'!G33</f>
        <v>0</v>
      </c>
      <c r="D71" s="78">
        <f>'3 жастағы балалар К'!F33</f>
        <v>0</v>
      </c>
      <c r="E71" s="78">
        <f>'3 жастағы балалар Т'!F33</f>
        <v>0</v>
      </c>
      <c r="F71" s="78">
        <f>'3 жастағы балалар Ш'!F33</f>
        <v>0</v>
      </c>
      <c r="G71" s="78">
        <f>'3 жастағы балалар Ә'!F33</f>
        <v>0</v>
      </c>
    </row>
    <row r="72" spans="2:7" ht="15.75" customHeight="1">
      <c r="B72" s="268">
        <v>2</v>
      </c>
      <c r="C72" s="78">
        <f>'3 жастағы балалар Ф'!H33</f>
        <v>0</v>
      </c>
      <c r="D72" s="78">
        <f>'3 жастағы балалар К'!G33</f>
        <v>0</v>
      </c>
      <c r="E72" s="78">
        <f>'3 жастағы балалар Т'!G33</f>
        <v>0</v>
      </c>
      <c r="F72" s="78">
        <f>'3 жастағы балалар Ш'!G33</f>
        <v>0</v>
      </c>
      <c r="G72" s="78">
        <f>'3 жастағы балалар Ә'!G33</f>
        <v>0</v>
      </c>
    </row>
    <row r="73" spans="2:7" ht="15.75" customHeight="1">
      <c r="B73" s="259"/>
      <c r="C73" s="78">
        <f>'3 жастағы балалар Ф'!I33</f>
        <v>0</v>
      </c>
      <c r="D73" s="78">
        <f>'3 жастағы балалар К'!H33</f>
        <v>0</v>
      </c>
      <c r="E73" s="78">
        <f>'3 жастағы балалар Т'!H33</f>
        <v>0</v>
      </c>
      <c r="F73" s="78">
        <f>'3 жастағы балалар Ш'!H33</f>
        <v>0</v>
      </c>
      <c r="G73" s="78">
        <f>'3 жастағы балалар Ә'!H33</f>
        <v>0</v>
      </c>
    </row>
    <row r="74" spans="2:7" ht="15.75" customHeight="1">
      <c r="B74" s="260"/>
      <c r="C74" s="78">
        <f>'3 жастағы балалар Ф'!J33</f>
        <v>0</v>
      </c>
      <c r="D74" s="78">
        <f>'3 жастағы балалар К'!I33</f>
        <v>0</v>
      </c>
      <c r="E74" s="78">
        <f>'3 жастағы балалар Т'!I33</f>
        <v>0</v>
      </c>
      <c r="F74" s="78">
        <f>'3 жастағы балалар Ш'!I33</f>
        <v>0</v>
      </c>
      <c r="G74" s="78">
        <f>'3 жастағы балалар Ә'!I33</f>
        <v>0</v>
      </c>
    </row>
    <row r="75" spans="2:7" ht="15.75" customHeight="1">
      <c r="B75" s="268">
        <v>3</v>
      </c>
      <c r="C75" s="78">
        <f>'3 жастағы балалар Ф'!K33</f>
        <v>0</v>
      </c>
      <c r="D75" s="78">
        <f>'3 жастағы балалар К'!J33</f>
        <v>0</v>
      </c>
      <c r="E75" s="78">
        <f>'3 жастағы балалар Т'!J33</f>
        <v>0</v>
      </c>
      <c r="F75" s="78">
        <f>'3 жастағы балалар Ш'!J33</f>
        <v>0</v>
      </c>
      <c r="G75" s="78">
        <f>'3 жастағы балалар Ә'!J33</f>
        <v>0</v>
      </c>
    </row>
    <row r="76" spans="2:7" ht="15.75" customHeight="1">
      <c r="B76" s="259"/>
      <c r="C76" s="78">
        <f>'3 жастағы балалар Ф'!L33</f>
        <v>0</v>
      </c>
      <c r="D76" s="78">
        <f>'3 жастағы балалар К'!K33</f>
        <v>0</v>
      </c>
      <c r="E76" s="78">
        <f>'3 жастағы балалар Т'!K33</f>
        <v>0</v>
      </c>
      <c r="F76" s="78">
        <f>'3 жастағы балалар Ш'!K33</f>
        <v>0</v>
      </c>
      <c r="G76" s="78">
        <f>'3 жастағы балалар Ә'!K33</f>
        <v>0</v>
      </c>
    </row>
    <row r="77" spans="2:7" ht="15.75" customHeight="1">
      <c r="B77" s="260"/>
      <c r="C77" s="78">
        <f>'3 жастағы балалар Ф'!M33</f>
        <v>0</v>
      </c>
      <c r="D77" s="78">
        <f>'3 жастағы балалар К'!L33</f>
        <v>0</v>
      </c>
      <c r="E77" s="78">
        <f>'3 жастағы балалар Т'!L33</f>
        <v>0</v>
      </c>
      <c r="F77" s="78">
        <f>'3 жастағы балалар Ш'!L33</f>
        <v>0</v>
      </c>
      <c r="G77" s="78">
        <f>'3 жастағы балалар Ә'!L33</f>
        <v>0</v>
      </c>
    </row>
    <row r="78" spans="2:7" ht="15.75" customHeight="1">
      <c r="B78" s="268">
        <v>4</v>
      </c>
      <c r="C78" s="78">
        <f>'3 жастағы балалар Ф'!N33</f>
        <v>0</v>
      </c>
      <c r="D78" s="78">
        <f>'3 жастағы балалар К'!M33</f>
        <v>0</v>
      </c>
      <c r="E78" s="78">
        <f>'3 жастағы балалар Т'!M33</f>
        <v>0</v>
      </c>
      <c r="F78" s="78">
        <f>'3 жастағы балалар Ш'!M33</f>
        <v>0</v>
      </c>
      <c r="G78" s="78">
        <f>'3 жастағы балалар Ә'!M33</f>
        <v>0</v>
      </c>
    </row>
    <row r="79" spans="2:7" ht="15.75" customHeight="1">
      <c r="B79" s="259"/>
      <c r="C79" s="78">
        <f>'3 жастағы балалар Ф'!O33</f>
        <v>0</v>
      </c>
      <c r="D79" s="78">
        <f>'3 жастағы балалар К'!N33</f>
        <v>0</v>
      </c>
      <c r="E79" s="78">
        <f>'3 жастағы балалар Т'!N33</f>
        <v>0</v>
      </c>
      <c r="F79" s="78">
        <f>'3 жастағы балалар Ш'!N33</f>
        <v>0</v>
      </c>
      <c r="G79" s="78">
        <f>'3 жастағы балалар Ә'!N33</f>
        <v>0</v>
      </c>
    </row>
    <row r="80" spans="2:7" ht="15.75" customHeight="1">
      <c r="B80" s="260"/>
      <c r="C80" s="78">
        <f>'3 жастағы балалар Ф'!P33</f>
        <v>0</v>
      </c>
      <c r="D80" s="78">
        <f>'3 жастағы балалар К'!O33</f>
        <v>0</v>
      </c>
      <c r="E80" s="78">
        <f>'3 жастағы балалар Т'!O33</f>
        <v>0</v>
      </c>
      <c r="F80" s="78">
        <f>'3 жастағы балалар Ш'!O33</f>
        <v>0</v>
      </c>
      <c r="G80" s="78">
        <f>'3 жастағы балалар Ә'!O33</f>
        <v>0</v>
      </c>
    </row>
    <row r="81" spans="2:7" ht="15.75" customHeight="1">
      <c r="B81" s="268">
        <v>5</v>
      </c>
      <c r="C81" s="335"/>
      <c r="D81" s="78">
        <f>'3 жастағы балалар К'!P33</f>
        <v>0</v>
      </c>
      <c r="E81" s="335"/>
      <c r="F81" s="78">
        <f>'3 жастағы балалар Ш'!P33</f>
        <v>0</v>
      </c>
      <c r="G81" s="335"/>
    </row>
    <row r="82" spans="2:7" ht="15.75" customHeight="1">
      <c r="B82" s="259"/>
      <c r="C82" s="259"/>
      <c r="D82" s="78">
        <f>'3 жастағы балалар К'!Q33</f>
        <v>0</v>
      </c>
      <c r="E82" s="259"/>
      <c r="F82" s="78">
        <f>'3 жастағы балалар Ш'!Q33</f>
        <v>0</v>
      </c>
      <c r="G82" s="259"/>
    </row>
    <row r="83" spans="2:7" ht="15.75" customHeight="1">
      <c r="B83" s="260"/>
      <c r="C83" s="259"/>
      <c r="D83" s="78">
        <f>'3 жастағы балалар К'!R33</f>
        <v>0</v>
      </c>
      <c r="E83" s="259"/>
      <c r="F83" s="78">
        <f>'3 жастағы балалар Ш'!R33</f>
        <v>0</v>
      </c>
      <c r="G83" s="259"/>
    </row>
    <row r="84" spans="2:7" ht="15.75" customHeight="1">
      <c r="B84" s="268">
        <v>6</v>
      </c>
      <c r="C84" s="259"/>
      <c r="D84" s="78">
        <f>'3 жастағы балалар К'!S33</f>
        <v>0</v>
      </c>
      <c r="E84" s="259"/>
      <c r="F84" s="78">
        <f>'3 жастағы балалар Ш'!S33</f>
        <v>0</v>
      </c>
      <c r="G84" s="259"/>
    </row>
    <row r="85" spans="2:7" ht="15.75" customHeight="1">
      <c r="B85" s="259"/>
      <c r="C85" s="259"/>
      <c r="D85" s="78">
        <f>'3 жастағы балалар К'!T33</f>
        <v>0</v>
      </c>
      <c r="E85" s="259"/>
      <c r="F85" s="78">
        <f>'3 жастағы балалар Ш'!T33</f>
        <v>0</v>
      </c>
      <c r="G85" s="259"/>
    </row>
    <row r="86" spans="2:7" ht="15.75" customHeight="1">
      <c r="B86" s="260"/>
      <c r="C86" s="259"/>
      <c r="D86" s="78">
        <f>'3 жастағы балалар К'!U33</f>
        <v>0</v>
      </c>
      <c r="E86" s="259"/>
      <c r="F86" s="78">
        <f>'3 жастағы балалар Ш'!U33</f>
        <v>0</v>
      </c>
      <c r="G86" s="259"/>
    </row>
    <row r="87" spans="2:7" ht="15.75" customHeight="1">
      <c r="B87" s="268">
        <v>7</v>
      </c>
      <c r="C87" s="259"/>
      <c r="D87" s="78">
        <f>'3 жастағы балалар К'!V33</f>
        <v>0</v>
      </c>
      <c r="E87" s="259"/>
      <c r="F87" s="78">
        <f>'3 жастағы балалар Ш'!V33</f>
        <v>0</v>
      </c>
      <c r="G87" s="259"/>
    </row>
    <row r="88" spans="2:7" ht="15.75" customHeight="1">
      <c r="B88" s="259"/>
      <c r="C88" s="259"/>
      <c r="D88" s="78">
        <f>'3 жастағы балалар К'!W33</f>
        <v>0</v>
      </c>
      <c r="E88" s="259"/>
      <c r="F88" s="78">
        <f>'3 жастағы балалар Ш'!W33</f>
        <v>0</v>
      </c>
      <c r="G88" s="259"/>
    </row>
    <row r="89" spans="2:7" ht="15.75" customHeight="1">
      <c r="B89" s="260"/>
      <c r="C89" s="259"/>
      <c r="D89" s="78">
        <f>'3 жастағы балалар К'!X33</f>
        <v>0</v>
      </c>
      <c r="E89" s="259"/>
      <c r="F89" s="78">
        <f>'3 жастағы балалар Ш'!X33</f>
        <v>0</v>
      </c>
      <c r="G89" s="259"/>
    </row>
    <row r="90" spans="2:7" ht="15.75" customHeight="1">
      <c r="B90" s="268">
        <v>8</v>
      </c>
      <c r="C90" s="259"/>
      <c r="D90" s="78">
        <f>'3 жастағы балалар К'!Y33</f>
        <v>0</v>
      </c>
      <c r="E90" s="259"/>
      <c r="F90" s="78">
        <f>'3 жастағы балалар Ш'!Y33</f>
        <v>0</v>
      </c>
      <c r="G90" s="259"/>
    </row>
    <row r="91" spans="2:7" ht="15.75" customHeight="1">
      <c r="B91" s="259"/>
      <c r="C91" s="259"/>
      <c r="D91" s="78">
        <f>'3 жастағы балалар К'!Z33</f>
        <v>0</v>
      </c>
      <c r="E91" s="259"/>
      <c r="F91" s="78">
        <f>'3 жастағы балалар Ш'!Z33</f>
        <v>0</v>
      </c>
      <c r="G91" s="259"/>
    </row>
    <row r="92" spans="2:7" ht="15.75" customHeight="1">
      <c r="B92" s="260"/>
      <c r="C92" s="259"/>
      <c r="D92" s="78">
        <f>'3 жастағы балалар К'!AA33</f>
        <v>0</v>
      </c>
      <c r="E92" s="259"/>
      <c r="F92" s="78">
        <f>'3 жастағы балалар Ш'!AA33</f>
        <v>0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Ш'!AB33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Ш'!AC33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Ш'!AD33</f>
        <v>0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Ш'!AE33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Ш'!AF33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Ш'!AG33</f>
        <v>0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Ш'!AH33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Ш'!AI33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Ш'!AJ33</f>
        <v>0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Ш'!AK33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Ш'!AL33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Ш'!AM33</f>
        <v>0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Ш'!AN33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Ш'!AO33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Ш'!AP33</f>
        <v>0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Ш'!AQ33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Ш'!AR33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Ш'!AS33</f>
        <v>0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Ш'!AT33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Ш'!AU33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Ш'!AV33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Ш'!AW33</f>
        <v>0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Ш'!AX33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Ш'!AY33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Ш'!AZ33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Ш'!BA33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Ш'!BB33</f>
        <v>0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Ш'!BC33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Ш'!BD33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Ш'!BE33</f>
        <v>0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Ш'!BF33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Ш'!BG33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Ш'!BH33</f>
        <v>0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Ш'!BI33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Ш'!BJ33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Ш'!BK33</f>
        <v>0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Ф'!E79</f>
        <v>0</v>
      </c>
      <c r="D133" s="78">
        <f>'3 жастағы балалар К'!D79</f>
        <v>0</v>
      </c>
      <c r="E133" s="78">
        <f>'3 жастағы балалар Т'!D79</f>
        <v>0</v>
      </c>
      <c r="F133" s="78">
        <f>'3 жастағы балалар Ш'!D79</f>
        <v>0</v>
      </c>
      <c r="G133" s="78">
        <f>'3 жастағы балалар Ә'!D79</f>
        <v>0</v>
      </c>
    </row>
    <row r="134" spans="2:7" ht="15.75" customHeight="1">
      <c r="B134" s="259"/>
      <c r="C134" s="78">
        <f>'3 жастағы балалар Ф'!F79</f>
        <v>0</v>
      </c>
      <c r="D134" s="78">
        <f>'3 жастағы балалар К'!E79</f>
        <v>0</v>
      </c>
      <c r="E134" s="78">
        <f>'3 жастағы балалар Т'!E79</f>
        <v>0</v>
      </c>
      <c r="F134" s="78">
        <f>'3 жастағы балалар Ш'!E79</f>
        <v>0</v>
      </c>
      <c r="G134" s="78">
        <f>'3 жастағы балалар Ә'!E79</f>
        <v>0</v>
      </c>
    </row>
    <row r="135" spans="2:7" ht="15.75" customHeight="1">
      <c r="B135" s="260"/>
      <c r="C135" s="78">
        <f>'3 жастағы балалар Ф'!G79</f>
        <v>0</v>
      </c>
      <c r="D135" s="78">
        <f>'3 жастағы балалар К'!F79</f>
        <v>0</v>
      </c>
      <c r="E135" s="78">
        <f>'3 жастағы балалар Т'!F79</f>
        <v>0</v>
      </c>
      <c r="F135" s="78">
        <f>'3 жастағы балалар Ш'!F79</f>
        <v>0</v>
      </c>
      <c r="G135" s="78">
        <f>'3 жастағы балалар Ә'!F79</f>
        <v>0</v>
      </c>
    </row>
    <row r="136" spans="2:7" ht="15.75" customHeight="1">
      <c r="B136" s="268">
        <v>2</v>
      </c>
      <c r="C136" s="78">
        <f>'3 жастағы балалар Ф'!H79</f>
        <v>0</v>
      </c>
      <c r="D136" s="78">
        <f>'3 жастағы балалар К'!G79</f>
        <v>0</v>
      </c>
      <c r="E136" s="78">
        <f>'3 жастағы балалар Т'!G79</f>
        <v>0</v>
      </c>
      <c r="F136" s="78">
        <f>'3 жастағы балалар Ш'!G79</f>
        <v>0</v>
      </c>
      <c r="G136" s="78">
        <f>'3 жастағы балалар Ә'!G79</f>
        <v>0</v>
      </c>
    </row>
    <row r="137" spans="2:7" ht="15.75" customHeight="1">
      <c r="B137" s="259"/>
      <c r="C137" s="78">
        <f>'3 жастағы балалар Ф'!I79</f>
        <v>0</v>
      </c>
      <c r="D137" s="78">
        <f>'3 жастағы балалар К'!H79</f>
        <v>0</v>
      </c>
      <c r="E137" s="78">
        <f>'3 жастағы балалар Т'!H79</f>
        <v>0</v>
      </c>
      <c r="F137" s="78">
        <f>'3 жастағы балалар Ш'!H79</f>
        <v>0</v>
      </c>
      <c r="G137" s="78">
        <f>'3 жастағы балалар Ә'!H79</f>
        <v>0</v>
      </c>
    </row>
    <row r="138" spans="2:7" ht="15.75" customHeight="1">
      <c r="B138" s="260"/>
      <c r="C138" s="78">
        <f>'3 жастағы балалар Ф'!J79</f>
        <v>0</v>
      </c>
      <c r="D138" s="78">
        <f>'3 жастағы балалар К'!I79</f>
        <v>0</v>
      </c>
      <c r="E138" s="78">
        <f>'3 жастағы балалар Т'!I79</f>
        <v>0</v>
      </c>
      <c r="F138" s="78">
        <f>'3 жастағы балалар Ш'!I79</f>
        <v>0</v>
      </c>
      <c r="G138" s="78">
        <f>'3 жастағы балалар Ә'!I79</f>
        <v>0</v>
      </c>
    </row>
    <row r="139" spans="2:7" ht="15.75" customHeight="1">
      <c r="B139" s="268">
        <v>3</v>
      </c>
      <c r="C139" s="78">
        <f>'3 жастағы балалар Ф'!K79</f>
        <v>0</v>
      </c>
      <c r="D139" s="78">
        <f>'3 жастағы балалар К'!J79</f>
        <v>0</v>
      </c>
      <c r="E139" s="78">
        <f>'3 жастағы балалар Т'!J79</f>
        <v>0</v>
      </c>
      <c r="F139" s="78">
        <f>'3 жастағы балалар Ш'!J79</f>
        <v>0</v>
      </c>
      <c r="G139" s="78">
        <f>'3 жастағы балалар Ә'!J79</f>
        <v>0</v>
      </c>
    </row>
    <row r="140" spans="2:7" ht="15.75" customHeight="1">
      <c r="B140" s="259"/>
      <c r="C140" s="78">
        <f>'3 жастағы балалар Ф'!L79</f>
        <v>0</v>
      </c>
      <c r="D140" s="78">
        <f>'3 жастағы балалар К'!K79</f>
        <v>0</v>
      </c>
      <c r="E140" s="78">
        <f>'3 жастағы балалар Т'!K79</f>
        <v>0</v>
      </c>
      <c r="F140" s="78">
        <f>'3 жастағы балалар Ш'!K79</f>
        <v>0</v>
      </c>
      <c r="G140" s="78">
        <f>'3 жастағы балалар Ә'!K79</f>
        <v>0</v>
      </c>
    </row>
    <row r="141" spans="2:7" ht="15.75" customHeight="1">
      <c r="B141" s="260"/>
      <c r="C141" s="78">
        <f>'3 жастағы балалар Ф'!M79</f>
        <v>0</v>
      </c>
      <c r="D141" s="78">
        <f>'3 жастағы балалар К'!L79</f>
        <v>0</v>
      </c>
      <c r="E141" s="78">
        <f>'3 жастағы балалар Т'!L79</f>
        <v>0</v>
      </c>
      <c r="F141" s="78">
        <f>'3 жастағы балалар Ш'!L79</f>
        <v>0</v>
      </c>
      <c r="G141" s="78">
        <f>'3 жастағы балалар Ә'!L79</f>
        <v>0</v>
      </c>
    </row>
    <row r="142" spans="2:7" ht="15.75" customHeight="1">
      <c r="B142" s="268">
        <v>4</v>
      </c>
      <c r="C142" s="78">
        <f>'3 жастағы балалар Ф'!N79</f>
        <v>0</v>
      </c>
      <c r="D142" s="78">
        <f>'3 жастағы балалар К'!M79</f>
        <v>0</v>
      </c>
      <c r="E142" s="78">
        <f>'3 жастағы балалар Т'!M79</f>
        <v>0</v>
      </c>
      <c r="F142" s="78">
        <f>'3 жастағы балалар Ш'!M79</f>
        <v>0</v>
      </c>
      <c r="G142" s="78">
        <f>'3 жастағы балалар Ә'!M79</f>
        <v>0</v>
      </c>
    </row>
    <row r="143" spans="2:7" ht="15.75" customHeight="1">
      <c r="B143" s="259"/>
      <c r="C143" s="78">
        <f>'3 жастағы балалар Ф'!O79</f>
        <v>0</v>
      </c>
      <c r="D143" s="78">
        <f>'3 жастағы балалар К'!N79</f>
        <v>0</v>
      </c>
      <c r="E143" s="78">
        <f>'3 жастағы балалар Т'!N79</f>
        <v>0</v>
      </c>
      <c r="F143" s="78">
        <f>'3 жастағы балалар Ш'!N79</f>
        <v>0</v>
      </c>
      <c r="G143" s="78">
        <f>'3 жастағы балалар Ә'!N79</f>
        <v>0</v>
      </c>
    </row>
    <row r="144" spans="2:7" ht="15.75" customHeight="1">
      <c r="B144" s="260"/>
      <c r="C144" s="78">
        <f>'3 жастағы балалар Ф'!P79</f>
        <v>0</v>
      </c>
      <c r="D144" s="78">
        <f>'3 жастағы балалар К'!O79</f>
        <v>0</v>
      </c>
      <c r="E144" s="78">
        <f>'3 жастағы балалар Т'!O79</f>
        <v>0</v>
      </c>
      <c r="F144" s="78">
        <f>'3 жастағы балалар Ш'!O79</f>
        <v>0</v>
      </c>
      <c r="G144" s="78">
        <f>'3 жастағы балалар Ә'!O79</f>
        <v>0</v>
      </c>
    </row>
    <row r="145" spans="2:7" ht="15.75" customHeight="1">
      <c r="B145" s="268">
        <v>5</v>
      </c>
      <c r="C145" s="78">
        <f>'3 жастағы балалар Ф'!Q79</f>
        <v>0</v>
      </c>
      <c r="D145" s="78">
        <f>'3 жастағы балалар К'!P79</f>
        <v>0</v>
      </c>
      <c r="E145" s="78">
        <f>'3 жастағы балалар Т'!P79</f>
        <v>0</v>
      </c>
      <c r="F145" s="78">
        <f>'3 жастағы балалар Ш'!P79</f>
        <v>0</v>
      </c>
      <c r="G145" s="78">
        <f>'3 жастағы балалар Ә'!P79</f>
        <v>0</v>
      </c>
    </row>
    <row r="146" spans="2:7" ht="15.75" customHeight="1">
      <c r="B146" s="259"/>
      <c r="C146" s="78">
        <f>'3 жастағы балалар Ф'!R79</f>
        <v>0</v>
      </c>
      <c r="D146" s="78">
        <f>'3 жастағы балалар К'!Q79</f>
        <v>0</v>
      </c>
      <c r="E146" s="78">
        <f>'3 жастағы балалар Т'!Q79</f>
        <v>0</v>
      </c>
      <c r="F146" s="78">
        <f>'3 жастағы балалар Ш'!Q79</f>
        <v>0</v>
      </c>
      <c r="G146" s="78">
        <f>'3 жастағы балалар Ә'!Q79</f>
        <v>0</v>
      </c>
    </row>
    <row r="147" spans="2:7" ht="15.75" customHeight="1">
      <c r="B147" s="260"/>
      <c r="C147" s="78">
        <f>'3 жастағы балалар Ф'!S79</f>
        <v>0</v>
      </c>
      <c r="D147" s="78">
        <f>'3 жастағы балалар К'!R79</f>
        <v>0</v>
      </c>
      <c r="E147" s="78">
        <f>'3 жастағы балалар Т'!R79</f>
        <v>0</v>
      </c>
      <c r="F147" s="78">
        <f>'3 жастағы балалар Ш'!R79</f>
        <v>0</v>
      </c>
      <c r="G147" s="78">
        <f>'3 жастағы балалар Ә'!R79</f>
        <v>0</v>
      </c>
    </row>
    <row r="148" spans="2:7" ht="15.75" customHeight="1">
      <c r="B148" s="268">
        <v>6</v>
      </c>
      <c r="C148" s="335"/>
      <c r="D148" s="78">
        <f>'3 жастағы балалар К'!S79</f>
        <v>0</v>
      </c>
      <c r="E148" s="335"/>
      <c r="F148" s="78">
        <f>'3 жастағы балалар Ш'!S79</f>
        <v>0</v>
      </c>
      <c r="G148" s="335"/>
    </row>
    <row r="149" spans="2:7" ht="15.75" customHeight="1">
      <c r="B149" s="259"/>
      <c r="C149" s="259"/>
      <c r="D149" s="78">
        <f>'3 жастағы балалар К'!T79</f>
        <v>0</v>
      </c>
      <c r="E149" s="259"/>
      <c r="F149" s="78">
        <f>'3 жастағы балалар Ш'!T79</f>
        <v>0</v>
      </c>
      <c r="G149" s="259"/>
    </row>
    <row r="150" spans="2:7" ht="15.75" customHeight="1">
      <c r="B150" s="260"/>
      <c r="C150" s="259"/>
      <c r="D150" s="78">
        <f>'3 жастағы балалар К'!U79</f>
        <v>0</v>
      </c>
      <c r="E150" s="259"/>
      <c r="F150" s="78">
        <f>'3 жастағы балалар Ш'!U79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К'!V79</f>
        <v>0</v>
      </c>
      <c r="E151" s="259"/>
      <c r="F151" s="78">
        <f>'3 жастағы балалар Ш'!V79</f>
        <v>0</v>
      </c>
      <c r="G151" s="259"/>
    </row>
    <row r="152" spans="2:7" ht="15.75" customHeight="1">
      <c r="B152" s="259"/>
      <c r="C152" s="259"/>
      <c r="D152" s="78">
        <f>'3 жастағы балалар К'!W79</f>
        <v>0</v>
      </c>
      <c r="E152" s="259"/>
      <c r="F152" s="78">
        <f>'3 жастағы балалар Ш'!W79</f>
        <v>0</v>
      </c>
      <c r="G152" s="259"/>
    </row>
    <row r="153" spans="2:7" ht="15.75" customHeight="1">
      <c r="B153" s="260"/>
      <c r="C153" s="259"/>
      <c r="D153" s="78">
        <f>'3 жастағы балалар К'!X79</f>
        <v>0</v>
      </c>
      <c r="E153" s="259"/>
      <c r="F153" s="78">
        <f>'3 жастағы балалар Ш'!X79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К'!Y79</f>
        <v>0</v>
      </c>
      <c r="E154" s="259"/>
      <c r="F154" s="78">
        <f>'3 жастағы балалар Ш'!Y79</f>
        <v>0</v>
      </c>
      <c r="G154" s="259"/>
    </row>
    <row r="155" spans="2:7" ht="15.75" customHeight="1">
      <c r="B155" s="259"/>
      <c r="C155" s="259"/>
      <c r="D155" s="78">
        <f>'3 жастағы балалар К'!Z79</f>
        <v>0</v>
      </c>
      <c r="E155" s="259"/>
      <c r="F155" s="78">
        <f>'3 жастағы балалар Ш'!Z79</f>
        <v>0</v>
      </c>
      <c r="G155" s="259"/>
    </row>
    <row r="156" spans="2:7" ht="15.75" customHeight="1">
      <c r="B156" s="260"/>
      <c r="C156" s="259"/>
      <c r="D156" s="78">
        <f>'3 жастағы балалар К'!AA79</f>
        <v>0</v>
      </c>
      <c r="E156" s="259"/>
      <c r="F156" s="78">
        <f>'3 жастағы балалар Ш'!AA79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К'!AB79</f>
        <v>0</v>
      </c>
      <c r="E157" s="259"/>
      <c r="F157" s="78">
        <f>'3 жастағы балалар Ш'!AB79</f>
        <v>0</v>
      </c>
      <c r="G157" s="259"/>
    </row>
    <row r="158" spans="2:7" ht="15.75" customHeight="1">
      <c r="B158" s="259"/>
      <c r="C158" s="259"/>
      <c r="D158" s="78">
        <f>'3 жастағы балалар К'!AC79</f>
        <v>0</v>
      </c>
      <c r="E158" s="259"/>
      <c r="F158" s="78">
        <f>'3 жастағы балалар Ш'!AC79</f>
        <v>0</v>
      </c>
      <c r="G158" s="259"/>
    </row>
    <row r="159" spans="2:7" ht="15.75" customHeight="1">
      <c r="B159" s="260"/>
      <c r="C159" s="259"/>
      <c r="D159" s="78">
        <f>'3 жастағы балалар К'!AD79</f>
        <v>0</v>
      </c>
      <c r="E159" s="259"/>
      <c r="F159" s="78">
        <f>'3 жастағы балалар Ш'!AD79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К'!AE79</f>
        <v>0</v>
      </c>
      <c r="E160" s="259"/>
      <c r="F160" s="78">
        <f>'3 жастағы балалар Ш'!AE79</f>
        <v>0</v>
      </c>
      <c r="G160" s="259"/>
    </row>
    <row r="161" spans="2:7" ht="15.75" customHeight="1">
      <c r="B161" s="259"/>
      <c r="C161" s="259"/>
      <c r="D161" s="78">
        <f>'3 жастағы балалар К'!AF79</f>
        <v>0</v>
      </c>
      <c r="E161" s="259"/>
      <c r="F161" s="78">
        <f>'3 жастағы балалар Ш'!AF79</f>
        <v>0</v>
      </c>
      <c r="G161" s="259"/>
    </row>
    <row r="162" spans="2:7" ht="15.75" customHeight="1">
      <c r="B162" s="260"/>
      <c r="C162" s="259"/>
      <c r="D162" s="78">
        <f>'3 жастағы балалар К'!AG79</f>
        <v>0</v>
      </c>
      <c r="E162" s="259"/>
      <c r="F162" s="78">
        <f>'3 жастағы балалар Ш'!AG79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К'!AH79</f>
        <v>0</v>
      </c>
      <c r="E163" s="259"/>
      <c r="F163" s="78">
        <f>'3 жастағы балалар Ш'!AH79</f>
        <v>0</v>
      </c>
      <c r="G163" s="259"/>
    </row>
    <row r="164" spans="2:7" ht="15.75" customHeight="1">
      <c r="B164" s="259"/>
      <c r="C164" s="259"/>
      <c r="D164" s="78">
        <f>'3 жастағы балалар К'!AI79</f>
        <v>0</v>
      </c>
      <c r="E164" s="259"/>
      <c r="F164" s="78">
        <f>'3 жастағы балалар Ш'!AI79</f>
        <v>0</v>
      </c>
      <c r="G164" s="259"/>
    </row>
    <row r="165" spans="2:7" ht="15.75" customHeight="1">
      <c r="B165" s="260"/>
      <c r="C165" s="259"/>
      <c r="D165" s="78">
        <f>'3 жастағы балалар К'!AJ79</f>
        <v>0</v>
      </c>
      <c r="E165" s="259"/>
      <c r="F165" s="78">
        <f>'3 жастағы балалар Ш'!AJ79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К'!AK79</f>
        <v>0</v>
      </c>
      <c r="E166" s="259"/>
      <c r="F166" s="78">
        <f>'3 жастағы балалар Ш'!AK79</f>
        <v>0</v>
      </c>
      <c r="G166" s="259"/>
    </row>
    <row r="167" spans="2:7" ht="15.75" customHeight="1">
      <c r="B167" s="259"/>
      <c r="C167" s="259"/>
      <c r="D167" s="78">
        <f>'3 жастағы балалар К'!AL79</f>
        <v>0</v>
      </c>
      <c r="E167" s="259"/>
      <c r="F167" s="78">
        <f>'3 жастағы балалар Ш'!AL79</f>
        <v>0</v>
      </c>
      <c r="G167" s="259"/>
    </row>
    <row r="168" spans="2:7" ht="15.75" customHeight="1">
      <c r="B168" s="260"/>
      <c r="C168" s="259"/>
      <c r="D168" s="78">
        <f>'3 жастағы балалар К'!AM79</f>
        <v>0</v>
      </c>
      <c r="E168" s="259"/>
      <c r="F168" s="78">
        <f>'3 жастағы балалар Ш'!AM79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К'!AN79</f>
        <v>0</v>
      </c>
      <c r="E169" s="259"/>
      <c r="F169" s="78">
        <f>'3 жастағы балалар Ш'!AN79</f>
        <v>0</v>
      </c>
      <c r="G169" s="259"/>
    </row>
    <row r="170" spans="2:7" ht="15.75" customHeight="1">
      <c r="B170" s="259"/>
      <c r="C170" s="259"/>
      <c r="D170" s="78">
        <f>'3 жастағы балалар К'!AO79</f>
        <v>0</v>
      </c>
      <c r="E170" s="259"/>
      <c r="F170" s="78">
        <f>'3 жастағы балалар Ш'!AO79</f>
        <v>0</v>
      </c>
      <c r="G170" s="259"/>
    </row>
    <row r="171" spans="2:7" ht="15.75" customHeight="1">
      <c r="B171" s="260"/>
      <c r="C171" s="259"/>
      <c r="D171" s="78">
        <f>'3 жастағы балалар К'!AP79</f>
        <v>0</v>
      </c>
      <c r="E171" s="259"/>
      <c r="F171" s="78">
        <f>'3 жастағы балалар Ш'!AP79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К'!AQ79</f>
        <v>0</v>
      </c>
      <c r="E172" s="259"/>
      <c r="F172" s="78">
        <f>'3 жастағы балалар Ш'!AQ79</f>
        <v>0</v>
      </c>
      <c r="G172" s="259"/>
    </row>
    <row r="173" spans="2:7" ht="15.75" customHeight="1">
      <c r="B173" s="259"/>
      <c r="C173" s="259"/>
      <c r="D173" s="78">
        <f>'3 жастағы балалар К'!AR79</f>
        <v>0</v>
      </c>
      <c r="E173" s="259"/>
      <c r="F173" s="78">
        <f>'3 жастағы балалар Ш'!AR79</f>
        <v>0</v>
      </c>
      <c r="G173" s="259"/>
    </row>
    <row r="174" spans="2:7" ht="15.75" customHeight="1">
      <c r="B174" s="260"/>
      <c r="C174" s="259"/>
      <c r="D174" s="78">
        <f>'3 жастағы балалар К'!AS79</f>
        <v>0</v>
      </c>
      <c r="E174" s="259"/>
      <c r="F174" s="78">
        <f>'3 жастағы балалар Ш'!AS79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К'!AT79</f>
        <v>0</v>
      </c>
      <c r="E175" s="259"/>
      <c r="F175" s="78">
        <f>'3 жастағы балалар Ш'!AT79</f>
        <v>0</v>
      </c>
      <c r="G175" s="259"/>
    </row>
    <row r="176" spans="2:7" ht="15.75" customHeight="1">
      <c r="B176" s="259"/>
      <c r="C176" s="259"/>
      <c r="D176" s="78">
        <f>'3 жастағы балалар К'!AU79</f>
        <v>0</v>
      </c>
      <c r="E176" s="259"/>
      <c r="F176" s="78">
        <f>'3 жастағы балалар Ш'!AU79</f>
        <v>0</v>
      </c>
      <c r="G176" s="259"/>
    </row>
    <row r="177" spans="2:7" ht="15.75" customHeight="1">
      <c r="B177" s="260"/>
      <c r="C177" s="259"/>
      <c r="D177" s="78">
        <f>'3 жастағы балалар К'!AV79</f>
        <v>0</v>
      </c>
      <c r="E177" s="259"/>
      <c r="F177" s="78">
        <f>'3 жастағы балалар Ш'!AV79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Ш'!AW79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Ш'!AX79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Ш'!AY79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Ш'!AZ79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Ш'!BA79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Ш'!BB79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Ш'!BC79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Ш'!BD79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Ш'!BE79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Ш'!BF79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Ш'!BG79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Ш'!BH79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Ш'!BI79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Ш'!BJ79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Ш'!BK79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Ш'!BL79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Ш'!BM79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Ш'!BN79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Ш'!BO79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Ш'!BP79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Ш'!BQ79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Ш'!BR79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Ш'!BS79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Ш'!BT79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Ш'!BU79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Ш'!BV79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Ш'!BW79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Ш'!BX79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Ш'!BY79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Ш'!BZ79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7.7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Ф'!E138</f>
        <v>0</v>
      </c>
      <c r="D212" s="78">
        <f>'3 жастағы балалар К'!D138</f>
        <v>0</v>
      </c>
      <c r="E212" s="78">
        <f>'3 жастағы балалар Т'!D138</f>
        <v>0</v>
      </c>
      <c r="F212" s="78">
        <f>'3 жастағы балалар Ш'!D138</f>
        <v>0</v>
      </c>
      <c r="G212" s="78">
        <f>'3 жастағы балалар Ә'!D138</f>
        <v>0</v>
      </c>
    </row>
    <row r="213" spans="2:7" ht="15.75" customHeight="1">
      <c r="B213" s="259"/>
      <c r="C213" s="78">
        <f>'3 жастағы балалар Ф'!F138</f>
        <v>0</v>
      </c>
      <c r="D213" s="78">
        <f>'3 жастағы балалар К'!E138</f>
        <v>0</v>
      </c>
      <c r="E213" s="78">
        <f>'3 жастағы балалар Т'!E138</f>
        <v>0</v>
      </c>
      <c r="F213" s="78">
        <f>'3 жастағы балалар Ш'!E138</f>
        <v>0</v>
      </c>
      <c r="G213" s="78">
        <f>'3 жастағы балалар Ә'!E138</f>
        <v>0</v>
      </c>
    </row>
    <row r="214" spans="2:7" ht="15.75" customHeight="1">
      <c r="B214" s="260"/>
      <c r="C214" s="78">
        <f>'3 жастағы балалар Ф'!G138</f>
        <v>0</v>
      </c>
      <c r="D214" s="78">
        <f>'3 жастағы балалар К'!F138</f>
        <v>0</v>
      </c>
      <c r="E214" s="78">
        <f>'3 жастағы балалар Т'!F138</f>
        <v>0</v>
      </c>
      <c r="F214" s="78">
        <f>'3 жастағы балалар Ш'!F138</f>
        <v>0</v>
      </c>
      <c r="G214" s="78">
        <f>'3 жастағы балалар Ә'!F138</f>
        <v>0</v>
      </c>
    </row>
    <row r="215" spans="2:7" ht="15.75" customHeight="1">
      <c r="B215" s="268">
        <v>2</v>
      </c>
      <c r="C215" s="78">
        <f>'3 жастағы балалар Ф'!H138</f>
        <v>0</v>
      </c>
      <c r="D215" s="78">
        <f>'3 жастағы балалар К'!G138</f>
        <v>0</v>
      </c>
      <c r="E215" s="78">
        <f>'3 жастағы балалар Т'!G138</f>
        <v>0</v>
      </c>
      <c r="F215" s="78">
        <f>'3 жастағы балалар Ш'!G138</f>
        <v>0</v>
      </c>
      <c r="G215" s="78">
        <f>'3 жастағы балалар Ә'!G138</f>
        <v>0</v>
      </c>
    </row>
    <row r="216" spans="2:7" ht="15.75" customHeight="1">
      <c r="B216" s="259"/>
      <c r="C216" s="78">
        <f>'3 жастағы балалар Ф'!I138</f>
        <v>0</v>
      </c>
      <c r="D216" s="78">
        <f>'3 жастағы балалар К'!H138</f>
        <v>0</v>
      </c>
      <c r="E216" s="78">
        <f>'3 жастағы балалар Т'!H138</f>
        <v>0</v>
      </c>
      <c r="F216" s="78">
        <f>'3 жастағы балалар Ш'!H138</f>
        <v>0</v>
      </c>
      <c r="G216" s="78">
        <f>'3 жастағы балалар Ә'!H138</f>
        <v>0</v>
      </c>
    </row>
    <row r="217" spans="2:7" ht="15.75" customHeight="1">
      <c r="B217" s="260"/>
      <c r="C217" s="78">
        <f>'3 жастағы балалар Ф'!J138</f>
        <v>0</v>
      </c>
      <c r="D217" s="78">
        <f>'3 жастағы балалар К'!I138</f>
        <v>0</v>
      </c>
      <c r="E217" s="78">
        <f>'3 жастағы балалар Т'!I138</f>
        <v>0</v>
      </c>
      <c r="F217" s="78">
        <f>'3 жастағы балалар Ш'!I138</f>
        <v>0</v>
      </c>
      <c r="G217" s="78">
        <f>'3 жастағы балалар Ә'!I138</f>
        <v>0</v>
      </c>
    </row>
    <row r="218" spans="2:7" ht="15.75" customHeight="1">
      <c r="B218" s="268">
        <v>3</v>
      </c>
      <c r="C218" s="78">
        <f>'3 жастағы балалар Ф'!K138</f>
        <v>0</v>
      </c>
      <c r="D218" s="78">
        <f>'3 жастағы балалар К'!J138</f>
        <v>0</v>
      </c>
      <c r="E218" s="78">
        <f>'3 жастағы балалар Т'!J138</f>
        <v>0</v>
      </c>
      <c r="F218" s="78">
        <f>'3 жастағы балалар Ш'!J138</f>
        <v>0</v>
      </c>
      <c r="G218" s="78">
        <f>'3 жастағы балалар Ә'!J138</f>
        <v>0</v>
      </c>
    </row>
    <row r="219" spans="2:7" ht="15.75" customHeight="1">
      <c r="B219" s="259"/>
      <c r="C219" s="78">
        <f>'3 жастағы балалар Ф'!L138</f>
        <v>0</v>
      </c>
      <c r="D219" s="78">
        <f>'3 жастағы балалар К'!K138</f>
        <v>0</v>
      </c>
      <c r="E219" s="78">
        <f>'3 жастағы балалар Т'!K138</f>
        <v>0</v>
      </c>
      <c r="F219" s="78">
        <f>'3 жастағы балалар Ш'!K138</f>
        <v>0</v>
      </c>
      <c r="G219" s="78">
        <f>'3 жастағы балалар Ә'!K138</f>
        <v>0</v>
      </c>
    </row>
    <row r="220" spans="2:7" ht="15.75" customHeight="1">
      <c r="B220" s="260"/>
      <c r="C220" s="78">
        <f>'3 жастағы балалар Ф'!M138</f>
        <v>0</v>
      </c>
      <c r="D220" s="78">
        <f>'3 жастағы балалар К'!L138</f>
        <v>0</v>
      </c>
      <c r="E220" s="78">
        <f>'3 жастағы балалар Т'!L138</f>
        <v>0</v>
      </c>
      <c r="F220" s="78">
        <f>'3 жастағы балалар Ш'!L138</f>
        <v>0</v>
      </c>
      <c r="G220" s="78">
        <f>'3 жастағы балалар Ә'!L138</f>
        <v>0</v>
      </c>
    </row>
    <row r="221" spans="2:7" ht="15.75" customHeight="1">
      <c r="B221" s="268">
        <v>4</v>
      </c>
      <c r="C221" s="78">
        <f>'3 жастағы балалар Ф'!N138</f>
        <v>0</v>
      </c>
      <c r="D221" s="78">
        <f>'3 жастағы балалар К'!M138</f>
        <v>0</v>
      </c>
      <c r="E221" s="78">
        <f>'3 жастағы балалар Т'!M138</f>
        <v>0</v>
      </c>
      <c r="F221" s="78">
        <f>'3 жастағы балалар Ш'!M138</f>
        <v>0</v>
      </c>
      <c r="G221" s="78">
        <f>'3 жастағы балалар Ә'!M138</f>
        <v>0</v>
      </c>
    </row>
    <row r="222" spans="2:7" ht="15.75" customHeight="1">
      <c r="B222" s="259"/>
      <c r="C222" s="78">
        <f>'3 жастағы балалар Ф'!O138</f>
        <v>0</v>
      </c>
      <c r="D222" s="78">
        <f>'3 жастағы балалар К'!N138</f>
        <v>0</v>
      </c>
      <c r="E222" s="78">
        <f>'3 жастағы балалар Т'!N138</f>
        <v>0</v>
      </c>
      <c r="F222" s="78">
        <f>'3 жастағы балалар Ш'!N138</f>
        <v>0</v>
      </c>
      <c r="G222" s="78">
        <f>'3 жастағы балалар Ә'!N138</f>
        <v>0</v>
      </c>
    </row>
    <row r="223" spans="2:7" ht="15.75" customHeight="1">
      <c r="B223" s="260"/>
      <c r="C223" s="78">
        <f>'3 жастағы балалар Ф'!P138</f>
        <v>0</v>
      </c>
      <c r="D223" s="78">
        <f>'3 жастағы балалар К'!O138</f>
        <v>0</v>
      </c>
      <c r="E223" s="78">
        <f>'3 жастағы балалар Т'!O138</f>
        <v>0</v>
      </c>
      <c r="F223" s="78">
        <f>'3 жастағы балалар Ш'!O138</f>
        <v>0</v>
      </c>
      <c r="G223" s="78">
        <f>'3 жастағы балалар Ә'!O138</f>
        <v>0</v>
      </c>
    </row>
    <row r="224" spans="2:7" ht="15.75" customHeight="1">
      <c r="B224" s="268">
        <v>5</v>
      </c>
      <c r="C224" s="78">
        <f>'3 жастағы балалар Ф'!Q138</f>
        <v>0</v>
      </c>
      <c r="D224" s="78">
        <f>'3 жастағы балалар К'!P138</f>
        <v>0</v>
      </c>
      <c r="E224" s="78">
        <f>'3 жастағы балалар Т'!P138</f>
        <v>0</v>
      </c>
      <c r="F224" s="78">
        <f>'3 жастағы балалар Ш'!P138</f>
        <v>0</v>
      </c>
      <c r="G224" s="78">
        <f>'3 жастағы балалар Ә'!P138</f>
        <v>0</v>
      </c>
    </row>
    <row r="225" spans="2:7" ht="15.75" customHeight="1">
      <c r="B225" s="259"/>
      <c r="C225" s="78">
        <f>'3 жастағы балалар Ф'!R138</f>
        <v>0</v>
      </c>
      <c r="D225" s="78">
        <f>'3 жастағы балалар К'!Q138</f>
        <v>0</v>
      </c>
      <c r="E225" s="78">
        <f>'3 жастағы балалар Т'!Q138</f>
        <v>0</v>
      </c>
      <c r="F225" s="78">
        <f>'3 жастағы балалар Ш'!Q138</f>
        <v>0</v>
      </c>
      <c r="G225" s="78">
        <f>'3 жастағы балалар Ә'!Q138</f>
        <v>0</v>
      </c>
    </row>
    <row r="226" spans="2:7" ht="15.75" customHeight="1">
      <c r="B226" s="260"/>
      <c r="C226" s="78">
        <f>'3 жастағы балалар Ф'!S138</f>
        <v>0</v>
      </c>
      <c r="D226" s="78">
        <f>'3 жастағы балалар К'!R138</f>
        <v>0</v>
      </c>
      <c r="E226" s="78">
        <f>'3 жастағы балалар Т'!R138</f>
        <v>0</v>
      </c>
      <c r="F226" s="78">
        <f>'3 жастағы балалар Ш'!R138</f>
        <v>0</v>
      </c>
      <c r="G226" s="78">
        <f>'3 жастағы балалар Ә'!R138</f>
        <v>0</v>
      </c>
    </row>
    <row r="227" spans="2:7" ht="15.75" customHeight="1">
      <c r="B227" s="268">
        <v>6</v>
      </c>
      <c r="C227" s="335"/>
      <c r="D227" s="78">
        <f>'3 жастағы балалар К'!S138</f>
        <v>0</v>
      </c>
      <c r="E227" s="335"/>
      <c r="F227" s="78">
        <f>'3 жастағы балалар Ш'!S138</f>
        <v>0</v>
      </c>
      <c r="G227" s="335"/>
    </row>
    <row r="228" spans="2:7" ht="15.75" customHeight="1">
      <c r="B228" s="259"/>
      <c r="C228" s="259"/>
      <c r="D228" s="78">
        <f>'3 жастағы балалар К'!T138</f>
        <v>0</v>
      </c>
      <c r="E228" s="259"/>
      <c r="F228" s="78">
        <f>'3 жастағы балалар Ш'!T138</f>
        <v>0</v>
      </c>
      <c r="G228" s="259"/>
    </row>
    <row r="229" spans="2:7" ht="15.75" customHeight="1">
      <c r="B229" s="260"/>
      <c r="C229" s="259"/>
      <c r="D229" s="78">
        <f>'3 жастағы балалар К'!U138</f>
        <v>0</v>
      </c>
      <c r="E229" s="259"/>
      <c r="F229" s="78">
        <f>'3 жастағы балалар Ш'!U138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К'!V138</f>
        <v>0</v>
      </c>
      <c r="E230" s="259"/>
      <c r="F230" s="78">
        <f>'3 жастағы балалар Ш'!V138</f>
        <v>0</v>
      </c>
      <c r="G230" s="259"/>
    </row>
    <row r="231" spans="2:7" ht="15.75" customHeight="1">
      <c r="B231" s="259"/>
      <c r="C231" s="259"/>
      <c r="D231" s="78">
        <f>'3 жастағы балалар К'!W138</f>
        <v>0</v>
      </c>
      <c r="E231" s="259"/>
      <c r="F231" s="78">
        <f>'3 жастағы балалар Ш'!W138</f>
        <v>0</v>
      </c>
      <c r="G231" s="259"/>
    </row>
    <row r="232" spans="2:7" ht="15.75" customHeight="1">
      <c r="B232" s="260"/>
      <c r="C232" s="259"/>
      <c r="D232" s="78">
        <f>'3 жастағы балалар К'!X138</f>
        <v>0</v>
      </c>
      <c r="E232" s="259"/>
      <c r="F232" s="78">
        <f>'3 жастағы балалар Ш'!X138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К'!Y138</f>
        <v>0</v>
      </c>
      <c r="E233" s="259"/>
      <c r="F233" s="78">
        <f>'3 жастағы балалар Ш'!Y138</f>
        <v>0</v>
      </c>
      <c r="G233" s="259"/>
    </row>
    <row r="234" spans="2:7" ht="15.75" customHeight="1">
      <c r="B234" s="259"/>
      <c r="C234" s="259"/>
      <c r="D234" s="78">
        <f>'3 жастағы балалар К'!Z138</f>
        <v>0</v>
      </c>
      <c r="E234" s="259"/>
      <c r="F234" s="78">
        <f>'3 жастағы балалар Ш'!Z138</f>
        <v>0</v>
      </c>
      <c r="G234" s="259"/>
    </row>
    <row r="235" spans="2:7" ht="15.75" customHeight="1">
      <c r="B235" s="260"/>
      <c r="C235" s="259"/>
      <c r="D235" s="78">
        <f>'3 жастағы балалар К'!AA138</f>
        <v>0</v>
      </c>
      <c r="E235" s="259"/>
      <c r="F235" s="78">
        <f>'3 жастағы балалар Ш'!AA138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К'!AB138</f>
        <v>0</v>
      </c>
      <c r="E236" s="259"/>
      <c r="F236" s="78">
        <f>'3 жастағы балалар Ш'!AB138</f>
        <v>0</v>
      </c>
      <c r="G236" s="259"/>
    </row>
    <row r="237" spans="2:7" ht="15.75" customHeight="1">
      <c r="B237" s="259"/>
      <c r="C237" s="259"/>
      <c r="D237" s="78">
        <f>'3 жастағы балалар К'!AC138</f>
        <v>0</v>
      </c>
      <c r="E237" s="259"/>
      <c r="F237" s="78">
        <f>'3 жастағы балалар Ш'!AC138</f>
        <v>0</v>
      </c>
      <c r="G237" s="259"/>
    </row>
    <row r="238" spans="2:7" ht="15.75" customHeight="1">
      <c r="B238" s="260"/>
      <c r="C238" s="259"/>
      <c r="D238" s="78">
        <f>'3 жастағы балалар К'!AD138</f>
        <v>0</v>
      </c>
      <c r="E238" s="259"/>
      <c r="F238" s="78">
        <f>'3 жастағы балалар Ш'!AD138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К'!AE138</f>
        <v>0</v>
      </c>
      <c r="E239" s="259"/>
      <c r="F239" s="78">
        <f>'3 жастағы балалар Ш'!AE138</f>
        <v>0</v>
      </c>
      <c r="G239" s="259"/>
    </row>
    <row r="240" spans="2:7" ht="15.75" customHeight="1">
      <c r="B240" s="259"/>
      <c r="C240" s="259"/>
      <c r="D240" s="78">
        <f>'3 жастағы балалар К'!AF138</f>
        <v>0</v>
      </c>
      <c r="E240" s="259"/>
      <c r="F240" s="78">
        <f>'3 жастағы балалар Ш'!AF138</f>
        <v>0</v>
      </c>
      <c r="G240" s="259"/>
    </row>
    <row r="241" spans="2:7" ht="15.75" customHeight="1">
      <c r="B241" s="260"/>
      <c r="C241" s="259"/>
      <c r="D241" s="78">
        <f>'3 жастағы балалар К'!AG138</f>
        <v>0</v>
      </c>
      <c r="E241" s="259"/>
      <c r="F241" s="78">
        <f>'3 жастағы балалар Ш'!AG138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К'!AH138</f>
        <v>0</v>
      </c>
      <c r="E242" s="259"/>
      <c r="F242" s="78">
        <f>'3 жастағы балалар Ш'!AH138</f>
        <v>0</v>
      </c>
      <c r="G242" s="259"/>
    </row>
    <row r="243" spans="2:7" ht="15.75" customHeight="1">
      <c r="B243" s="259"/>
      <c r="C243" s="259"/>
      <c r="D243" s="78">
        <f>'3 жастағы балалар К'!AI138</f>
        <v>0</v>
      </c>
      <c r="E243" s="259"/>
      <c r="F243" s="78">
        <f>'3 жастағы балалар Ш'!AI138</f>
        <v>0</v>
      </c>
      <c r="G243" s="259"/>
    </row>
    <row r="244" spans="2:7" ht="15.75" customHeight="1">
      <c r="B244" s="260"/>
      <c r="C244" s="259"/>
      <c r="D244" s="78">
        <f>'3 жастағы балалар К'!AJ138</f>
        <v>0</v>
      </c>
      <c r="E244" s="259"/>
      <c r="F244" s="78">
        <f>'3 жастағы балалар Ш'!AJ138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К'!AK138</f>
        <v>0</v>
      </c>
      <c r="E245" s="259"/>
      <c r="F245" s="78">
        <f>'3 жастағы балалар Ш'!AK138</f>
        <v>0</v>
      </c>
      <c r="G245" s="259"/>
    </row>
    <row r="246" spans="2:7" ht="15.75" customHeight="1">
      <c r="B246" s="259"/>
      <c r="C246" s="259"/>
      <c r="D246" s="78">
        <f>'3 жастағы балалар К'!AL138</f>
        <v>0</v>
      </c>
      <c r="E246" s="259"/>
      <c r="F246" s="78">
        <f>'3 жастағы балалар Ш'!AL138</f>
        <v>0</v>
      </c>
      <c r="G246" s="259"/>
    </row>
    <row r="247" spans="2:7" ht="15.75" customHeight="1">
      <c r="B247" s="260"/>
      <c r="C247" s="259"/>
      <c r="D247" s="78">
        <f>'3 жастағы балалар К'!AM138</f>
        <v>0</v>
      </c>
      <c r="E247" s="259"/>
      <c r="F247" s="78">
        <f>'3 жастағы балалар Ш'!AM138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К'!AN138</f>
        <v>0</v>
      </c>
      <c r="E248" s="259"/>
      <c r="F248" s="78">
        <f>'3 жастағы балалар Ш'!AN138</f>
        <v>0</v>
      </c>
      <c r="G248" s="259"/>
    </row>
    <row r="249" spans="2:7" ht="15.75" customHeight="1">
      <c r="B249" s="259"/>
      <c r="C249" s="259"/>
      <c r="D249" s="78">
        <f>'3 жастағы балалар К'!AO138</f>
        <v>0</v>
      </c>
      <c r="E249" s="259"/>
      <c r="F249" s="78">
        <f>'3 жастағы балалар Ш'!AO138</f>
        <v>0</v>
      </c>
      <c r="G249" s="259"/>
    </row>
    <row r="250" spans="2:7" ht="15.75" customHeight="1">
      <c r="B250" s="260"/>
      <c r="C250" s="259"/>
      <c r="D250" s="78">
        <f>'3 жастағы балалар К'!AP138</f>
        <v>0</v>
      </c>
      <c r="E250" s="259"/>
      <c r="F250" s="78">
        <f>'3 жастағы балалар Ш'!AP138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К'!AQ138</f>
        <v>0</v>
      </c>
      <c r="E251" s="259"/>
      <c r="F251" s="78">
        <f>'3 жастағы балалар Ш'!AQ138</f>
        <v>0</v>
      </c>
      <c r="G251" s="259"/>
    </row>
    <row r="252" spans="2:7" ht="15.75" customHeight="1">
      <c r="B252" s="259"/>
      <c r="C252" s="259"/>
      <c r="D252" s="78">
        <f>'3 жастағы балалар К'!AR138</f>
        <v>0</v>
      </c>
      <c r="E252" s="259"/>
      <c r="F252" s="78">
        <f>'3 жастағы балалар Ш'!AR138</f>
        <v>0</v>
      </c>
      <c r="G252" s="259"/>
    </row>
    <row r="253" spans="2:7" ht="15.75" customHeight="1">
      <c r="B253" s="260"/>
      <c r="C253" s="259"/>
      <c r="D253" s="78">
        <f>'3 жастағы балалар К'!AS138</f>
        <v>0</v>
      </c>
      <c r="E253" s="259"/>
      <c r="F253" s="78">
        <f>'3 жастағы балалар Ш'!AS138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К'!AT138</f>
        <v>0</v>
      </c>
      <c r="E254" s="259"/>
      <c r="F254" s="78">
        <f>'3 жастағы балалар Ш'!AT138</f>
        <v>0</v>
      </c>
      <c r="G254" s="259"/>
    </row>
    <row r="255" spans="2:7" ht="15.75" customHeight="1">
      <c r="B255" s="259"/>
      <c r="C255" s="259"/>
      <c r="D255" s="78">
        <f>'3 жастағы балалар К'!AU138</f>
        <v>0</v>
      </c>
      <c r="E255" s="259"/>
      <c r="F255" s="78">
        <f>'3 жастағы балалар Ш'!AU138</f>
        <v>0</v>
      </c>
      <c r="G255" s="259"/>
    </row>
    <row r="256" spans="2:7" ht="15.75" customHeight="1">
      <c r="B256" s="260"/>
      <c r="C256" s="259"/>
      <c r="D256" s="78">
        <f>'3 жастағы балалар К'!AV138</f>
        <v>0</v>
      </c>
      <c r="E256" s="259"/>
      <c r="F256" s="78">
        <f>'3 жастағы балалар Ш'!AV138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Ш'!AW138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Ш'!AX138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Ш'!AY138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Ш'!AZ138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Ш'!BA138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Ш'!BB138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Ш'!BC138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Ш'!BD138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Ш'!BE138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Ш'!BF138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Ш'!BG138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Ш'!BH138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Ш'!BI138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Ш'!BJ138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Ш'!BK138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Ш'!BL138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Ш'!BM138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Ш'!BN138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Ш'!BO138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Ш'!BP138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Ш'!BQ138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Ш'!BR138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Ш'!BS138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Ш'!BT138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Ш'!BU138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Ш'!BV138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Ш'!BW138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Ш'!BX138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Ш'!BY138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Ш'!BZ138</f>
        <v>0</v>
      </c>
      <c r="G286" s="260"/>
    </row>
    <row r="287" spans="2:7" ht="15.75" customHeight="1">
      <c r="B287" s="255">
        <f>СВОД3!V33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1.25" customHeight="1">
      <c r="B4" s="329" t="s">
        <v>514</v>
      </c>
      <c r="C4" s="266"/>
      <c r="D4" s="245">
        <f>'3 жастағы балалар Ф'!D34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Ф'!A34</f>
        <v>0</v>
      </c>
      <c r="E5" s="247"/>
      <c r="F5" s="247"/>
      <c r="G5" s="242"/>
      <c r="H5" s="242"/>
    </row>
    <row r="6" spans="2:12" ht="82.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204" t="e">
        <f>IF(C69="","",VLOOKUP(C69,$M$509:$N$511,2,TRUE))</f>
        <v>#N/A</v>
      </c>
      <c r="D10" s="204" t="e">
        <f>IF(C70="","",VLOOKUP(C70,$O$509:$P$511,2,TRUE))</f>
        <v>#N/A</v>
      </c>
      <c r="E10" s="204" t="e">
        <f>IF(C71="","",VLOOKUP(C71,$Q$509:$R$511,2,TRUE))</f>
        <v>#N/A</v>
      </c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04" t="e">
        <f>IF(C72="","",VLOOKUP(C72,$S$509:$T$511,2,TRUE))</f>
        <v>#N/A</v>
      </c>
      <c r="D11" s="204" t="e">
        <f>IF(C73="","",VLOOKUP(C73,$U$509:$V$511,2,TRUE))</f>
        <v>#N/A</v>
      </c>
      <c r="E11" s="204" t="e">
        <f>IF(C74="","",VLOOKUP(C74,$W$509:$X$511,2,TRUE))</f>
        <v>#N/A</v>
      </c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04" t="e">
        <f>IF(C75="","",VLOOKUP(C75,$Y$509:$Z$511,2,TRUE))</f>
        <v>#N/A</v>
      </c>
      <c r="D12" s="204" t="e">
        <f>IF(C76="","",VLOOKUP(C76,$AA$509:$AB$511,2,TRUE))</f>
        <v>#N/A</v>
      </c>
      <c r="E12" s="204" t="e">
        <f>IF(C77="","",VLOOKUP(C77,$AC$509:$AD$511,2,TRUE))</f>
        <v>#N/A</v>
      </c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04" t="e">
        <f>IF(C78="","",VLOOKUP(C78,$AE$509:$AF$511,2,TRUE))</f>
        <v>#N/A</v>
      </c>
      <c r="D13" s="204" t="e">
        <f>IF(C79="","",VLOOKUP(C79,$AG$509:$AH$511,2,TRUE))</f>
        <v>#N/A</v>
      </c>
      <c r="E13" s="204" t="e">
        <f>IF(C80="","",VLOOKUP(C80,$AI$509:$AJ$511,2,TRUE))</f>
        <v>#N/A</v>
      </c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332"/>
      <c r="D14" s="262"/>
      <c r="E14" s="263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04" t="e">
        <f>IF(D69="","",VLOOKUP(D69,$M$513:$N$515,2,TRUE))</f>
        <v>#N/A</v>
      </c>
      <c r="D15" s="204" t="e">
        <f>IF(D70="","",VLOOKUP(D70,$O$513:$P$515,2,TRUE))</f>
        <v>#N/A</v>
      </c>
      <c r="E15" s="204" t="e">
        <f>IF(D71="","",VLOOKUP(D71,$Q$513:$R$515,2,TRUE))</f>
        <v>#N/A</v>
      </c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04" t="e">
        <f>IF(D72="","",VLOOKUP(D72,$S$513:$T$515,2,TRUE))</f>
        <v>#N/A</v>
      </c>
      <c r="D16" s="204" t="e">
        <f>IF(D73="","",VLOOKUP(D73,$U$513:$V$515,2,TRUE))</f>
        <v>#N/A</v>
      </c>
      <c r="E16" s="204" t="e">
        <f>IF(D74="","",VLOOKUP(D74,$W$513:$X$515,2,TRUE))</f>
        <v>#N/A</v>
      </c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04" t="e">
        <f>IF(D75="","",VLOOKUP(D75,$Y$513:$Z$515,2,TRUE))</f>
        <v>#N/A</v>
      </c>
      <c r="D17" s="204" t="e">
        <f>IF(D76="","",VLOOKUP(D76,$AA$513:$AB$515,2,TRUE))</f>
        <v>#N/A</v>
      </c>
      <c r="E17" s="204" t="e">
        <f>IF(D77="","",VLOOKUP(D77,$AC$513:$AD$515,2,TRUE))</f>
        <v>#N/A</v>
      </c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04" t="e">
        <f>IF(D78="","",VLOOKUP(D78,$AE$513:$AF$515,2,TRUE))</f>
        <v>#N/A</v>
      </c>
      <c r="D18" s="204" t="e">
        <f>IF(D79="","",VLOOKUP(D79,$AG$513:$AH$515,2,TRUE))</f>
        <v>#N/A</v>
      </c>
      <c r="E18" s="204" t="e">
        <f>IF(D80="","",VLOOKUP(D80,$AI$513:$AJ$515,2,TRUE))</f>
        <v>#N/A</v>
      </c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04" t="e">
        <f>IF(D81="","",VLOOKUP(D81,$AK$513:$AL$515,2,TRUE))</f>
        <v>#N/A</v>
      </c>
      <c r="D19" s="204" t="e">
        <f>IF(D82="","",VLOOKUP(D82,$AM$513:$AN$515,2,TRUE))</f>
        <v>#N/A</v>
      </c>
      <c r="E19" s="204" t="e">
        <f>IF(D83="","",VLOOKUP(D83,$AO$513:$AP$515,2,TRUE))</f>
        <v>#N/A</v>
      </c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04" t="e">
        <f>IF(D84="","",VLOOKUP(D84,$M$517:$N$519,2,TRUE))</f>
        <v>#N/A</v>
      </c>
      <c r="D20" s="204" t="e">
        <f>IF(D85="","",VLOOKUP(D85,$O$517:$P$519,2,TRUE))</f>
        <v>#N/A</v>
      </c>
      <c r="E20" s="204" t="e">
        <f>IF(D86="","",VLOOKUP(D86,$Q$517:$R$519,2,TRUE))</f>
        <v>#N/A</v>
      </c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04" t="e">
        <f>IF(D87="","",VLOOKUP(D87,$S$517:$T$519,2,TRUE))</f>
        <v>#N/A</v>
      </c>
      <c r="D21" s="204" t="e">
        <f>IF(D88="","",VLOOKUP(D88,$U$517:$V$519,2,TRUE))</f>
        <v>#N/A</v>
      </c>
      <c r="E21" s="204" t="e">
        <f>IF(D89="","",VLOOKUP(D89,$W$517:$X$519,2,TRUE))</f>
        <v>#N/A</v>
      </c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04" t="e">
        <f>IF(D90="","",VLOOKUP(D90,$Y$517:$Z$519,2,TRUE))</f>
        <v>#N/A</v>
      </c>
      <c r="D22" s="204" t="e">
        <f>IF(D91="","",VLOOKUP(D91,$AA$517:$AB$519,2,TRUE))</f>
        <v>#N/A</v>
      </c>
      <c r="E22" s="204" t="e">
        <f>IF(D92="","",VLOOKUP(D92,$AC$517:$AD$519,2,TRUE))</f>
        <v>#N/A</v>
      </c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334"/>
      <c r="D23" s="273"/>
      <c r="E23" s="280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5"/>
      <c r="D29" s="276"/>
      <c r="E29" s="282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04" t="e">
        <f>IF(E69="","",VLOOKUP(E69,$M$521:$N$523,2,TRUE))</f>
        <v>#N/A</v>
      </c>
      <c r="D30" s="204" t="e">
        <f>IF(E70="","",VLOOKUP(E70,$O$521:$P$523,2,TRUE))</f>
        <v>#N/A</v>
      </c>
      <c r="E30" s="204" t="e">
        <f>IF(E71="","",VLOOKUP(E71,$Q$521:$R$523,2,TRUE))</f>
        <v>#N/A</v>
      </c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04" t="e">
        <f>IF(E72="","",VLOOKUP(E72,$S$521:$T$523,2,TRUE))</f>
        <v>#N/A</v>
      </c>
      <c r="D31" s="204" t="e">
        <f>IF(E73="","",VLOOKUP(E73,$U$521:$V$523,2,TRUE))</f>
        <v>#N/A</v>
      </c>
      <c r="E31" s="204" t="e">
        <f>IF(E74="","",VLOOKUP(E74,$W$521:$X$523,2,TRUE))</f>
        <v>#N/A</v>
      </c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04" t="e">
        <f>IF(E75="","",VLOOKUP(E75,$Y$521:$Z$523,2,TRUE))</f>
        <v>#N/A</v>
      </c>
      <c r="D32" s="204" t="e">
        <f>IF(E76="","",VLOOKUP(E76,$AA$521:$AB$523,2,TRUE))</f>
        <v>#N/A</v>
      </c>
      <c r="E32" s="204" t="e">
        <f>IF(E77="","",VLOOKUP(E77,$AC$521:$AD$523,2,TRUE))</f>
        <v>#N/A</v>
      </c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04" t="e">
        <f>IF(E78="","",VLOOKUP(E78,$AE$521:$AF$523,2,TRUE))</f>
        <v>#N/A</v>
      </c>
      <c r="D33" s="204" t="e">
        <f>IF(E79="","",VLOOKUP(E79,$AG$521:$AH$523,2,TRUE))</f>
        <v>#N/A</v>
      </c>
      <c r="E33" s="204" t="e">
        <f>IF(E80="","",VLOOKUP(E80,$AI$521:$AJ$523,2,TRUE))</f>
        <v>#N/A</v>
      </c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309"/>
      <c r="D34" s="262"/>
      <c r="E34" s="263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04" t="e">
        <f>IF(F69="","",VLOOKUP(F69,$M$525:$N$527,2,TRUE))</f>
        <v>#N/A</v>
      </c>
      <c r="D35" s="204" t="e">
        <f>IF(F70="","",VLOOKUP(F70,$O$525:$P$527,2,TRUE))</f>
        <v>#N/A</v>
      </c>
      <c r="E35" s="204" t="e">
        <f>IF(F71="","",VLOOKUP(F71,$Q$525:$R$527,2,TRUE))</f>
        <v>#N/A</v>
      </c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04" t="e">
        <f>IF(F72="","",VLOOKUP(F72,$S$525:$T$527,2,TRUE))</f>
        <v>#N/A</v>
      </c>
      <c r="D36" s="204" t="e">
        <f>IF(F73="","",VLOOKUP(F73,$U$525:$V$527,2,TRUE))</f>
        <v>#N/A</v>
      </c>
      <c r="E36" s="204" t="e">
        <f>IF(F74="","",VLOOKUP(F74,$W$525:$X$527,2,TRUE))</f>
        <v>#N/A</v>
      </c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04" t="e">
        <f>IF(F75="","",VLOOKUP(F75,$Y$525:$Z$527,2,TRUE))</f>
        <v>#N/A</v>
      </c>
      <c r="D37" s="204" t="e">
        <f>IF(F76="","",VLOOKUP(F76,$AA$525:$AB$527,2,TRUE))</f>
        <v>#N/A</v>
      </c>
      <c r="E37" s="204" t="e">
        <f>IF(F77="","",VLOOKUP(F77,$AC$525:$AD$527,2,TRUE))</f>
        <v>#N/A</v>
      </c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04" t="e">
        <f>IF(F78="","",VLOOKUP(F78,$AE$525:$AF$527,2,TRUE))</f>
        <v>#N/A</v>
      </c>
      <c r="D38" s="204" t="e">
        <f>IF(F79="","",VLOOKUP(F79,$AG$525:$AH$527,2,TRUE))</f>
        <v>#N/A</v>
      </c>
      <c r="E38" s="204" t="e">
        <f>IF(F80="","",VLOOKUP(F80,$AI$525:$AJ$527,2,TRUE))</f>
        <v>#N/A</v>
      </c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04" t="e">
        <f>IF(F81="","",VLOOKUP(F81,$AK$525:$AL$527,2,TRUE))</f>
        <v>#N/A</v>
      </c>
      <c r="D39" s="204" t="e">
        <f>IF(F82="","",VLOOKUP(F82,$AM$525:$AN$527,2,TRUE))</f>
        <v>#N/A</v>
      </c>
      <c r="E39" s="204" t="e">
        <f>IF(F83="","",VLOOKUP(F83,$AO$525:$AP$527,2,TRUE))</f>
        <v>#N/A</v>
      </c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04" t="e">
        <f>IF(F84="","",VLOOKUP(F84,$M$529:$N$531,2,TRUE))</f>
        <v>#N/A</v>
      </c>
      <c r="D40" s="204" t="e">
        <f>IF(F85="","",VLOOKUP(F85,$O$529:$P$531,2,TRUE))</f>
        <v>#N/A</v>
      </c>
      <c r="E40" s="204" t="e">
        <f>IF(F86="","",VLOOKUP(F86,$Q$529:$R$531,2,TRUE))</f>
        <v>#N/A</v>
      </c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04" t="e">
        <f>IF(F87="","",VLOOKUP(F87,$S$529:$T$531,2,TRUE))</f>
        <v>#N/A</v>
      </c>
      <c r="D41" s="204" t="e">
        <f>IF(F88="","",VLOOKUP(F88,$U$529:$V$531,2,TRUE))</f>
        <v>#N/A</v>
      </c>
      <c r="E41" s="204" t="e">
        <f>IF(F89="","",VLOOKUP(F89,$W$529:$X$531,2,TRUE))</f>
        <v>#N/A</v>
      </c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04" t="e">
        <f>IF(F90="","",VLOOKUP(F90,$Y$529:$Z$531,2,TRUE))</f>
        <v>#N/A</v>
      </c>
      <c r="D42" s="204" t="e">
        <f>IF(F91="","",VLOOKUP(F91,$AA$529:$AB$531,2,TRUE))</f>
        <v>#N/A</v>
      </c>
      <c r="E42" s="204" t="e">
        <f>IF(F92="","",VLOOKUP(F92,$AC$529:$AD$531,2,TRUE))</f>
        <v>#N/A</v>
      </c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04" t="e">
        <f>IF(F93="","",VLOOKUP(F93,$AE$529:$AF$531,2,TRUE))</f>
        <v>#N/A</v>
      </c>
      <c r="D43" s="204" t="e">
        <f>IF(F94="","",VLOOKUP(F94,$AG$529:$AH$531,2,TRUE))</f>
        <v>#N/A</v>
      </c>
      <c r="E43" s="204" t="e">
        <f>IF(F95="","",VLOOKUP(F95,$AI$529:$AJ$531,2,TRUE))</f>
        <v>#N/A</v>
      </c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04" t="e">
        <f>IF(F96="","",VLOOKUP(F96,$AK$529:$AL$531,2,TRUE))</f>
        <v>#N/A</v>
      </c>
      <c r="D44" s="204" t="e">
        <f>IF(F97="","",VLOOKUP(F97,$AM$529:$AN$531,2,TRUE))</f>
        <v>#N/A</v>
      </c>
      <c r="E44" s="204" t="e">
        <f>IF(F98="","",VLOOKUP(F98,$AO$529:$AP$531,2,TRUE))</f>
        <v>#N/A</v>
      </c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04" t="e">
        <f>IF(F99="","",VLOOKUP(F99,$M$533:$N$535,2,TRUE))</f>
        <v>#N/A</v>
      </c>
      <c r="D45" s="204" t="e">
        <f>IF(F100="","",VLOOKUP(F100,$O$533:$P$535,2,TRUE))</f>
        <v>#N/A</v>
      </c>
      <c r="E45" s="204" t="e">
        <f>IF(F101="","",VLOOKUP(F101,$Q$533:$R$535,2,TRUE))</f>
        <v>#N/A</v>
      </c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04" t="e">
        <f>IF(F102="","",VLOOKUP(F102,$S$533:$T$535,2,TRUE))</f>
        <v>#N/A</v>
      </c>
      <c r="D46" s="204" t="e">
        <f>IF(F103="","",VLOOKUP(F103,$U$533:$V$535,2,TRUE))</f>
        <v>#N/A</v>
      </c>
      <c r="E46" s="204" t="e">
        <f>IF(F104="","",VLOOKUP(F104,$W$533:$X$535,2,TRUE))</f>
        <v>#N/A</v>
      </c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04" t="e">
        <f>IF(F105="","",VLOOKUP(F105,$Y$533:$Z$535,2,TRUE))</f>
        <v>#N/A</v>
      </c>
      <c r="D47" s="204" t="e">
        <f>IF(F106="","",VLOOKUP(F106,$AA$533:$AB$535,2,TRUE))</f>
        <v>#N/A</v>
      </c>
      <c r="E47" s="204" t="e">
        <f>IF(F107="","",VLOOKUP(F107,$AC$533:$AD$535,2,TRUE))</f>
        <v>#N/A</v>
      </c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04" t="e">
        <f>IF(F108="","",VLOOKUP(F108,$AE$533:$AF$535,2,TRUE))</f>
        <v>#N/A</v>
      </c>
      <c r="D48" s="204" t="e">
        <f>IF(F109="","",VLOOKUP(F109,$AG$533:$AH$535,2,TRUE))</f>
        <v>#N/A</v>
      </c>
      <c r="E48" s="204" t="e">
        <f>IF(F110="","",VLOOKUP(F110,$AI$533:$AJ$535,2,TRUE))</f>
        <v>#N/A</v>
      </c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04" t="e">
        <f>IF(F111="","",VLOOKUP(F111,$AK$533:$AL$535,2,TRUE))</f>
        <v>#N/A</v>
      </c>
      <c r="D49" s="204" t="e">
        <f>IF(F112="","",VLOOKUP(F112,$AM$533:$AN$535,2,TRUE))</f>
        <v>#N/A</v>
      </c>
      <c r="E49" s="204" t="e">
        <f>IF(F113="","",VLOOKUP(F113,$AO$533:$AP$535,2,TRUE))</f>
        <v>#N/A</v>
      </c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04" t="e">
        <f>IF(F114="","",VLOOKUP(F114,$M$537:$N$539,2,TRUE))</f>
        <v>#N/A</v>
      </c>
      <c r="D50" s="204" t="e">
        <f>IF(F115="","",VLOOKUP(F115,$O$537:$P$539,2,TRUE))</f>
        <v>#N/A</v>
      </c>
      <c r="E50" s="204" t="e">
        <f>IF(F116="","",VLOOKUP(F116,$Q$537:$R$539,2,TRUE))</f>
        <v>#N/A</v>
      </c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04" t="e">
        <f>IF(F117="","",VLOOKUP(F117,$S$537:$T$539,2,TRUE))</f>
        <v>#N/A</v>
      </c>
      <c r="D51" s="204" t="e">
        <f>IF(F118="","",VLOOKUP(F118,$U$537:$V$539,2,TRUE))</f>
        <v>#N/A</v>
      </c>
      <c r="E51" s="204" t="e">
        <f>IF(F119="","",VLOOKUP(F119,$W$537:$X$539,2,TRUE))</f>
        <v>#N/A</v>
      </c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04" t="e">
        <f>IF(F120="","",VLOOKUP(F120,$Y$537:$Z$539,2,TRUE))</f>
        <v>#N/A</v>
      </c>
      <c r="D52" s="204" t="e">
        <f>IF(F121="","",VLOOKUP(F121,$AA$537:$AB$539,2,TRUE))</f>
        <v>#N/A</v>
      </c>
      <c r="E52" s="204" t="e">
        <f>IF(F122="","",VLOOKUP(F122,$AC$537:$AD$539,2,TRUE))</f>
        <v>#N/A</v>
      </c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04" t="e">
        <f>IF(F123="","",VLOOKUP(F123,$AE$537:$AF$539,2,TRUE))</f>
        <v>#N/A</v>
      </c>
      <c r="D53" s="204" t="e">
        <f>IF(F124="","",VLOOKUP(F124,$AG$537:$AH$539,2,TRUE))</f>
        <v>#N/A</v>
      </c>
      <c r="E53" s="204" t="e">
        <f>IF(F125="","",VLOOKUP(F125,$AI$537:$AJ$539,2,TRUE))</f>
        <v>#N/A</v>
      </c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04" t="e">
        <f>IF(F126="","",VLOOKUP(F126,$AK$537:$AL$539,2,TRUE))</f>
        <v>#N/A</v>
      </c>
      <c r="D54" s="204" t="e">
        <f>IF(F127="","",VLOOKUP(F127,$AM$537:$AN$539,2,TRUE))</f>
        <v>#N/A</v>
      </c>
      <c r="E54" s="204" t="e">
        <f>IF(F128="","",VLOOKUP(F128,$AO$537:$AP$539,2,TRUE))</f>
        <v>#N/A</v>
      </c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334"/>
      <c r="D55" s="273"/>
      <c r="E55" s="280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5"/>
      <c r="D59" s="276"/>
      <c r="E59" s="282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04" t="e">
        <f>IF(G69="","",VLOOKUP(G69,$M$541:$N$543,2,TRUE))</f>
        <v>#N/A</v>
      </c>
      <c r="D60" s="204" t="e">
        <f>IF(G70="","",VLOOKUP(G70,$O$541:$P$543,2,TRUE))</f>
        <v>#N/A</v>
      </c>
      <c r="E60" s="204" t="e">
        <f>IF(G71="","",VLOOKUP(G71,$Q$541:$R$543,2,TRUE))</f>
        <v>#N/A</v>
      </c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04" t="e">
        <f>IF(G72="","",VLOOKUP(G72,$S$541:$T$543,2,TRUE))</f>
        <v>#N/A</v>
      </c>
      <c r="D61" s="204" t="e">
        <f>IF(G73="","",VLOOKUP(G73,$U$541:$V$543,2,TRUE))</f>
        <v>#N/A</v>
      </c>
      <c r="E61" s="204" t="e">
        <f>IF(G74="","",VLOOKUP(G74,$W$541:$X$543,2,TRUE))</f>
        <v>#N/A</v>
      </c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04" t="e">
        <f>IF(G75="","",VLOOKUP(G75,$Y$541:$Z$543,2,TRUE))</f>
        <v>#N/A</v>
      </c>
      <c r="D62" s="204" t="e">
        <f>IF(G76="","",VLOOKUP(G76,$AA$541:$AB$543,2,TRUE))</f>
        <v>#N/A</v>
      </c>
      <c r="E62" s="204" t="e">
        <f>IF(G77="","",VLOOKUP(G77,$AC$541:$AD$543,2,TRUE))</f>
        <v>#N/A</v>
      </c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04" t="e">
        <f>IF(G78="","",VLOOKUP(G78,$AE$541:$AF$543,2,TRUE))</f>
        <v>#N/A</v>
      </c>
      <c r="D63" s="204" t="e">
        <f>IF(G79="","",VLOOKUP(G79,$AG$541:$AH$543,2,TRUE))</f>
        <v>#N/A</v>
      </c>
      <c r="E63" s="204" t="e">
        <f>IF(G80="","",VLOOKUP(G80,$AI$541:$AJ$543,2,TRUE))</f>
        <v>#N/A</v>
      </c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332"/>
      <c r="D64" s="262"/>
      <c r="E64" s="263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60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>
        <f>'3 жастағы балалар Ф'!E34</f>
        <v>0</v>
      </c>
      <c r="D69" s="78">
        <f>'3 жастағы балалар К'!D34</f>
        <v>0</v>
      </c>
      <c r="E69" s="78">
        <f>'3 жастағы балалар Т'!D34</f>
        <v>0</v>
      </c>
      <c r="F69" s="78">
        <f>'3 жастағы балалар Ш'!D34</f>
        <v>0</v>
      </c>
      <c r="G69" s="78">
        <f>'3 жастағы балалар Ә'!D34</f>
        <v>0</v>
      </c>
    </row>
    <row r="70" spans="2:7" ht="15.75" customHeight="1">
      <c r="B70" s="259"/>
      <c r="C70" s="78">
        <f>'3 жастағы балалар Ф'!F34</f>
        <v>0</v>
      </c>
      <c r="D70" s="78">
        <f>'3 жастағы балалар К'!E34</f>
        <v>0</v>
      </c>
      <c r="E70" s="78">
        <f>'3 жастағы балалар Т'!E34</f>
        <v>0</v>
      </c>
      <c r="F70" s="78">
        <f>'3 жастағы балалар Ш'!E34</f>
        <v>0</v>
      </c>
      <c r="G70" s="78">
        <f>'3 жастағы балалар Ә'!E34</f>
        <v>0</v>
      </c>
    </row>
    <row r="71" spans="2:7" ht="15.75" customHeight="1">
      <c r="B71" s="260"/>
      <c r="C71" s="78">
        <f>'3 жастағы балалар Ф'!G34</f>
        <v>0</v>
      </c>
      <c r="D71" s="78">
        <f>'3 жастағы балалар К'!F34</f>
        <v>0</v>
      </c>
      <c r="E71" s="78">
        <f>'3 жастағы балалар Т'!F34</f>
        <v>0</v>
      </c>
      <c r="F71" s="78">
        <f>'3 жастағы балалар Ш'!F34</f>
        <v>0</v>
      </c>
      <c r="G71" s="78">
        <f>'3 жастағы балалар Ә'!F34</f>
        <v>0</v>
      </c>
    </row>
    <row r="72" spans="2:7" ht="15.75" customHeight="1">
      <c r="B72" s="268">
        <v>2</v>
      </c>
      <c r="C72" s="78">
        <f>'3 жастағы балалар Ф'!H34</f>
        <v>0</v>
      </c>
      <c r="D72" s="78">
        <f>'3 жастағы балалар К'!G34</f>
        <v>0</v>
      </c>
      <c r="E72" s="78">
        <f>'3 жастағы балалар Т'!G34</f>
        <v>0</v>
      </c>
      <c r="F72" s="78">
        <f>'3 жастағы балалар Ш'!G34</f>
        <v>0</v>
      </c>
      <c r="G72" s="78">
        <f>'3 жастағы балалар Ә'!G34</f>
        <v>0</v>
      </c>
    </row>
    <row r="73" spans="2:7" ht="15.75" customHeight="1">
      <c r="B73" s="259"/>
      <c r="C73" s="78">
        <f>'3 жастағы балалар Ф'!I34</f>
        <v>0</v>
      </c>
      <c r="D73" s="78">
        <f>'3 жастағы балалар К'!H34</f>
        <v>0</v>
      </c>
      <c r="E73" s="78">
        <f>'3 жастағы балалар Т'!H34</f>
        <v>0</v>
      </c>
      <c r="F73" s="78">
        <f>'3 жастағы балалар Ш'!H34</f>
        <v>0</v>
      </c>
      <c r="G73" s="78">
        <f>'3 жастағы балалар Ә'!H34</f>
        <v>0</v>
      </c>
    </row>
    <row r="74" spans="2:7" ht="15.75" customHeight="1">
      <c r="B74" s="260"/>
      <c r="C74" s="78">
        <f>'3 жастағы балалар Ф'!J34</f>
        <v>0</v>
      </c>
      <c r="D74" s="78">
        <f>'3 жастағы балалар К'!I34</f>
        <v>0</v>
      </c>
      <c r="E74" s="78">
        <f>'3 жастағы балалар Т'!I34</f>
        <v>0</v>
      </c>
      <c r="F74" s="78">
        <f>'3 жастағы балалар Ш'!I34</f>
        <v>0</v>
      </c>
      <c r="G74" s="78">
        <f>'3 жастағы балалар Ә'!I34</f>
        <v>0</v>
      </c>
    </row>
    <row r="75" spans="2:7" ht="15.75" customHeight="1">
      <c r="B75" s="268">
        <v>3</v>
      </c>
      <c r="C75" s="78">
        <f>'3 жастағы балалар Ф'!K34</f>
        <v>0</v>
      </c>
      <c r="D75" s="78">
        <f>'3 жастағы балалар К'!J34</f>
        <v>0</v>
      </c>
      <c r="E75" s="78">
        <f>'3 жастағы балалар Т'!J34</f>
        <v>0</v>
      </c>
      <c r="F75" s="78">
        <f>'3 жастағы балалар Ш'!J34</f>
        <v>0</v>
      </c>
      <c r="G75" s="78">
        <f>'3 жастағы балалар Ә'!J34</f>
        <v>0</v>
      </c>
    </row>
    <row r="76" spans="2:7" ht="15.75" customHeight="1">
      <c r="B76" s="259"/>
      <c r="C76" s="78">
        <f>'3 жастағы балалар Ф'!L34</f>
        <v>0</v>
      </c>
      <c r="D76" s="78">
        <f>'3 жастағы балалар К'!K34</f>
        <v>0</v>
      </c>
      <c r="E76" s="78">
        <f>'3 жастағы балалар Т'!K34</f>
        <v>0</v>
      </c>
      <c r="F76" s="78">
        <f>'3 жастағы балалар Ш'!K34</f>
        <v>0</v>
      </c>
      <c r="G76" s="78">
        <f>'3 жастағы балалар Ә'!K34</f>
        <v>0</v>
      </c>
    </row>
    <row r="77" spans="2:7" ht="15.75" customHeight="1">
      <c r="B77" s="260"/>
      <c r="C77" s="78">
        <f>'3 жастағы балалар Ф'!M34</f>
        <v>0</v>
      </c>
      <c r="D77" s="78">
        <f>'3 жастағы балалар К'!L34</f>
        <v>0</v>
      </c>
      <c r="E77" s="78">
        <f>'3 жастағы балалар Т'!L34</f>
        <v>0</v>
      </c>
      <c r="F77" s="78">
        <f>'3 жастағы балалар Ш'!L34</f>
        <v>0</v>
      </c>
      <c r="G77" s="78">
        <f>'3 жастағы балалар Ә'!L34</f>
        <v>0</v>
      </c>
    </row>
    <row r="78" spans="2:7" ht="15.75" customHeight="1">
      <c r="B78" s="268">
        <v>4</v>
      </c>
      <c r="C78" s="78">
        <f>'3 жастағы балалар Ф'!N34</f>
        <v>0</v>
      </c>
      <c r="D78" s="78">
        <f>'3 жастағы балалар К'!M34</f>
        <v>0</v>
      </c>
      <c r="E78" s="78">
        <f>'3 жастағы балалар Т'!M34</f>
        <v>0</v>
      </c>
      <c r="F78" s="78">
        <f>'3 жастағы балалар Ш'!M34</f>
        <v>0</v>
      </c>
      <c r="G78" s="78">
        <f>'3 жастағы балалар Ә'!M34</f>
        <v>0</v>
      </c>
    </row>
    <row r="79" spans="2:7" ht="15.75" customHeight="1">
      <c r="B79" s="259"/>
      <c r="C79" s="78">
        <f>'3 жастағы балалар Ф'!O34</f>
        <v>0</v>
      </c>
      <c r="D79" s="78">
        <f>'3 жастағы балалар К'!N34</f>
        <v>0</v>
      </c>
      <c r="E79" s="78">
        <f>'3 жастағы балалар Т'!N34</f>
        <v>0</v>
      </c>
      <c r="F79" s="78">
        <f>'3 жастағы балалар Ш'!N34</f>
        <v>0</v>
      </c>
      <c r="G79" s="78">
        <f>'3 жастағы балалар Ә'!N34</f>
        <v>0</v>
      </c>
    </row>
    <row r="80" spans="2:7" ht="15.75" customHeight="1">
      <c r="B80" s="260"/>
      <c r="C80" s="78">
        <f>'3 жастағы балалар Ф'!P34</f>
        <v>0</v>
      </c>
      <c r="D80" s="78">
        <f>'3 жастағы балалар К'!O34</f>
        <v>0</v>
      </c>
      <c r="E80" s="78">
        <f>'3 жастағы балалар Т'!O34</f>
        <v>0</v>
      </c>
      <c r="F80" s="78">
        <f>'3 жастағы балалар Ш'!O34</f>
        <v>0</v>
      </c>
      <c r="G80" s="78">
        <f>'3 жастағы балалар Ә'!O34</f>
        <v>0</v>
      </c>
    </row>
    <row r="81" spans="2:7" ht="15.75" customHeight="1">
      <c r="B81" s="268">
        <v>5</v>
      </c>
      <c r="C81" s="335"/>
      <c r="D81" s="78">
        <f>'3 жастағы балалар К'!P34</f>
        <v>0</v>
      </c>
      <c r="E81" s="335"/>
      <c r="F81" s="78">
        <f>'3 жастағы балалар Ш'!P34</f>
        <v>0</v>
      </c>
      <c r="G81" s="335"/>
    </row>
    <row r="82" spans="2:7" ht="15.75" customHeight="1">
      <c r="B82" s="259"/>
      <c r="C82" s="259"/>
      <c r="D82" s="78">
        <f>'3 жастағы балалар К'!Q34</f>
        <v>0</v>
      </c>
      <c r="E82" s="259"/>
      <c r="F82" s="78">
        <f>'3 жастағы балалар Ш'!Q34</f>
        <v>0</v>
      </c>
      <c r="G82" s="259"/>
    </row>
    <row r="83" spans="2:7" ht="15.75" customHeight="1">
      <c r="B83" s="260"/>
      <c r="C83" s="259"/>
      <c r="D83" s="78">
        <f>'3 жастағы балалар К'!R34</f>
        <v>0</v>
      </c>
      <c r="E83" s="259"/>
      <c r="F83" s="78">
        <f>'3 жастағы балалар Ш'!R34</f>
        <v>0</v>
      </c>
      <c r="G83" s="259"/>
    </row>
    <row r="84" spans="2:7" ht="15.75" customHeight="1">
      <c r="B84" s="268">
        <v>6</v>
      </c>
      <c r="C84" s="259"/>
      <c r="D84" s="78">
        <f>'3 жастағы балалар К'!S34</f>
        <v>0</v>
      </c>
      <c r="E84" s="259"/>
      <c r="F84" s="78">
        <f>'3 жастағы балалар Ш'!S34</f>
        <v>0</v>
      </c>
      <c r="G84" s="259"/>
    </row>
    <row r="85" spans="2:7" ht="15.75" customHeight="1">
      <c r="B85" s="259"/>
      <c r="C85" s="259"/>
      <c r="D85" s="78">
        <f>'3 жастағы балалар К'!T34</f>
        <v>0</v>
      </c>
      <c r="E85" s="259"/>
      <c r="F85" s="78">
        <f>'3 жастағы балалар Ш'!T34</f>
        <v>0</v>
      </c>
      <c r="G85" s="259"/>
    </row>
    <row r="86" spans="2:7" ht="15.75" customHeight="1">
      <c r="B86" s="260"/>
      <c r="C86" s="259"/>
      <c r="D86" s="78">
        <f>'3 жастағы балалар К'!U34</f>
        <v>0</v>
      </c>
      <c r="E86" s="259"/>
      <c r="F86" s="78">
        <f>'3 жастағы балалар Ш'!U34</f>
        <v>0</v>
      </c>
      <c r="G86" s="259"/>
    </row>
    <row r="87" spans="2:7" ht="15.75" customHeight="1">
      <c r="B87" s="268">
        <v>7</v>
      </c>
      <c r="C87" s="259"/>
      <c r="D87" s="78">
        <f>'3 жастағы балалар К'!V34</f>
        <v>0</v>
      </c>
      <c r="E87" s="259"/>
      <c r="F87" s="78">
        <f>'3 жастағы балалар Ш'!V34</f>
        <v>0</v>
      </c>
      <c r="G87" s="259"/>
    </row>
    <row r="88" spans="2:7" ht="15.75" customHeight="1">
      <c r="B88" s="259"/>
      <c r="C88" s="259"/>
      <c r="D88" s="78">
        <f>'3 жастағы балалар К'!W34</f>
        <v>0</v>
      </c>
      <c r="E88" s="259"/>
      <c r="F88" s="78">
        <f>'3 жастағы балалар Ш'!W34</f>
        <v>0</v>
      </c>
      <c r="G88" s="259"/>
    </row>
    <row r="89" spans="2:7" ht="15.75" customHeight="1">
      <c r="B89" s="260"/>
      <c r="C89" s="259"/>
      <c r="D89" s="78">
        <f>'3 жастағы балалар К'!X34</f>
        <v>0</v>
      </c>
      <c r="E89" s="259"/>
      <c r="F89" s="78">
        <f>'3 жастағы балалар Ш'!X34</f>
        <v>0</v>
      </c>
      <c r="G89" s="259"/>
    </row>
    <row r="90" spans="2:7" ht="15.75" customHeight="1">
      <c r="B90" s="268">
        <v>8</v>
      </c>
      <c r="C90" s="259"/>
      <c r="D90" s="78">
        <f>'3 жастағы балалар К'!Y34</f>
        <v>0</v>
      </c>
      <c r="E90" s="259"/>
      <c r="F90" s="78">
        <f>'3 жастағы балалар Ш'!Y34</f>
        <v>0</v>
      </c>
      <c r="G90" s="259"/>
    </row>
    <row r="91" spans="2:7" ht="15.75" customHeight="1">
      <c r="B91" s="259"/>
      <c r="C91" s="259"/>
      <c r="D91" s="78">
        <f>'3 жастағы балалар К'!Z34</f>
        <v>0</v>
      </c>
      <c r="E91" s="259"/>
      <c r="F91" s="78">
        <f>'3 жастағы балалар Ш'!Z34</f>
        <v>0</v>
      </c>
      <c r="G91" s="259"/>
    </row>
    <row r="92" spans="2:7" ht="15.75" customHeight="1">
      <c r="B92" s="260"/>
      <c r="C92" s="259"/>
      <c r="D92" s="78">
        <f>'3 жастағы балалар К'!AA34</f>
        <v>0</v>
      </c>
      <c r="E92" s="259"/>
      <c r="F92" s="78">
        <f>'3 жастағы балалар Ш'!AA34</f>
        <v>0</v>
      </c>
      <c r="G92" s="259"/>
    </row>
    <row r="93" spans="2:7" ht="15.75" customHeight="1">
      <c r="B93" s="268">
        <v>9</v>
      </c>
      <c r="C93" s="259"/>
      <c r="D93" s="335"/>
      <c r="E93" s="259"/>
      <c r="F93" s="78">
        <f>'3 жастағы балалар Ш'!AB34</f>
        <v>0</v>
      </c>
      <c r="G93" s="259"/>
    </row>
    <row r="94" spans="2:7" ht="15.75" customHeight="1">
      <c r="B94" s="259"/>
      <c r="C94" s="259"/>
      <c r="D94" s="259"/>
      <c r="E94" s="259"/>
      <c r="F94" s="78">
        <f>'3 жастағы балалар Ш'!AC34</f>
        <v>0</v>
      </c>
      <c r="G94" s="259"/>
    </row>
    <row r="95" spans="2:7" ht="15.75" customHeight="1">
      <c r="B95" s="260"/>
      <c r="C95" s="259"/>
      <c r="D95" s="259"/>
      <c r="E95" s="259"/>
      <c r="F95" s="78">
        <f>'3 жастағы балалар Ш'!AD34</f>
        <v>0</v>
      </c>
      <c r="G95" s="259"/>
    </row>
    <row r="96" spans="2:7" ht="15.75" customHeight="1">
      <c r="B96" s="268">
        <v>10</v>
      </c>
      <c r="C96" s="259"/>
      <c r="D96" s="259"/>
      <c r="E96" s="259"/>
      <c r="F96" s="78">
        <f>'3 жастағы балалар Ш'!AE34</f>
        <v>0</v>
      </c>
      <c r="G96" s="259"/>
    </row>
    <row r="97" spans="2:7" ht="15.75" customHeight="1">
      <c r="B97" s="259"/>
      <c r="C97" s="259"/>
      <c r="D97" s="259"/>
      <c r="E97" s="259"/>
      <c r="F97" s="78">
        <f>'3 жастағы балалар Ш'!AF34</f>
        <v>0</v>
      </c>
      <c r="G97" s="259"/>
    </row>
    <row r="98" spans="2:7" ht="15.75" customHeight="1">
      <c r="B98" s="260"/>
      <c r="C98" s="259"/>
      <c r="D98" s="259"/>
      <c r="E98" s="259"/>
      <c r="F98" s="78">
        <f>'3 жастағы балалар Ш'!AG34</f>
        <v>0</v>
      </c>
      <c r="G98" s="259"/>
    </row>
    <row r="99" spans="2:7" ht="15.75" customHeight="1">
      <c r="B99" s="268">
        <v>11</v>
      </c>
      <c r="C99" s="259"/>
      <c r="D99" s="259"/>
      <c r="E99" s="259"/>
      <c r="F99" s="78">
        <f>'3 жастағы балалар Ш'!AH34</f>
        <v>0</v>
      </c>
      <c r="G99" s="259"/>
    </row>
    <row r="100" spans="2:7" ht="15.75" customHeight="1">
      <c r="B100" s="259"/>
      <c r="C100" s="259"/>
      <c r="D100" s="259"/>
      <c r="E100" s="259"/>
      <c r="F100" s="78">
        <f>'3 жастағы балалар Ш'!AI34</f>
        <v>0</v>
      </c>
      <c r="G100" s="259"/>
    </row>
    <row r="101" spans="2:7" ht="15.75" customHeight="1">
      <c r="B101" s="260"/>
      <c r="C101" s="259"/>
      <c r="D101" s="259"/>
      <c r="E101" s="259"/>
      <c r="F101" s="78">
        <f>'3 жастағы балалар Ш'!AJ34</f>
        <v>0</v>
      </c>
      <c r="G101" s="259"/>
    </row>
    <row r="102" spans="2:7" ht="15.75" customHeight="1">
      <c r="B102" s="268">
        <v>12</v>
      </c>
      <c r="C102" s="259"/>
      <c r="D102" s="259"/>
      <c r="E102" s="259"/>
      <c r="F102" s="78">
        <f>'3 жастағы балалар Ш'!AK34</f>
        <v>0</v>
      </c>
      <c r="G102" s="259"/>
    </row>
    <row r="103" spans="2:7" ht="15.75" customHeight="1">
      <c r="B103" s="259"/>
      <c r="C103" s="259"/>
      <c r="D103" s="259"/>
      <c r="E103" s="259"/>
      <c r="F103" s="78">
        <f>'3 жастағы балалар Ш'!AL34</f>
        <v>0</v>
      </c>
      <c r="G103" s="259"/>
    </row>
    <row r="104" spans="2:7" ht="15.75" customHeight="1">
      <c r="B104" s="260"/>
      <c r="C104" s="259"/>
      <c r="D104" s="259"/>
      <c r="E104" s="259"/>
      <c r="F104" s="78">
        <f>'3 жастағы балалар Ш'!AM34</f>
        <v>0</v>
      </c>
      <c r="G104" s="259"/>
    </row>
    <row r="105" spans="2:7" ht="15.75" customHeight="1">
      <c r="B105" s="268">
        <v>13</v>
      </c>
      <c r="C105" s="259"/>
      <c r="D105" s="259"/>
      <c r="E105" s="259"/>
      <c r="F105" s="78">
        <f>'3 жастағы балалар Ш'!AN34</f>
        <v>0</v>
      </c>
      <c r="G105" s="259"/>
    </row>
    <row r="106" spans="2:7" ht="15.75" customHeight="1">
      <c r="B106" s="259"/>
      <c r="C106" s="259"/>
      <c r="D106" s="259"/>
      <c r="E106" s="259"/>
      <c r="F106" s="78">
        <f>'3 жастағы балалар Ш'!AO34</f>
        <v>0</v>
      </c>
      <c r="G106" s="259"/>
    </row>
    <row r="107" spans="2:7" ht="15.75" customHeight="1">
      <c r="B107" s="260"/>
      <c r="C107" s="259"/>
      <c r="D107" s="259"/>
      <c r="E107" s="259"/>
      <c r="F107" s="78">
        <f>'3 жастағы балалар Ш'!AP34</f>
        <v>0</v>
      </c>
      <c r="G107" s="259"/>
    </row>
    <row r="108" spans="2:7" ht="15.75" customHeight="1">
      <c r="B108" s="268">
        <v>14</v>
      </c>
      <c r="C108" s="259"/>
      <c r="D108" s="259"/>
      <c r="E108" s="259"/>
      <c r="F108" s="78">
        <f>'3 жастағы балалар Ш'!AQ34</f>
        <v>0</v>
      </c>
      <c r="G108" s="259"/>
    </row>
    <row r="109" spans="2:7" ht="15.75" customHeight="1">
      <c r="B109" s="259"/>
      <c r="C109" s="259"/>
      <c r="D109" s="259"/>
      <c r="E109" s="259"/>
      <c r="F109" s="78">
        <f>'3 жастағы балалар Ш'!AR34</f>
        <v>0</v>
      </c>
      <c r="G109" s="259"/>
    </row>
    <row r="110" spans="2:7" ht="15.75" customHeight="1">
      <c r="B110" s="260"/>
      <c r="C110" s="259"/>
      <c r="D110" s="259"/>
      <c r="E110" s="259"/>
      <c r="F110" s="78">
        <f>'3 жастағы балалар Ш'!AS34</f>
        <v>0</v>
      </c>
      <c r="G110" s="259"/>
    </row>
    <row r="111" spans="2:7" ht="15.75" customHeight="1">
      <c r="B111" s="268">
        <v>15</v>
      </c>
      <c r="C111" s="259"/>
      <c r="D111" s="259"/>
      <c r="E111" s="259"/>
      <c r="F111" s="78">
        <f>'3 жастағы балалар Ш'!AT34</f>
        <v>0</v>
      </c>
      <c r="G111" s="259"/>
    </row>
    <row r="112" spans="2:7" ht="15.75" customHeight="1">
      <c r="B112" s="259"/>
      <c r="C112" s="259"/>
      <c r="D112" s="259"/>
      <c r="E112" s="259"/>
      <c r="F112" s="78">
        <f>'3 жастағы балалар Ш'!AU34</f>
        <v>0</v>
      </c>
      <c r="G112" s="259"/>
    </row>
    <row r="113" spans="2:7" ht="15.75" customHeight="1">
      <c r="B113" s="260"/>
      <c r="C113" s="259"/>
      <c r="D113" s="259"/>
      <c r="E113" s="259"/>
      <c r="F113" s="78">
        <f>'3 жастағы балалар Ш'!AV34</f>
        <v>0</v>
      </c>
      <c r="G113" s="259"/>
    </row>
    <row r="114" spans="2:7" ht="15.75" customHeight="1">
      <c r="B114" s="268">
        <v>16</v>
      </c>
      <c r="C114" s="259"/>
      <c r="D114" s="259"/>
      <c r="E114" s="259"/>
      <c r="F114" s="78">
        <f>'3 жастағы балалар Ш'!AW34</f>
        <v>0</v>
      </c>
      <c r="G114" s="259"/>
    </row>
    <row r="115" spans="2:7" ht="15.75" customHeight="1">
      <c r="B115" s="259"/>
      <c r="C115" s="259"/>
      <c r="D115" s="259"/>
      <c r="E115" s="259"/>
      <c r="F115" s="78">
        <f>'3 жастағы балалар Ш'!AX34</f>
        <v>0</v>
      </c>
      <c r="G115" s="259"/>
    </row>
    <row r="116" spans="2:7" ht="15.75" customHeight="1">
      <c r="B116" s="260"/>
      <c r="C116" s="259"/>
      <c r="D116" s="259"/>
      <c r="E116" s="259"/>
      <c r="F116" s="78">
        <f>'3 жастағы балалар Ш'!AY34</f>
        <v>0</v>
      </c>
      <c r="G116" s="259"/>
    </row>
    <row r="117" spans="2:7" ht="15.75" customHeight="1">
      <c r="B117" s="268">
        <v>17</v>
      </c>
      <c r="C117" s="259"/>
      <c r="D117" s="259"/>
      <c r="E117" s="259"/>
      <c r="F117" s="78">
        <f>'3 жастағы балалар Ш'!AZ34</f>
        <v>0</v>
      </c>
      <c r="G117" s="259"/>
    </row>
    <row r="118" spans="2:7" ht="15.75" customHeight="1">
      <c r="B118" s="259"/>
      <c r="C118" s="259"/>
      <c r="D118" s="259"/>
      <c r="E118" s="259"/>
      <c r="F118" s="78">
        <f>'3 жастағы балалар Ш'!BA34</f>
        <v>0</v>
      </c>
      <c r="G118" s="259"/>
    </row>
    <row r="119" spans="2:7" ht="15.75" customHeight="1">
      <c r="B119" s="260"/>
      <c r="C119" s="259"/>
      <c r="D119" s="259"/>
      <c r="E119" s="259"/>
      <c r="F119" s="78">
        <f>'3 жастағы балалар Ш'!BB34</f>
        <v>0</v>
      </c>
      <c r="G119" s="259"/>
    </row>
    <row r="120" spans="2:7" ht="15.75" customHeight="1">
      <c r="B120" s="268">
        <v>18</v>
      </c>
      <c r="C120" s="259"/>
      <c r="D120" s="259"/>
      <c r="E120" s="259"/>
      <c r="F120" s="78">
        <f>'3 жастағы балалар Ш'!BC34</f>
        <v>0</v>
      </c>
      <c r="G120" s="259"/>
    </row>
    <row r="121" spans="2:7" ht="15.75" customHeight="1">
      <c r="B121" s="259"/>
      <c r="C121" s="259"/>
      <c r="D121" s="259"/>
      <c r="E121" s="259"/>
      <c r="F121" s="78">
        <f>'3 жастағы балалар Ш'!BD34</f>
        <v>0</v>
      </c>
      <c r="G121" s="259"/>
    </row>
    <row r="122" spans="2:7" ht="15.75" customHeight="1">
      <c r="B122" s="260"/>
      <c r="C122" s="259"/>
      <c r="D122" s="259"/>
      <c r="E122" s="259"/>
      <c r="F122" s="78">
        <f>'3 жастағы балалар Ш'!BE34</f>
        <v>0</v>
      </c>
      <c r="G122" s="259"/>
    </row>
    <row r="123" spans="2:7" ht="15.75" customHeight="1">
      <c r="B123" s="268">
        <v>19</v>
      </c>
      <c r="C123" s="259"/>
      <c r="D123" s="259"/>
      <c r="E123" s="259"/>
      <c r="F123" s="78">
        <f>'3 жастағы балалар Ш'!BF34</f>
        <v>0</v>
      </c>
      <c r="G123" s="259"/>
    </row>
    <row r="124" spans="2:7" ht="15.75" customHeight="1">
      <c r="B124" s="259"/>
      <c r="C124" s="259"/>
      <c r="D124" s="259"/>
      <c r="E124" s="259"/>
      <c r="F124" s="78">
        <f>'3 жастағы балалар Ш'!BG34</f>
        <v>0</v>
      </c>
      <c r="G124" s="259"/>
    </row>
    <row r="125" spans="2:7" ht="15.75" customHeight="1">
      <c r="B125" s="260"/>
      <c r="C125" s="259"/>
      <c r="D125" s="259"/>
      <c r="E125" s="259"/>
      <c r="F125" s="78">
        <f>'3 жастағы балалар Ш'!BH34</f>
        <v>0</v>
      </c>
      <c r="G125" s="259"/>
    </row>
    <row r="126" spans="2:7" ht="15.75" customHeight="1">
      <c r="B126" s="268">
        <v>20</v>
      </c>
      <c r="C126" s="259"/>
      <c r="D126" s="259"/>
      <c r="E126" s="259"/>
      <c r="F126" s="78">
        <f>'3 жастағы балалар Ш'!BI34</f>
        <v>0</v>
      </c>
      <c r="G126" s="259"/>
    </row>
    <row r="127" spans="2:7" ht="15.75" customHeight="1">
      <c r="B127" s="259"/>
      <c r="C127" s="259"/>
      <c r="D127" s="259"/>
      <c r="E127" s="259"/>
      <c r="F127" s="78">
        <f>'3 жастағы балалар Ш'!BJ34</f>
        <v>0</v>
      </c>
      <c r="G127" s="259"/>
    </row>
    <row r="128" spans="2:7" ht="15.75" customHeight="1">
      <c r="B128" s="260"/>
      <c r="C128" s="260"/>
      <c r="D128" s="260"/>
      <c r="E128" s="260"/>
      <c r="F128" s="78">
        <f>'3 жастағы балалар Ш'!BK34</f>
        <v>0</v>
      </c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Ф'!E80</f>
        <v>0</v>
      </c>
      <c r="D133" s="78">
        <f>'3 жастағы балалар К'!D80</f>
        <v>0</v>
      </c>
      <c r="E133" s="78">
        <f>'3 жастағы балалар Т'!D80</f>
        <v>0</v>
      </c>
      <c r="F133" s="78">
        <f>'3 жастағы балалар Ш'!D80</f>
        <v>0</v>
      </c>
      <c r="G133" s="78">
        <f>'3 жастағы балалар Ә'!D80</f>
        <v>0</v>
      </c>
    </row>
    <row r="134" spans="2:7" ht="15.75" customHeight="1">
      <c r="B134" s="259"/>
      <c r="C134" s="78">
        <f>'3 жастағы балалар Ф'!F80</f>
        <v>0</v>
      </c>
      <c r="D134" s="78">
        <f>'3 жастағы балалар К'!E80</f>
        <v>0</v>
      </c>
      <c r="E134" s="78">
        <f>'3 жастағы балалар Т'!E80</f>
        <v>0</v>
      </c>
      <c r="F134" s="78">
        <f>'3 жастағы балалар Ш'!E80</f>
        <v>0</v>
      </c>
      <c r="G134" s="78">
        <f>'3 жастағы балалар Ә'!E80</f>
        <v>0</v>
      </c>
    </row>
    <row r="135" spans="2:7" ht="15.75" customHeight="1">
      <c r="B135" s="260"/>
      <c r="C135" s="78">
        <f>'3 жастағы балалар Ф'!G80</f>
        <v>0</v>
      </c>
      <c r="D135" s="78">
        <f>'3 жастағы балалар К'!F80</f>
        <v>0</v>
      </c>
      <c r="E135" s="78">
        <f>'3 жастағы балалар Т'!F80</f>
        <v>0</v>
      </c>
      <c r="F135" s="78">
        <f>'3 жастағы балалар Ш'!F80</f>
        <v>0</v>
      </c>
      <c r="G135" s="78">
        <f>'3 жастағы балалар Ә'!F80</f>
        <v>0</v>
      </c>
    </row>
    <row r="136" spans="2:7" ht="15.75" customHeight="1">
      <c r="B136" s="268">
        <v>2</v>
      </c>
      <c r="C136" s="78">
        <f>'3 жастағы балалар Ф'!H80</f>
        <v>0</v>
      </c>
      <c r="D136" s="78">
        <f>'3 жастағы балалар К'!G80</f>
        <v>0</v>
      </c>
      <c r="E136" s="78">
        <f>'3 жастағы балалар Т'!G80</f>
        <v>0</v>
      </c>
      <c r="F136" s="78">
        <f>'3 жастағы балалар Ш'!G80</f>
        <v>0</v>
      </c>
      <c r="G136" s="78">
        <f>'3 жастағы балалар Ә'!G80</f>
        <v>0</v>
      </c>
    </row>
    <row r="137" spans="2:7" ht="15.75" customHeight="1">
      <c r="B137" s="259"/>
      <c r="C137" s="78">
        <f>'3 жастағы балалар Ф'!I80</f>
        <v>0</v>
      </c>
      <c r="D137" s="78">
        <f>'3 жастағы балалар К'!H80</f>
        <v>0</v>
      </c>
      <c r="E137" s="78">
        <f>'3 жастағы балалар Т'!H80</f>
        <v>0</v>
      </c>
      <c r="F137" s="78">
        <f>'3 жастағы балалар Ш'!H80</f>
        <v>0</v>
      </c>
      <c r="G137" s="78">
        <f>'3 жастағы балалар Ә'!H80</f>
        <v>0</v>
      </c>
    </row>
    <row r="138" spans="2:7" ht="15.75" customHeight="1">
      <c r="B138" s="260"/>
      <c r="C138" s="78">
        <f>'3 жастағы балалар Ф'!J80</f>
        <v>0</v>
      </c>
      <c r="D138" s="78">
        <f>'3 жастағы балалар К'!I80</f>
        <v>0</v>
      </c>
      <c r="E138" s="78">
        <f>'3 жастағы балалар Т'!I80</f>
        <v>0</v>
      </c>
      <c r="F138" s="78">
        <f>'3 жастағы балалар Ш'!I80</f>
        <v>0</v>
      </c>
      <c r="G138" s="78">
        <f>'3 жастағы балалар Ә'!I80</f>
        <v>0</v>
      </c>
    </row>
    <row r="139" spans="2:7" ht="15.75" customHeight="1">
      <c r="B139" s="268">
        <v>3</v>
      </c>
      <c r="C139" s="78">
        <f>'3 жастағы балалар Ф'!K80</f>
        <v>0</v>
      </c>
      <c r="D139" s="78">
        <f>'3 жастағы балалар К'!J80</f>
        <v>0</v>
      </c>
      <c r="E139" s="78">
        <f>'3 жастағы балалар Т'!J80</f>
        <v>0</v>
      </c>
      <c r="F139" s="78">
        <f>'3 жастағы балалар Ш'!J80</f>
        <v>0</v>
      </c>
      <c r="G139" s="78">
        <f>'3 жастағы балалар Ә'!J80</f>
        <v>0</v>
      </c>
    </row>
    <row r="140" spans="2:7" ht="15.75" customHeight="1">
      <c r="B140" s="259"/>
      <c r="C140" s="78">
        <f>'3 жастағы балалар Ф'!L80</f>
        <v>0</v>
      </c>
      <c r="D140" s="78">
        <f>'3 жастағы балалар К'!K80</f>
        <v>0</v>
      </c>
      <c r="E140" s="78">
        <f>'3 жастағы балалар Т'!K80</f>
        <v>0</v>
      </c>
      <c r="F140" s="78">
        <f>'3 жастағы балалар Ш'!K80</f>
        <v>0</v>
      </c>
      <c r="G140" s="78">
        <f>'3 жастағы балалар Ә'!K80</f>
        <v>0</v>
      </c>
    </row>
    <row r="141" spans="2:7" ht="15.75" customHeight="1">
      <c r="B141" s="260"/>
      <c r="C141" s="78">
        <f>'3 жастағы балалар Ф'!M80</f>
        <v>0</v>
      </c>
      <c r="D141" s="78">
        <f>'3 жастағы балалар К'!L80</f>
        <v>0</v>
      </c>
      <c r="E141" s="78">
        <f>'3 жастағы балалар Т'!L80</f>
        <v>0</v>
      </c>
      <c r="F141" s="78">
        <f>'3 жастағы балалар Ш'!L80</f>
        <v>0</v>
      </c>
      <c r="G141" s="78">
        <f>'3 жастағы балалар Ә'!L80</f>
        <v>0</v>
      </c>
    </row>
    <row r="142" spans="2:7" ht="15.75" customHeight="1">
      <c r="B142" s="268">
        <v>4</v>
      </c>
      <c r="C142" s="78">
        <f>'3 жастағы балалар Ф'!N80</f>
        <v>0</v>
      </c>
      <c r="D142" s="78">
        <f>'3 жастағы балалар К'!M80</f>
        <v>0</v>
      </c>
      <c r="E142" s="78">
        <f>'3 жастағы балалар Т'!M80</f>
        <v>0</v>
      </c>
      <c r="F142" s="78">
        <f>'3 жастағы балалар Ш'!M80</f>
        <v>0</v>
      </c>
      <c r="G142" s="78">
        <f>'3 жастағы балалар Ә'!M80</f>
        <v>0</v>
      </c>
    </row>
    <row r="143" spans="2:7" ht="15.75" customHeight="1">
      <c r="B143" s="259"/>
      <c r="C143" s="78">
        <f>'3 жастағы балалар Ф'!O80</f>
        <v>0</v>
      </c>
      <c r="D143" s="78">
        <f>'3 жастағы балалар К'!N80</f>
        <v>0</v>
      </c>
      <c r="E143" s="78">
        <f>'3 жастағы балалар Т'!N80</f>
        <v>0</v>
      </c>
      <c r="F143" s="78">
        <f>'3 жастағы балалар Ш'!N80</f>
        <v>0</v>
      </c>
      <c r="G143" s="78">
        <f>'3 жастағы балалар Ә'!N80</f>
        <v>0</v>
      </c>
    </row>
    <row r="144" spans="2:7" ht="15.75" customHeight="1">
      <c r="B144" s="260"/>
      <c r="C144" s="78">
        <f>'3 жастағы балалар Ф'!P80</f>
        <v>0</v>
      </c>
      <c r="D144" s="78">
        <f>'3 жастағы балалар К'!O80</f>
        <v>0</v>
      </c>
      <c r="E144" s="78">
        <f>'3 жастағы балалар Т'!O80</f>
        <v>0</v>
      </c>
      <c r="F144" s="78">
        <f>'3 жастағы балалар Ш'!O80</f>
        <v>0</v>
      </c>
      <c r="G144" s="78">
        <f>'3 жастағы балалар Ә'!O80</f>
        <v>0</v>
      </c>
    </row>
    <row r="145" spans="2:7" ht="15.75" customHeight="1">
      <c r="B145" s="268">
        <v>5</v>
      </c>
      <c r="C145" s="78">
        <f>'3 жастағы балалар Ф'!Q80</f>
        <v>0</v>
      </c>
      <c r="D145" s="78">
        <f>'3 жастағы балалар К'!P80</f>
        <v>0</v>
      </c>
      <c r="E145" s="78">
        <f>'3 жастағы балалар Т'!P80</f>
        <v>0</v>
      </c>
      <c r="F145" s="78">
        <f>'3 жастағы балалар Ш'!P80</f>
        <v>0</v>
      </c>
      <c r="G145" s="78">
        <f>'3 жастағы балалар Ә'!P80</f>
        <v>0</v>
      </c>
    </row>
    <row r="146" spans="2:7" ht="15.75" customHeight="1">
      <c r="B146" s="259"/>
      <c r="C146" s="78">
        <f>'3 жастағы балалар Ф'!R80</f>
        <v>0</v>
      </c>
      <c r="D146" s="78">
        <f>'3 жастағы балалар К'!Q80</f>
        <v>0</v>
      </c>
      <c r="E146" s="78">
        <f>'3 жастағы балалар Т'!Q80</f>
        <v>0</v>
      </c>
      <c r="F146" s="78">
        <f>'3 жастағы балалар Ш'!Q80</f>
        <v>0</v>
      </c>
      <c r="G146" s="78">
        <f>'3 жастағы балалар Ә'!Q80</f>
        <v>0</v>
      </c>
    </row>
    <row r="147" spans="2:7" ht="15.75" customHeight="1">
      <c r="B147" s="260"/>
      <c r="C147" s="78">
        <f>'3 жастағы балалар Ф'!S80</f>
        <v>0</v>
      </c>
      <c r="D147" s="78">
        <f>'3 жастағы балалар К'!R80</f>
        <v>0</v>
      </c>
      <c r="E147" s="78">
        <f>'3 жастағы балалар Т'!R80</f>
        <v>0</v>
      </c>
      <c r="F147" s="78">
        <f>'3 жастағы балалар Ш'!R80</f>
        <v>0</v>
      </c>
      <c r="G147" s="78">
        <f>'3 жастағы балалар Ә'!R80</f>
        <v>0</v>
      </c>
    </row>
    <row r="148" spans="2:7" ht="15.75" customHeight="1">
      <c r="B148" s="268">
        <v>6</v>
      </c>
      <c r="C148" s="335"/>
      <c r="D148" s="78">
        <f>'3 жастағы балалар К'!S80</f>
        <v>0</v>
      </c>
      <c r="E148" s="335"/>
      <c r="F148" s="78">
        <f>'3 жастағы балалар Ш'!S80</f>
        <v>0</v>
      </c>
      <c r="G148" s="335"/>
    </row>
    <row r="149" spans="2:7" ht="15.75" customHeight="1">
      <c r="B149" s="259"/>
      <c r="C149" s="259"/>
      <c r="D149" s="78">
        <f>'3 жастағы балалар К'!T80</f>
        <v>0</v>
      </c>
      <c r="E149" s="259"/>
      <c r="F149" s="78">
        <f>'3 жастағы балалар Ш'!T80</f>
        <v>0</v>
      </c>
      <c r="G149" s="259"/>
    </row>
    <row r="150" spans="2:7" ht="15.75" customHeight="1">
      <c r="B150" s="260"/>
      <c r="C150" s="259"/>
      <c r="D150" s="78">
        <f>'3 жастағы балалар К'!U80</f>
        <v>0</v>
      </c>
      <c r="E150" s="259"/>
      <c r="F150" s="78">
        <f>'3 жастағы балалар Ш'!U80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К'!V80</f>
        <v>0</v>
      </c>
      <c r="E151" s="259"/>
      <c r="F151" s="78">
        <f>'3 жастағы балалар Ш'!V80</f>
        <v>0</v>
      </c>
      <c r="G151" s="259"/>
    </row>
    <row r="152" spans="2:7" ht="15.75" customHeight="1">
      <c r="B152" s="259"/>
      <c r="C152" s="259"/>
      <c r="D152" s="78">
        <f>'3 жастағы балалар К'!W80</f>
        <v>0</v>
      </c>
      <c r="E152" s="259"/>
      <c r="F152" s="78">
        <f>'3 жастағы балалар Ш'!W80</f>
        <v>0</v>
      </c>
      <c r="G152" s="259"/>
    </row>
    <row r="153" spans="2:7" ht="15.75" customHeight="1">
      <c r="B153" s="260"/>
      <c r="C153" s="259"/>
      <c r="D153" s="78">
        <f>'3 жастағы балалар К'!X80</f>
        <v>0</v>
      </c>
      <c r="E153" s="259"/>
      <c r="F153" s="78">
        <f>'3 жастағы балалар Ш'!X80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К'!Y80</f>
        <v>0</v>
      </c>
      <c r="E154" s="259"/>
      <c r="F154" s="78">
        <f>'3 жастағы балалар Ш'!Y80</f>
        <v>0</v>
      </c>
      <c r="G154" s="259"/>
    </row>
    <row r="155" spans="2:7" ht="15.75" customHeight="1">
      <c r="B155" s="259"/>
      <c r="C155" s="259"/>
      <c r="D155" s="78">
        <f>'3 жастағы балалар К'!Z80</f>
        <v>0</v>
      </c>
      <c r="E155" s="259"/>
      <c r="F155" s="78">
        <f>'3 жастағы балалар Ш'!Z80</f>
        <v>0</v>
      </c>
      <c r="G155" s="259"/>
    </row>
    <row r="156" spans="2:7" ht="15.75" customHeight="1">
      <c r="B156" s="260"/>
      <c r="C156" s="259"/>
      <c r="D156" s="78">
        <f>'3 жастағы балалар К'!AA80</f>
        <v>0</v>
      </c>
      <c r="E156" s="259"/>
      <c r="F156" s="78">
        <f>'3 жастағы балалар Ш'!AA80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К'!AB80</f>
        <v>0</v>
      </c>
      <c r="E157" s="259"/>
      <c r="F157" s="78">
        <f>'3 жастағы балалар Ш'!AB80</f>
        <v>0</v>
      </c>
      <c r="G157" s="259"/>
    </row>
    <row r="158" spans="2:7" ht="15.75" customHeight="1">
      <c r="B158" s="259"/>
      <c r="C158" s="259"/>
      <c r="D158" s="78">
        <f>'3 жастағы балалар К'!AC80</f>
        <v>0</v>
      </c>
      <c r="E158" s="259"/>
      <c r="F158" s="78">
        <f>'3 жастағы балалар Ш'!AC80</f>
        <v>0</v>
      </c>
      <c r="G158" s="259"/>
    </row>
    <row r="159" spans="2:7" ht="15.75" customHeight="1">
      <c r="B159" s="260"/>
      <c r="C159" s="259"/>
      <c r="D159" s="78">
        <f>'3 жастағы балалар К'!AD80</f>
        <v>0</v>
      </c>
      <c r="E159" s="259"/>
      <c r="F159" s="78">
        <f>'3 жастағы балалар Ш'!AD80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К'!AE80</f>
        <v>0</v>
      </c>
      <c r="E160" s="259"/>
      <c r="F160" s="78">
        <f>'3 жастағы балалар Ш'!AE80</f>
        <v>0</v>
      </c>
      <c r="G160" s="259"/>
    </row>
    <row r="161" spans="2:7" ht="15.75" customHeight="1">
      <c r="B161" s="259"/>
      <c r="C161" s="259"/>
      <c r="D161" s="78">
        <f>'3 жастағы балалар К'!AF80</f>
        <v>0</v>
      </c>
      <c r="E161" s="259"/>
      <c r="F161" s="78">
        <f>'3 жастағы балалар Ш'!AF80</f>
        <v>0</v>
      </c>
      <c r="G161" s="259"/>
    </row>
    <row r="162" spans="2:7" ht="15.75" customHeight="1">
      <c r="B162" s="260"/>
      <c r="C162" s="259"/>
      <c r="D162" s="78">
        <f>'3 жастағы балалар К'!AG80</f>
        <v>0</v>
      </c>
      <c r="E162" s="259"/>
      <c r="F162" s="78">
        <f>'3 жастағы балалар Ш'!AG80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К'!AH80</f>
        <v>0</v>
      </c>
      <c r="E163" s="259"/>
      <c r="F163" s="78">
        <f>'3 жастағы балалар Ш'!AH80</f>
        <v>0</v>
      </c>
      <c r="G163" s="259"/>
    </row>
    <row r="164" spans="2:7" ht="15.75" customHeight="1">
      <c r="B164" s="259"/>
      <c r="C164" s="259"/>
      <c r="D164" s="78">
        <f>'3 жастағы балалар К'!AI80</f>
        <v>0</v>
      </c>
      <c r="E164" s="259"/>
      <c r="F164" s="78">
        <f>'3 жастағы балалар Ш'!AI80</f>
        <v>0</v>
      </c>
      <c r="G164" s="259"/>
    </row>
    <row r="165" spans="2:7" ht="15.75" customHeight="1">
      <c r="B165" s="260"/>
      <c r="C165" s="259"/>
      <c r="D165" s="78">
        <f>'3 жастағы балалар К'!AJ80</f>
        <v>0</v>
      </c>
      <c r="E165" s="259"/>
      <c r="F165" s="78">
        <f>'3 жастағы балалар Ш'!AJ80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К'!AK80</f>
        <v>0</v>
      </c>
      <c r="E166" s="259"/>
      <c r="F166" s="78">
        <f>'3 жастағы балалар Ш'!AK80</f>
        <v>0</v>
      </c>
      <c r="G166" s="259"/>
    </row>
    <row r="167" spans="2:7" ht="15.75" customHeight="1">
      <c r="B167" s="259"/>
      <c r="C167" s="259"/>
      <c r="D167" s="78">
        <f>'3 жастағы балалар К'!AL80</f>
        <v>0</v>
      </c>
      <c r="E167" s="259"/>
      <c r="F167" s="78">
        <f>'3 жастағы балалар Ш'!AL80</f>
        <v>0</v>
      </c>
      <c r="G167" s="259"/>
    </row>
    <row r="168" spans="2:7" ht="15.75" customHeight="1">
      <c r="B168" s="260"/>
      <c r="C168" s="259"/>
      <c r="D168" s="78">
        <f>'3 жастағы балалар К'!AM80</f>
        <v>0</v>
      </c>
      <c r="E168" s="259"/>
      <c r="F168" s="78">
        <f>'3 жастағы балалар Ш'!AM80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К'!AN80</f>
        <v>0</v>
      </c>
      <c r="E169" s="259"/>
      <c r="F169" s="78">
        <f>'3 жастағы балалар Ш'!AN80</f>
        <v>0</v>
      </c>
      <c r="G169" s="259"/>
    </row>
    <row r="170" spans="2:7" ht="15.75" customHeight="1">
      <c r="B170" s="259"/>
      <c r="C170" s="259"/>
      <c r="D170" s="78">
        <f>'3 жастағы балалар К'!AO80</f>
        <v>0</v>
      </c>
      <c r="E170" s="259"/>
      <c r="F170" s="78">
        <f>'3 жастағы балалар Ш'!AO80</f>
        <v>0</v>
      </c>
      <c r="G170" s="259"/>
    </row>
    <row r="171" spans="2:7" ht="15.75" customHeight="1">
      <c r="B171" s="260"/>
      <c r="C171" s="259"/>
      <c r="D171" s="78">
        <f>'3 жастағы балалар К'!AP80</f>
        <v>0</v>
      </c>
      <c r="E171" s="259"/>
      <c r="F171" s="78">
        <f>'3 жастағы балалар Ш'!AP80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К'!AQ80</f>
        <v>0</v>
      </c>
      <c r="E172" s="259"/>
      <c r="F172" s="78">
        <f>'3 жастағы балалар Ш'!AQ80</f>
        <v>0</v>
      </c>
      <c r="G172" s="259"/>
    </row>
    <row r="173" spans="2:7" ht="15.75" customHeight="1">
      <c r="B173" s="259"/>
      <c r="C173" s="259"/>
      <c r="D173" s="78">
        <f>'3 жастағы балалар К'!AR80</f>
        <v>0</v>
      </c>
      <c r="E173" s="259"/>
      <c r="F173" s="78">
        <f>'3 жастағы балалар Ш'!AR80</f>
        <v>0</v>
      </c>
      <c r="G173" s="259"/>
    </row>
    <row r="174" spans="2:7" ht="15.75" customHeight="1">
      <c r="B174" s="260"/>
      <c r="C174" s="259"/>
      <c r="D174" s="78">
        <f>'3 жастағы балалар К'!AS80</f>
        <v>0</v>
      </c>
      <c r="E174" s="259"/>
      <c r="F174" s="78">
        <f>'3 жастағы балалар Ш'!AS80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К'!AT80</f>
        <v>0</v>
      </c>
      <c r="E175" s="259"/>
      <c r="F175" s="78">
        <f>'3 жастағы балалар Ш'!AT80</f>
        <v>0</v>
      </c>
      <c r="G175" s="259"/>
    </row>
    <row r="176" spans="2:7" ht="15.75" customHeight="1">
      <c r="B176" s="259"/>
      <c r="C176" s="259"/>
      <c r="D176" s="78">
        <f>'3 жастағы балалар К'!AU80</f>
        <v>0</v>
      </c>
      <c r="E176" s="259"/>
      <c r="F176" s="78">
        <f>'3 жастағы балалар Ш'!AU80</f>
        <v>0</v>
      </c>
      <c r="G176" s="259"/>
    </row>
    <row r="177" spans="2:7" ht="15.75" customHeight="1">
      <c r="B177" s="260"/>
      <c r="C177" s="259"/>
      <c r="D177" s="78">
        <f>'3 жастағы балалар К'!AV80</f>
        <v>0</v>
      </c>
      <c r="E177" s="259"/>
      <c r="F177" s="78">
        <f>'3 жастағы балалар Ш'!AV80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Ш'!AW80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Ш'!AX80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Ш'!AY80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Ш'!AZ80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Ш'!BA80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Ш'!BB80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Ш'!BC80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Ш'!BD80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Ш'!BE80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Ш'!BF80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Ш'!BG80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Ш'!BH80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Ш'!BI80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Ш'!BJ80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Ш'!BK80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Ш'!BL80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Ш'!BM80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Ш'!BN80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Ш'!BO80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Ш'!BP80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Ш'!BQ80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Ш'!BR80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Ш'!BS80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Ш'!BT80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Ш'!BU80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Ш'!BV80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Ш'!BW80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Ш'!BX80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Ш'!BY80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Ш'!BZ80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69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Ф'!E139</f>
        <v>0</v>
      </c>
      <c r="D212" s="78">
        <f>'3 жастағы балалар К'!D139</f>
        <v>0</v>
      </c>
      <c r="E212" s="78">
        <f>'3 жастағы балалар Т'!D139</f>
        <v>0</v>
      </c>
      <c r="F212" s="78">
        <f>'3 жастағы балалар Ш'!D139</f>
        <v>0</v>
      </c>
      <c r="G212" s="78">
        <f>'3 жастағы балалар Ә'!D139</f>
        <v>0</v>
      </c>
    </row>
    <row r="213" spans="2:7" ht="15.75" customHeight="1">
      <c r="B213" s="259"/>
      <c r="C213" s="78">
        <f>'3 жастағы балалар Ф'!F139</f>
        <v>0</v>
      </c>
      <c r="D213" s="78">
        <f>'3 жастағы балалар К'!E139</f>
        <v>0</v>
      </c>
      <c r="E213" s="78">
        <f>'3 жастағы балалар Т'!E139</f>
        <v>0</v>
      </c>
      <c r="F213" s="78">
        <f>'3 жастағы балалар Ш'!E139</f>
        <v>0</v>
      </c>
      <c r="G213" s="78">
        <f>'3 жастағы балалар Ә'!E139</f>
        <v>0</v>
      </c>
    </row>
    <row r="214" spans="2:7" ht="15.75" customHeight="1">
      <c r="B214" s="260"/>
      <c r="C214" s="78">
        <f>'3 жастағы балалар Ф'!G139</f>
        <v>0</v>
      </c>
      <c r="D214" s="78">
        <f>'3 жастағы балалар К'!F139</f>
        <v>0</v>
      </c>
      <c r="E214" s="78">
        <f>'3 жастағы балалар Т'!F139</f>
        <v>0</v>
      </c>
      <c r="F214" s="78">
        <f>'3 жастағы балалар Ш'!F139</f>
        <v>0</v>
      </c>
      <c r="G214" s="78">
        <f>'3 жастағы балалар Ә'!F139</f>
        <v>0</v>
      </c>
    </row>
    <row r="215" spans="2:7" ht="15.75" customHeight="1">
      <c r="B215" s="268">
        <v>2</v>
      </c>
      <c r="C215" s="78">
        <f>'3 жастағы балалар Ф'!H139</f>
        <v>0</v>
      </c>
      <c r="D215" s="78">
        <f>'3 жастағы балалар К'!G139</f>
        <v>0</v>
      </c>
      <c r="E215" s="78">
        <f>'3 жастағы балалар Т'!G139</f>
        <v>0</v>
      </c>
      <c r="F215" s="78">
        <f>'3 жастағы балалар Ш'!G139</f>
        <v>0</v>
      </c>
      <c r="G215" s="78">
        <f>'3 жастағы балалар Ә'!G139</f>
        <v>0</v>
      </c>
    </row>
    <row r="216" spans="2:7" ht="15.75" customHeight="1">
      <c r="B216" s="259"/>
      <c r="C216" s="78">
        <f>'3 жастағы балалар Ф'!I139</f>
        <v>0</v>
      </c>
      <c r="D216" s="78">
        <f>'3 жастағы балалар К'!H139</f>
        <v>0</v>
      </c>
      <c r="E216" s="78">
        <f>'3 жастағы балалар Т'!H139</f>
        <v>0</v>
      </c>
      <c r="F216" s="78">
        <f>'3 жастағы балалар Ш'!H139</f>
        <v>0</v>
      </c>
      <c r="G216" s="78">
        <f>'3 жастағы балалар Ә'!H139</f>
        <v>0</v>
      </c>
    </row>
    <row r="217" spans="2:7" ht="15.75" customHeight="1">
      <c r="B217" s="260"/>
      <c r="C217" s="78">
        <f>'3 жастағы балалар Ф'!J139</f>
        <v>0</v>
      </c>
      <c r="D217" s="78">
        <f>'3 жастағы балалар К'!I139</f>
        <v>0</v>
      </c>
      <c r="E217" s="78">
        <f>'3 жастағы балалар Т'!I139</f>
        <v>0</v>
      </c>
      <c r="F217" s="78">
        <f>'3 жастағы балалар Ш'!I139</f>
        <v>0</v>
      </c>
      <c r="G217" s="78">
        <f>'3 жастағы балалар Ә'!I139</f>
        <v>0</v>
      </c>
    </row>
    <row r="218" spans="2:7" ht="15.75" customHeight="1">
      <c r="B218" s="268">
        <v>3</v>
      </c>
      <c r="C218" s="78">
        <f>'3 жастағы балалар Ф'!K139</f>
        <v>0</v>
      </c>
      <c r="D218" s="78">
        <f>'3 жастағы балалар К'!J139</f>
        <v>0</v>
      </c>
      <c r="E218" s="78">
        <f>'3 жастағы балалар Т'!J139</f>
        <v>0</v>
      </c>
      <c r="F218" s="78">
        <f>'3 жастағы балалар Ш'!J139</f>
        <v>0</v>
      </c>
      <c r="G218" s="78">
        <f>'3 жастағы балалар Ә'!J139</f>
        <v>0</v>
      </c>
    </row>
    <row r="219" spans="2:7" ht="15.75" customHeight="1">
      <c r="B219" s="259"/>
      <c r="C219" s="78">
        <f>'3 жастағы балалар Ф'!L139</f>
        <v>0</v>
      </c>
      <c r="D219" s="78">
        <f>'3 жастағы балалар К'!K139</f>
        <v>0</v>
      </c>
      <c r="E219" s="78">
        <f>'3 жастағы балалар Т'!K139</f>
        <v>0</v>
      </c>
      <c r="F219" s="78">
        <f>'3 жастағы балалар Ш'!K139</f>
        <v>0</v>
      </c>
      <c r="G219" s="78">
        <f>'3 жастағы балалар Ә'!K139</f>
        <v>0</v>
      </c>
    </row>
    <row r="220" spans="2:7" ht="15.75" customHeight="1">
      <c r="B220" s="260"/>
      <c r="C220" s="78">
        <f>'3 жастағы балалар Ф'!M139</f>
        <v>0</v>
      </c>
      <c r="D220" s="78">
        <f>'3 жастағы балалар К'!L139</f>
        <v>0</v>
      </c>
      <c r="E220" s="78">
        <f>'3 жастағы балалар Т'!L139</f>
        <v>0</v>
      </c>
      <c r="F220" s="78">
        <f>'3 жастағы балалар Ш'!L139</f>
        <v>0</v>
      </c>
      <c r="G220" s="78">
        <f>'3 жастағы балалар Ә'!L139</f>
        <v>0</v>
      </c>
    </row>
    <row r="221" spans="2:7" ht="15.75" customHeight="1">
      <c r="B221" s="268">
        <v>4</v>
      </c>
      <c r="C221" s="78">
        <f>'3 жастағы балалар Ф'!N139</f>
        <v>0</v>
      </c>
      <c r="D221" s="78">
        <f>'3 жастағы балалар К'!M139</f>
        <v>0</v>
      </c>
      <c r="E221" s="78">
        <f>'3 жастағы балалар Т'!M139</f>
        <v>0</v>
      </c>
      <c r="F221" s="78">
        <f>'3 жастағы балалар Ш'!M139</f>
        <v>0</v>
      </c>
      <c r="G221" s="78">
        <f>'3 жастағы балалар Ә'!M139</f>
        <v>0</v>
      </c>
    </row>
    <row r="222" spans="2:7" ht="15.75" customHeight="1">
      <c r="B222" s="259"/>
      <c r="C222" s="78">
        <f>'3 жастағы балалар Ф'!O139</f>
        <v>0</v>
      </c>
      <c r="D222" s="78">
        <f>'3 жастағы балалар К'!N139</f>
        <v>0</v>
      </c>
      <c r="E222" s="78">
        <f>'3 жастағы балалар Т'!N139</f>
        <v>0</v>
      </c>
      <c r="F222" s="78">
        <f>'3 жастағы балалар Ш'!N139</f>
        <v>0</v>
      </c>
      <c r="G222" s="78">
        <f>'3 жастағы балалар Ә'!N139</f>
        <v>0</v>
      </c>
    </row>
    <row r="223" spans="2:7" ht="15.75" customHeight="1">
      <c r="B223" s="260"/>
      <c r="C223" s="78">
        <f>'3 жастағы балалар Ф'!P139</f>
        <v>0</v>
      </c>
      <c r="D223" s="78">
        <f>'3 жастағы балалар К'!O139</f>
        <v>0</v>
      </c>
      <c r="E223" s="78">
        <f>'3 жастағы балалар Т'!O139</f>
        <v>0</v>
      </c>
      <c r="F223" s="78">
        <f>'3 жастағы балалар Ш'!O139</f>
        <v>0</v>
      </c>
      <c r="G223" s="78">
        <f>'3 жастағы балалар Ә'!O139</f>
        <v>0</v>
      </c>
    </row>
    <row r="224" spans="2:7" ht="15.75" customHeight="1">
      <c r="B224" s="268">
        <v>5</v>
      </c>
      <c r="C224" s="78">
        <f>'3 жастағы балалар Ф'!Q139</f>
        <v>0</v>
      </c>
      <c r="D224" s="78">
        <f>'3 жастағы балалар К'!P139</f>
        <v>0</v>
      </c>
      <c r="E224" s="78">
        <f>'3 жастағы балалар Т'!P139</f>
        <v>0</v>
      </c>
      <c r="F224" s="78">
        <f>'3 жастағы балалар Ш'!P139</f>
        <v>0</v>
      </c>
      <c r="G224" s="78">
        <f>'3 жастағы балалар Ә'!P139</f>
        <v>0</v>
      </c>
    </row>
    <row r="225" spans="2:7" ht="15.75" customHeight="1">
      <c r="B225" s="259"/>
      <c r="C225" s="78">
        <f>'3 жастағы балалар Ф'!R139</f>
        <v>0</v>
      </c>
      <c r="D225" s="78">
        <f>'3 жастағы балалар К'!Q139</f>
        <v>0</v>
      </c>
      <c r="E225" s="78">
        <f>'3 жастағы балалар Т'!Q139</f>
        <v>0</v>
      </c>
      <c r="F225" s="78">
        <f>'3 жастағы балалар Ш'!Q139</f>
        <v>0</v>
      </c>
      <c r="G225" s="78">
        <f>'3 жастағы балалар Ә'!Q139</f>
        <v>0</v>
      </c>
    </row>
    <row r="226" spans="2:7" ht="15.75" customHeight="1">
      <c r="B226" s="260"/>
      <c r="C226" s="78">
        <f>'3 жастағы балалар Ф'!S139</f>
        <v>0</v>
      </c>
      <c r="D226" s="78">
        <f>'3 жастағы балалар К'!R139</f>
        <v>0</v>
      </c>
      <c r="E226" s="78">
        <f>'3 жастағы балалар Т'!R139</f>
        <v>0</v>
      </c>
      <c r="F226" s="78">
        <f>'3 жастағы балалар Ш'!R139</f>
        <v>0</v>
      </c>
      <c r="G226" s="78">
        <f>'3 жастағы балалар Ә'!R139</f>
        <v>0</v>
      </c>
    </row>
    <row r="227" spans="2:7" ht="15.75" customHeight="1">
      <c r="B227" s="268">
        <v>6</v>
      </c>
      <c r="C227" s="335"/>
      <c r="D227" s="78">
        <f>'3 жастағы балалар К'!S139</f>
        <v>0</v>
      </c>
      <c r="E227" s="335"/>
      <c r="F227" s="78">
        <f>'3 жастағы балалар Ш'!S139</f>
        <v>0</v>
      </c>
      <c r="G227" s="335"/>
    </row>
    <row r="228" spans="2:7" ht="15.75" customHeight="1">
      <c r="B228" s="259"/>
      <c r="C228" s="259"/>
      <c r="D228" s="78">
        <f>'3 жастағы балалар К'!T139</f>
        <v>0</v>
      </c>
      <c r="E228" s="259"/>
      <c r="F228" s="78">
        <f>'3 жастағы балалар Ш'!T139</f>
        <v>0</v>
      </c>
      <c r="G228" s="259"/>
    </row>
    <row r="229" spans="2:7" ht="15.75" customHeight="1">
      <c r="B229" s="260"/>
      <c r="C229" s="259"/>
      <c r="D229" s="78">
        <f>'3 жастағы балалар К'!U139</f>
        <v>0</v>
      </c>
      <c r="E229" s="259"/>
      <c r="F229" s="78">
        <f>'3 жастағы балалар Ш'!U139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К'!V139</f>
        <v>0</v>
      </c>
      <c r="E230" s="259"/>
      <c r="F230" s="78">
        <f>'3 жастағы балалар Ш'!V139</f>
        <v>0</v>
      </c>
      <c r="G230" s="259"/>
    </row>
    <row r="231" spans="2:7" ht="15.75" customHeight="1">
      <c r="B231" s="259"/>
      <c r="C231" s="259"/>
      <c r="D231" s="78">
        <f>'3 жастағы балалар К'!W139</f>
        <v>0</v>
      </c>
      <c r="E231" s="259"/>
      <c r="F231" s="78">
        <f>'3 жастағы балалар Ш'!W139</f>
        <v>0</v>
      </c>
      <c r="G231" s="259"/>
    </row>
    <row r="232" spans="2:7" ht="15.75" customHeight="1">
      <c r="B232" s="260"/>
      <c r="C232" s="259"/>
      <c r="D232" s="78">
        <f>'3 жастағы балалар К'!X139</f>
        <v>0</v>
      </c>
      <c r="E232" s="259"/>
      <c r="F232" s="78">
        <f>'3 жастағы балалар Ш'!X139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К'!Y139</f>
        <v>0</v>
      </c>
      <c r="E233" s="259"/>
      <c r="F233" s="78">
        <f>'3 жастағы балалар Ш'!Y139</f>
        <v>0</v>
      </c>
      <c r="G233" s="259"/>
    </row>
    <row r="234" spans="2:7" ht="15.75" customHeight="1">
      <c r="B234" s="259"/>
      <c r="C234" s="259"/>
      <c r="D234" s="78">
        <f>'3 жастағы балалар К'!Z139</f>
        <v>0</v>
      </c>
      <c r="E234" s="259"/>
      <c r="F234" s="78">
        <f>'3 жастағы балалар Ш'!Z139</f>
        <v>0</v>
      </c>
      <c r="G234" s="259"/>
    </row>
    <row r="235" spans="2:7" ht="15.75" customHeight="1">
      <c r="B235" s="260"/>
      <c r="C235" s="259"/>
      <c r="D235" s="78">
        <f>'3 жастағы балалар К'!AA139</f>
        <v>0</v>
      </c>
      <c r="E235" s="259"/>
      <c r="F235" s="78">
        <f>'3 жастағы балалар Ш'!AA139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К'!AB139</f>
        <v>0</v>
      </c>
      <c r="E236" s="259"/>
      <c r="F236" s="78">
        <f>'3 жастағы балалар Ш'!AB139</f>
        <v>0</v>
      </c>
      <c r="G236" s="259"/>
    </row>
    <row r="237" spans="2:7" ht="15.75" customHeight="1">
      <c r="B237" s="259"/>
      <c r="C237" s="259"/>
      <c r="D237" s="78">
        <f>'3 жастағы балалар К'!AC139</f>
        <v>0</v>
      </c>
      <c r="E237" s="259"/>
      <c r="F237" s="78">
        <f>'3 жастағы балалар Ш'!AC139</f>
        <v>0</v>
      </c>
      <c r="G237" s="259"/>
    </row>
    <row r="238" spans="2:7" ht="15.75" customHeight="1">
      <c r="B238" s="260"/>
      <c r="C238" s="259"/>
      <c r="D238" s="78">
        <f>'3 жастағы балалар К'!AD139</f>
        <v>0</v>
      </c>
      <c r="E238" s="259"/>
      <c r="F238" s="78">
        <f>'3 жастағы балалар Ш'!AD139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К'!AE139</f>
        <v>0</v>
      </c>
      <c r="E239" s="259"/>
      <c r="F239" s="78">
        <f>'3 жастағы балалар Ш'!AE139</f>
        <v>0</v>
      </c>
      <c r="G239" s="259"/>
    </row>
    <row r="240" spans="2:7" ht="15.75" customHeight="1">
      <c r="B240" s="259"/>
      <c r="C240" s="259"/>
      <c r="D240" s="78">
        <f>'3 жастағы балалар К'!AF139</f>
        <v>0</v>
      </c>
      <c r="E240" s="259"/>
      <c r="F240" s="78">
        <f>'3 жастағы балалар Ш'!AF139</f>
        <v>0</v>
      </c>
      <c r="G240" s="259"/>
    </row>
    <row r="241" spans="2:7" ht="15.75" customHeight="1">
      <c r="B241" s="260"/>
      <c r="C241" s="259"/>
      <c r="D241" s="78">
        <f>'3 жастағы балалар К'!AG139</f>
        <v>0</v>
      </c>
      <c r="E241" s="259"/>
      <c r="F241" s="78">
        <f>'3 жастағы балалар Ш'!AG139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К'!AH139</f>
        <v>0</v>
      </c>
      <c r="E242" s="259"/>
      <c r="F242" s="78">
        <f>'3 жастағы балалар Ш'!AH139</f>
        <v>0</v>
      </c>
      <c r="G242" s="259"/>
    </row>
    <row r="243" spans="2:7" ht="15.75" customHeight="1">
      <c r="B243" s="259"/>
      <c r="C243" s="259"/>
      <c r="D243" s="78">
        <f>'3 жастағы балалар К'!AI139</f>
        <v>0</v>
      </c>
      <c r="E243" s="259"/>
      <c r="F243" s="78">
        <f>'3 жастағы балалар Ш'!AI139</f>
        <v>0</v>
      </c>
      <c r="G243" s="259"/>
    </row>
    <row r="244" spans="2:7" ht="15.75" customHeight="1">
      <c r="B244" s="260"/>
      <c r="C244" s="259"/>
      <c r="D244" s="78">
        <f>'3 жастағы балалар К'!AJ139</f>
        <v>0</v>
      </c>
      <c r="E244" s="259"/>
      <c r="F244" s="78">
        <f>'3 жастағы балалар Ш'!AJ139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К'!AK139</f>
        <v>0</v>
      </c>
      <c r="E245" s="259"/>
      <c r="F245" s="78">
        <f>'3 жастағы балалар Ш'!AK139</f>
        <v>0</v>
      </c>
      <c r="G245" s="259"/>
    </row>
    <row r="246" spans="2:7" ht="15.75" customHeight="1">
      <c r="B246" s="259"/>
      <c r="C246" s="259"/>
      <c r="D246" s="78">
        <f>'3 жастағы балалар К'!AL139</f>
        <v>0</v>
      </c>
      <c r="E246" s="259"/>
      <c r="F246" s="78">
        <f>'3 жастағы балалар Ш'!AL139</f>
        <v>0</v>
      </c>
      <c r="G246" s="259"/>
    </row>
    <row r="247" spans="2:7" ht="15.75" customHeight="1">
      <c r="B247" s="260"/>
      <c r="C247" s="259"/>
      <c r="D247" s="78">
        <f>'3 жастағы балалар К'!AM139</f>
        <v>0</v>
      </c>
      <c r="E247" s="259"/>
      <c r="F247" s="78">
        <f>'3 жастағы балалар Ш'!AM139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К'!AN139</f>
        <v>0</v>
      </c>
      <c r="E248" s="259"/>
      <c r="F248" s="78">
        <f>'3 жастағы балалар Ш'!AN139</f>
        <v>0</v>
      </c>
      <c r="G248" s="259"/>
    </row>
    <row r="249" spans="2:7" ht="15.75" customHeight="1">
      <c r="B249" s="259"/>
      <c r="C249" s="259"/>
      <c r="D249" s="78">
        <f>'3 жастағы балалар К'!AO139</f>
        <v>0</v>
      </c>
      <c r="E249" s="259"/>
      <c r="F249" s="78">
        <f>'3 жастағы балалар Ш'!AO139</f>
        <v>0</v>
      </c>
      <c r="G249" s="259"/>
    </row>
    <row r="250" spans="2:7" ht="15.75" customHeight="1">
      <c r="B250" s="260"/>
      <c r="C250" s="259"/>
      <c r="D250" s="78">
        <f>'3 жастағы балалар К'!AP139</f>
        <v>0</v>
      </c>
      <c r="E250" s="259"/>
      <c r="F250" s="78">
        <f>'3 жастағы балалар Ш'!AP139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К'!AQ139</f>
        <v>0</v>
      </c>
      <c r="E251" s="259"/>
      <c r="F251" s="78">
        <f>'3 жастағы балалар Ш'!AQ139</f>
        <v>0</v>
      </c>
      <c r="G251" s="259"/>
    </row>
    <row r="252" spans="2:7" ht="15.75" customHeight="1">
      <c r="B252" s="259"/>
      <c r="C252" s="259"/>
      <c r="D252" s="78">
        <f>'3 жастағы балалар К'!AR139</f>
        <v>0</v>
      </c>
      <c r="E252" s="259"/>
      <c r="F252" s="78">
        <f>'3 жастағы балалар Ш'!AR139</f>
        <v>0</v>
      </c>
      <c r="G252" s="259"/>
    </row>
    <row r="253" spans="2:7" ht="15.75" customHeight="1">
      <c r="B253" s="260"/>
      <c r="C253" s="259"/>
      <c r="D253" s="78">
        <f>'3 жастағы балалар К'!AS139</f>
        <v>0</v>
      </c>
      <c r="E253" s="259"/>
      <c r="F253" s="78">
        <f>'3 жастағы балалар Ш'!AS139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К'!AT139</f>
        <v>0</v>
      </c>
      <c r="E254" s="259"/>
      <c r="F254" s="78">
        <f>'3 жастағы балалар Ш'!AT139</f>
        <v>0</v>
      </c>
      <c r="G254" s="259"/>
    </row>
    <row r="255" spans="2:7" ht="15.75" customHeight="1">
      <c r="B255" s="259"/>
      <c r="C255" s="259"/>
      <c r="D255" s="78">
        <f>'3 жастағы балалар К'!AU139</f>
        <v>0</v>
      </c>
      <c r="E255" s="259"/>
      <c r="F255" s="78">
        <f>'3 жастағы балалар Ш'!AU139</f>
        <v>0</v>
      </c>
      <c r="G255" s="259"/>
    </row>
    <row r="256" spans="2:7" ht="15.75" customHeight="1">
      <c r="B256" s="260"/>
      <c r="C256" s="259"/>
      <c r="D256" s="78">
        <f>'3 жастағы балалар К'!AV139</f>
        <v>0</v>
      </c>
      <c r="E256" s="259"/>
      <c r="F256" s="78">
        <f>'3 жастағы балалар Ш'!AV139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Ш'!AW139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Ш'!AX139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Ш'!AY139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Ш'!AZ139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Ш'!BA139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Ш'!BB139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Ш'!BC139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Ш'!BD139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Ш'!BE139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Ш'!BF139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Ш'!BG139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Ш'!BH139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Ш'!BI139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Ш'!BJ139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Ш'!BK139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Ш'!BL139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Ш'!BM139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Ш'!BN139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Ш'!BO139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Ш'!BP139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Ш'!BQ139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Ш'!BR139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Ш'!BS139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Ш'!BT139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Ш'!BU139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Ш'!BV139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Ш'!BW139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Ш'!BX139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Ш'!BY139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Ш'!BZ139</f>
        <v>0</v>
      </c>
      <c r="G286" s="260"/>
    </row>
    <row r="287" spans="2:7" ht="15.75" customHeight="1">
      <c r="B287" s="255">
        <f>СВОД3!V34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3">
    <mergeCell ref="G227:G286"/>
    <mergeCell ref="B230:B232"/>
    <mergeCell ref="B233:B235"/>
    <mergeCell ref="B236:B238"/>
    <mergeCell ref="B257:B259"/>
    <mergeCell ref="B284:B286"/>
    <mergeCell ref="B172:B174"/>
    <mergeCell ref="B175:B177"/>
    <mergeCell ref="E148:E207"/>
    <mergeCell ref="D178:D207"/>
    <mergeCell ref="B181:B183"/>
    <mergeCell ref="B184:B186"/>
    <mergeCell ref="B187:B189"/>
    <mergeCell ref="B190:B192"/>
    <mergeCell ref="B205:B207"/>
    <mergeCell ref="B210:G210"/>
    <mergeCell ref="B148:B150"/>
    <mergeCell ref="C148:C207"/>
    <mergeCell ref="G148:G207"/>
    <mergeCell ref="B151:B153"/>
    <mergeCell ref="B154:B156"/>
    <mergeCell ref="B157:B159"/>
    <mergeCell ref="B178:B180"/>
    <mergeCell ref="B239:B241"/>
    <mergeCell ref="B245:B247"/>
    <mergeCell ref="B248:B250"/>
    <mergeCell ref="B251:B253"/>
    <mergeCell ref="B254:B256"/>
    <mergeCell ref="E227:E286"/>
    <mergeCell ref="D257:D286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27:B229"/>
    <mergeCell ref="C227:C286"/>
    <mergeCell ref="B242:B244"/>
    <mergeCell ref="B193:B195"/>
    <mergeCell ref="B196:B198"/>
    <mergeCell ref="B199:B201"/>
    <mergeCell ref="B202:B204"/>
    <mergeCell ref="B212:B214"/>
    <mergeCell ref="B215:B217"/>
    <mergeCell ref="B218:B220"/>
    <mergeCell ref="B221:B223"/>
    <mergeCell ref="B224:B226"/>
    <mergeCell ref="B133:B135"/>
    <mergeCell ref="B136:B138"/>
    <mergeCell ref="B139:B141"/>
    <mergeCell ref="B142:B144"/>
    <mergeCell ref="B145:B147"/>
    <mergeCell ref="B160:B162"/>
    <mergeCell ref="B163:B165"/>
    <mergeCell ref="B166:B168"/>
    <mergeCell ref="B169:B171"/>
    <mergeCell ref="B108:B110"/>
    <mergeCell ref="B111:B113"/>
    <mergeCell ref="E81:E128"/>
    <mergeCell ref="D93:D128"/>
    <mergeCell ref="B114:B116"/>
    <mergeCell ref="B117:B119"/>
    <mergeCell ref="B126:B128"/>
    <mergeCell ref="B131:G131"/>
    <mergeCell ref="B81:B83"/>
    <mergeCell ref="C81:C128"/>
    <mergeCell ref="G81:G128"/>
    <mergeCell ref="B84:B86"/>
    <mergeCell ref="B87:B89"/>
    <mergeCell ref="B90:B92"/>
    <mergeCell ref="B93:B95"/>
    <mergeCell ref="B120:B122"/>
    <mergeCell ref="B123:B125"/>
    <mergeCell ref="B67:G67"/>
    <mergeCell ref="B69:B71"/>
    <mergeCell ref="B72:B74"/>
    <mergeCell ref="B75:B77"/>
    <mergeCell ref="B78:B80"/>
    <mergeCell ref="B96:B98"/>
    <mergeCell ref="B99:B101"/>
    <mergeCell ref="B102:B104"/>
    <mergeCell ref="B105:B107"/>
    <mergeCell ref="I9:K9"/>
    <mergeCell ref="L10:L64"/>
    <mergeCell ref="B4:C4"/>
    <mergeCell ref="B5:C5"/>
    <mergeCell ref="B6:C6"/>
    <mergeCell ref="B7:C7"/>
    <mergeCell ref="C9:E9"/>
    <mergeCell ref="F9:H9"/>
    <mergeCell ref="C14:E14"/>
    <mergeCell ref="B10:B14"/>
    <mergeCell ref="B15:B29"/>
    <mergeCell ref="C23:E29"/>
    <mergeCell ref="B30:B34"/>
    <mergeCell ref="C34:E34"/>
    <mergeCell ref="B35:B59"/>
    <mergeCell ref="C55:E59"/>
    <mergeCell ref="B60:B64"/>
    <mergeCell ref="C64:E64"/>
  </mergeCells>
  <pageMargins left="0.7" right="0.7" top="0.75" bottom="0.75" header="0" footer="0"/>
  <pageSetup orientation="landscape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9.75" customHeight="1">
      <c r="B4" s="329" t="s">
        <v>514</v>
      </c>
      <c r="C4" s="266"/>
      <c r="D4" s="245">
        <f>'3 жастағы балалар Ф'!D81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 t="e">
        <f>'3 жастағы балалар Ф'!#REF!</f>
        <v>#REF!</v>
      </c>
      <c r="E5" s="247"/>
      <c r="F5" s="247"/>
      <c r="G5" s="242"/>
      <c r="H5" s="242"/>
    </row>
    <row r="6" spans="2:12" ht="92.2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6.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Ф'!E81</f>
        <v>0</v>
      </c>
      <c r="D133" s="78">
        <f>'3 жастағы балалар К'!D81</f>
        <v>0</v>
      </c>
      <c r="E133" s="78">
        <f>'3 жастағы балалар Т'!D81</f>
        <v>0</v>
      </c>
      <c r="F133" s="78">
        <f>'3 жастағы балалар Ш'!D81</f>
        <v>0</v>
      </c>
      <c r="G133" s="78">
        <f>'3 жастағы балалар Ә'!D81</f>
        <v>0</v>
      </c>
    </row>
    <row r="134" spans="2:7" ht="15.75" customHeight="1">
      <c r="B134" s="259"/>
      <c r="C134" s="78">
        <f>'3 жастағы балалар Ф'!F81</f>
        <v>0</v>
      </c>
      <c r="D134" s="78">
        <f>'3 жастағы балалар К'!E81</f>
        <v>0</v>
      </c>
      <c r="E134" s="78">
        <f>'3 жастағы балалар Т'!E81</f>
        <v>0</v>
      </c>
      <c r="F134" s="78">
        <f>'3 жастағы балалар Ш'!E81</f>
        <v>0</v>
      </c>
      <c r="G134" s="78">
        <f>'3 жастағы балалар Ә'!E81</f>
        <v>0</v>
      </c>
    </row>
    <row r="135" spans="2:7" ht="15.75" customHeight="1">
      <c r="B135" s="260"/>
      <c r="C135" s="78">
        <f>'3 жастағы балалар Ф'!G81</f>
        <v>0</v>
      </c>
      <c r="D135" s="78">
        <f>'3 жастағы балалар К'!F81</f>
        <v>0</v>
      </c>
      <c r="E135" s="78">
        <f>'3 жастағы балалар Т'!F81</f>
        <v>0</v>
      </c>
      <c r="F135" s="78">
        <f>'3 жастағы балалар Ш'!F81</f>
        <v>0</v>
      </c>
      <c r="G135" s="78">
        <f>'3 жастағы балалар Ә'!F81</f>
        <v>0</v>
      </c>
    </row>
    <row r="136" spans="2:7" ht="15.75" customHeight="1">
      <c r="B136" s="268">
        <v>2</v>
      </c>
      <c r="C136" s="78">
        <f>'3 жастағы балалар Ф'!H81</f>
        <v>0</v>
      </c>
      <c r="D136" s="78">
        <f>'3 жастағы балалар К'!G81</f>
        <v>0</v>
      </c>
      <c r="E136" s="78">
        <f>'3 жастағы балалар Т'!G81</f>
        <v>0</v>
      </c>
      <c r="F136" s="78">
        <f>'3 жастағы балалар Ш'!G81</f>
        <v>0</v>
      </c>
      <c r="G136" s="78">
        <f>'3 жастағы балалар Ә'!G81</f>
        <v>0</v>
      </c>
    </row>
    <row r="137" spans="2:7" ht="15.75" customHeight="1">
      <c r="B137" s="259"/>
      <c r="C137" s="78">
        <f>'3 жастағы балалар Ф'!I81</f>
        <v>0</v>
      </c>
      <c r="D137" s="78">
        <f>'3 жастағы балалар К'!H81</f>
        <v>0</v>
      </c>
      <c r="E137" s="78">
        <f>'3 жастағы балалар Т'!H81</f>
        <v>0</v>
      </c>
      <c r="F137" s="78">
        <f>'3 жастағы балалар Ш'!H81</f>
        <v>0</v>
      </c>
      <c r="G137" s="78">
        <f>'3 жастағы балалар Ә'!H81</f>
        <v>0</v>
      </c>
    </row>
    <row r="138" spans="2:7" ht="15.75" customHeight="1">
      <c r="B138" s="260"/>
      <c r="C138" s="78">
        <f>'3 жастағы балалар Ф'!J81</f>
        <v>0</v>
      </c>
      <c r="D138" s="78">
        <f>'3 жастағы балалар К'!I81</f>
        <v>0</v>
      </c>
      <c r="E138" s="78">
        <f>'3 жастағы балалар Т'!I81</f>
        <v>0</v>
      </c>
      <c r="F138" s="78">
        <f>'3 жастағы балалар Ш'!I81</f>
        <v>0</v>
      </c>
      <c r="G138" s="78">
        <f>'3 жастағы балалар Ә'!I81</f>
        <v>0</v>
      </c>
    </row>
    <row r="139" spans="2:7" ht="15.75" customHeight="1">
      <c r="B139" s="268">
        <v>3</v>
      </c>
      <c r="C139" s="78">
        <f>'3 жастағы балалар Ф'!K81</f>
        <v>0</v>
      </c>
      <c r="D139" s="78">
        <f>'3 жастағы балалар К'!J81</f>
        <v>0</v>
      </c>
      <c r="E139" s="78">
        <f>'3 жастағы балалар Т'!J81</f>
        <v>0</v>
      </c>
      <c r="F139" s="78">
        <f>'3 жастағы балалар Ш'!J81</f>
        <v>0</v>
      </c>
      <c r="G139" s="78">
        <f>'3 жастағы балалар Ә'!J81</f>
        <v>0</v>
      </c>
    </row>
    <row r="140" spans="2:7" ht="15.75" customHeight="1">
      <c r="B140" s="259"/>
      <c r="C140" s="78">
        <f>'3 жастағы балалар Ф'!L81</f>
        <v>0</v>
      </c>
      <c r="D140" s="78">
        <f>'3 жастағы балалар К'!K81</f>
        <v>0</v>
      </c>
      <c r="E140" s="78">
        <f>'3 жастағы балалар Т'!K81</f>
        <v>0</v>
      </c>
      <c r="F140" s="78">
        <f>'3 жастағы балалар Ш'!K81</f>
        <v>0</v>
      </c>
      <c r="G140" s="78">
        <f>'3 жастағы балалар Ә'!K81</f>
        <v>0</v>
      </c>
    </row>
    <row r="141" spans="2:7" ht="15.75" customHeight="1">
      <c r="B141" s="260"/>
      <c r="C141" s="78">
        <f>'3 жастағы балалар Ф'!M81</f>
        <v>0</v>
      </c>
      <c r="D141" s="78">
        <f>'3 жастағы балалар К'!L81</f>
        <v>0</v>
      </c>
      <c r="E141" s="78">
        <f>'3 жастағы балалар Т'!L81</f>
        <v>0</v>
      </c>
      <c r="F141" s="78">
        <f>'3 жастағы балалар Ш'!L81</f>
        <v>0</v>
      </c>
      <c r="G141" s="78">
        <f>'3 жастағы балалар Ә'!L81</f>
        <v>0</v>
      </c>
    </row>
    <row r="142" spans="2:7" ht="15.75" customHeight="1">
      <c r="B142" s="268">
        <v>4</v>
      </c>
      <c r="C142" s="78">
        <f>'3 жастағы балалар Ф'!N81</f>
        <v>0</v>
      </c>
      <c r="D142" s="78">
        <f>'3 жастағы балалар К'!M81</f>
        <v>0</v>
      </c>
      <c r="E142" s="78">
        <f>'3 жастағы балалар Т'!M81</f>
        <v>0</v>
      </c>
      <c r="F142" s="78">
        <f>'3 жастағы балалар Ш'!M81</f>
        <v>0</v>
      </c>
      <c r="G142" s="78">
        <f>'3 жастағы балалар Ә'!M81</f>
        <v>0</v>
      </c>
    </row>
    <row r="143" spans="2:7" ht="15.75" customHeight="1">
      <c r="B143" s="259"/>
      <c r="C143" s="78">
        <f>'3 жастағы балалар Ф'!O81</f>
        <v>0</v>
      </c>
      <c r="D143" s="78">
        <f>'3 жастағы балалар К'!N81</f>
        <v>0</v>
      </c>
      <c r="E143" s="78">
        <f>'3 жастағы балалар Т'!N81</f>
        <v>0</v>
      </c>
      <c r="F143" s="78">
        <f>'3 жастағы балалар Ш'!N81</f>
        <v>0</v>
      </c>
      <c r="G143" s="78">
        <f>'3 жастағы балалар Ә'!N81</f>
        <v>0</v>
      </c>
    </row>
    <row r="144" spans="2:7" ht="15.75" customHeight="1">
      <c r="B144" s="260"/>
      <c r="C144" s="78">
        <f>'3 жастағы балалар Ф'!P81</f>
        <v>0</v>
      </c>
      <c r="D144" s="78">
        <f>'3 жастағы балалар К'!O81</f>
        <v>0</v>
      </c>
      <c r="E144" s="78">
        <f>'3 жастағы балалар Т'!O81</f>
        <v>0</v>
      </c>
      <c r="F144" s="78">
        <f>'3 жастағы балалар Ш'!O81</f>
        <v>0</v>
      </c>
      <c r="G144" s="78">
        <f>'3 жастағы балалар Ә'!O81</f>
        <v>0</v>
      </c>
    </row>
    <row r="145" spans="2:7" ht="15.75" customHeight="1">
      <c r="B145" s="268">
        <v>5</v>
      </c>
      <c r="C145" s="78">
        <f>'3 жастағы балалар Ф'!Q81</f>
        <v>0</v>
      </c>
      <c r="D145" s="78">
        <f>'3 жастағы балалар К'!P81</f>
        <v>0</v>
      </c>
      <c r="E145" s="78">
        <f>'3 жастағы балалар Т'!P81</f>
        <v>0</v>
      </c>
      <c r="F145" s="78">
        <f>'3 жастағы балалар Ш'!P81</f>
        <v>0</v>
      </c>
      <c r="G145" s="78">
        <f>'3 жастағы балалар Ә'!P81</f>
        <v>0</v>
      </c>
    </row>
    <row r="146" spans="2:7" ht="15.75" customHeight="1">
      <c r="B146" s="259"/>
      <c r="C146" s="78">
        <f>'3 жастағы балалар Ф'!R81</f>
        <v>0</v>
      </c>
      <c r="D146" s="78">
        <f>'3 жастағы балалар К'!Q81</f>
        <v>0</v>
      </c>
      <c r="E146" s="78">
        <f>'3 жастағы балалар Т'!Q81</f>
        <v>0</v>
      </c>
      <c r="F146" s="78">
        <f>'3 жастағы балалар Ш'!Q81</f>
        <v>0</v>
      </c>
      <c r="G146" s="78">
        <f>'3 жастағы балалар Ә'!Q81</f>
        <v>0</v>
      </c>
    </row>
    <row r="147" spans="2:7" ht="15.75" customHeight="1">
      <c r="B147" s="260"/>
      <c r="C147" s="78">
        <f>'3 жастағы балалар Ф'!S81</f>
        <v>0</v>
      </c>
      <c r="D147" s="78">
        <f>'3 жастағы балалар К'!R81</f>
        <v>0</v>
      </c>
      <c r="E147" s="78">
        <f>'3 жастағы балалар Т'!R81</f>
        <v>0</v>
      </c>
      <c r="F147" s="78">
        <f>'3 жастағы балалар Ш'!R81</f>
        <v>0</v>
      </c>
      <c r="G147" s="78">
        <f>'3 жастағы балалар Ә'!R81</f>
        <v>0</v>
      </c>
    </row>
    <row r="148" spans="2:7" ht="15.75" customHeight="1">
      <c r="B148" s="268">
        <v>6</v>
      </c>
      <c r="C148" s="335"/>
      <c r="D148" s="78">
        <f>'3 жастағы балалар К'!S81</f>
        <v>0</v>
      </c>
      <c r="E148" s="335"/>
      <c r="F148" s="78">
        <f>'3 жастағы балалар Ш'!S81</f>
        <v>0</v>
      </c>
      <c r="G148" s="335"/>
    </row>
    <row r="149" spans="2:7" ht="15.75" customHeight="1">
      <c r="B149" s="259"/>
      <c r="C149" s="259"/>
      <c r="D149" s="78">
        <f>'3 жастағы балалар К'!T81</f>
        <v>0</v>
      </c>
      <c r="E149" s="259"/>
      <c r="F149" s="78">
        <f>'3 жастағы балалар Ш'!T81</f>
        <v>0</v>
      </c>
      <c r="G149" s="259"/>
    </row>
    <row r="150" spans="2:7" ht="15.75" customHeight="1">
      <c r="B150" s="260"/>
      <c r="C150" s="259"/>
      <c r="D150" s="78">
        <f>'3 жастағы балалар К'!U81</f>
        <v>0</v>
      </c>
      <c r="E150" s="259"/>
      <c r="F150" s="78">
        <f>'3 жастағы балалар Ш'!U81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К'!V81</f>
        <v>0</v>
      </c>
      <c r="E151" s="259"/>
      <c r="F151" s="78">
        <f>'3 жастағы балалар Ш'!V81</f>
        <v>0</v>
      </c>
      <c r="G151" s="259"/>
    </row>
    <row r="152" spans="2:7" ht="15.75" customHeight="1">
      <c r="B152" s="259"/>
      <c r="C152" s="259"/>
      <c r="D152" s="78">
        <f>'3 жастағы балалар К'!W81</f>
        <v>0</v>
      </c>
      <c r="E152" s="259"/>
      <c r="F152" s="78">
        <f>'3 жастағы балалар Ш'!W81</f>
        <v>0</v>
      </c>
      <c r="G152" s="259"/>
    </row>
    <row r="153" spans="2:7" ht="15.75" customHeight="1">
      <c r="B153" s="260"/>
      <c r="C153" s="259"/>
      <c r="D153" s="78">
        <f>'3 жастағы балалар К'!X81</f>
        <v>0</v>
      </c>
      <c r="E153" s="259"/>
      <c r="F153" s="78">
        <f>'3 жастағы балалар Ш'!X81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К'!Y81</f>
        <v>0</v>
      </c>
      <c r="E154" s="259"/>
      <c r="F154" s="78">
        <f>'3 жастағы балалар Ш'!Y81</f>
        <v>0</v>
      </c>
      <c r="G154" s="259"/>
    </row>
    <row r="155" spans="2:7" ht="15.75" customHeight="1">
      <c r="B155" s="259"/>
      <c r="C155" s="259"/>
      <c r="D155" s="78">
        <f>'3 жастағы балалар К'!Z81</f>
        <v>0</v>
      </c>
      <c r="E155" s="259"/>
      <c r="F155" s="78">
        <f>'3 жастағы балалар Ш'!Z81</f>
        <v>0</v>
      </c>
      <c r="G155" s="259"/>
    </row>
    <row r="156" spans="2:7" ht="15.75" customHeight="1">
      <c r="B156" s="260"/>
      <c r="C156" s="259"/>
      <c r="D156" s="78">
        <f>'3 жастағы балалар К'!AA81</f>
        <v>0</v>
      </c>
      <c r="E156" s="259"/>
      <c r="F156" s="78">
        <f>'3 жастағы балалар Ш'!AA81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К'!AB81</f>
        <v>0</v>
      </c>
      <c r="E157" s="259"/>
      <c r="F157" s="78">
        <f>'3 жастағы балалар Ш'!AB81</f>
        <v>0</v>
      </c>
      <c r="G157" s="259"/>
    </row>
    <row r="158" spans="2:7" ht="15.75" customHeight="1">
      <c r="B158" s="259"/>
      <c r="C158" s="259"/>
      <c r="D158" s="78">
        <f>'3 жастағы балалар К'!AC81</f>
        <v>0</v>
      </c>
      <c r="E158" s="259"/>
      <c r="F158" s="78">
        <f>'3 жастағы балалар Ш'!AC81</f>
        <v>0</v>
      </c>
      <c r="G158" s="259"/>
    </row>
    <row r="159" spans="2:7" ht="15.75" customHeight="1">
      <c r="B159" s="260"/>
      <c r="C159" s="259"/>
      <c r="D159" s="78">
        <f>'3 жастағы балалар К'!AD81</f>
        <v>0</v>
      </c>
      <c r="E159" s="259"/>
      <c r="F159" s="78">
        <f>'3 жастағы балалар Ш'!AD81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К'!AE81</f>
        <v>0</v>
      </c>
      <c r="E160" s="259"/>
      <c r="F160" s="78">
        <f>'3 жастағы балалар Ш'!AE81</f>
        <v>0</v>
      </c>
      <c r="G160" s="259"/>
    </row>
    <row r="161" spans="2:7" ht="15.75" customHeight="1">
      <c r="B161" s="259"/>
      <c r="C161" s="259"/>
      <c r="D161" s="78">
        <f>'3 жастағы балалар К'!AF81</f>
        <v>0</v>
      </c>
      <c r="E161" s="259"/>
      <c r="F161" s="78">
        <f>'3 жастағы балалар Ш'!AF81</f>
        <v>0</v>
      </c>
      <c r="G161" s="259"/>
    </row>
    <row r="162" spans="2:7" ht="15.75" customHeight="1">
      <c r="B162" s="260"/>
      <c r="C162" s="259"/>
      <c r="D162" s="78">
        <f>'3 жастағы балалар К'!AG81</f>
        <v>0</v>
      </c>
      <c r="E162" s="259"/>
      <c r="F162" s="78">
        <f>'3 жастағы балалар Ш'!AG81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К'!AH81</f>
        <v>0</v>
      </c>
      <c r="E163" s="259"/>
      <c r="F163" s="78">
        <f>'3 жастағы балалар Ш'!AH81</f>
        <v>0</v>
      </c>
      <c r="G163" s="259"/>
    </row>
    <row r="164" spans="2:7" ht="15.75" customHeight="1">
      <c r="B164" s="259"/>
      <c r="C164" s="259"/>
      <c r="D164" s="78">
        <f>'3 жастағы балалар К'!AI81</f>
        <v>0</v>
      </c>
      <c r="E164" s="259"/>
      <c r="F164" s="78">
        <f>'3 жастағы балалар Ш'!AI81</f>
        <v>0</v>
      </c>
      <c r="G164" s="259"/>
    </row>
    <row r="165" spans="2:7" ht="15.75" customHeight="1">
      <c r="B165" s="260"/>
      <c r="C165" s="259"/>
      <c r="D165" s="78">
        <f>'3 жастағы балалар К'!AJ81</f>
        <v>0</v>
      </c>
      <c r="E165" s="259"/>
      <c r="F165" s="78">
        <f>'3 жастағы балалар Ш'!AJ81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К'!AK81</f>
        <v>0</v>
      </c>
      <c r="E166" s="259"/>
      <c r="F166" s="78">
        <f>'3 жастағы балалар Ш'!AK81</f>
        <v>0</v>
      </c>
      <c r="G166" s="259"/>
    </row>
    <row r="167" spans="2:7" ht="15.75" customHeight="1">
      <c r="B167" s="259"/>
      <c r="C167" s="259"/>
      <c r="D167" s="78">
        <f>'3 жастағы балалар К'!AL81</f>
        <v>0</v>
      </c>
      <c r="E167" s="259"/>
      <c r="F167" s="78">
        <f>'3 жастағы балалар Ш'!AL81</f>
        <v>0</v>
      </c>
      <c r="G167" s="259"/>
    </row>
    <row r="168" spans="2:7" ht="15.75" customHeight="1">
      <c r="B168" s="260"/>
      <c r="C168" s="259"/>
      <c r="D168" s="78">
        <f>'3 жастағы балалар К'!AM81</f>
        <v>0</v>
      </c>
      <c r="E168" s="259"/>
      <c r="F168" s="78">
        <f>'3 жастағы балалар Ш'!AM81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К'!AN81</f>
        <v>0</v>
      </c>
      <c r="E169" s="259"/>
      <c r="F169" s="78">
        <f>'3 жастағы балалар Ш'!AN81</f>
        <v>0</v>
      </c>
      <c r="G169" s="259"/>
    </row>
    <row r="170" spans="2:7" ht="15.75" customHeight="1">
      <c r="B170" s="259"/>
      <c r="C170" s="259"/>
      <c r="D170" s="78">
        <f>'3 жастағы балалар К'!AO81</f>
        <v>0</v>
      </c>
      <c r="E170" s="259"/>
      <c r="F170" s="78">
        <f>'3 жастағы балалар Ш'!AO81</f>
        <v>0</v>
      </c>
      <c r="G170" s="259"/>
    </row>
    <row r="171" spans="2:7" ht="15.75" customHeight="1">
      <c r="B171" s="260"/>
      <c r="C171" s="259"/>
      <c r="D171" s="78">
        <f>'3 жастағы балалар К'!AP81</f>
        <v>0</v>
      </c>
      <c r="E171" s="259"/>
      <c r="F171" s="78">
        <f>'3 жастағы балалар Ш'!AP81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К'!AQ81</f>
        <v>0</v>
      </c>
      <c r="E172" s="259"/>
      <c r="F172" s="78">
        <f>'3 жастағы балалар Ш'!AQ81</f>
        <v>0</v>
      </c>
      <c r="G172" s="259"/>
    </row>
    <row r="173" spans="2:7" ht="15.75" customHeight="1">
      <c r="B173" s="259"/>
      <c r="C173" s="259"/>
      <c r="D173" s="78">
        <f>'3 жастағы балалар К'!AR81</f>
        <v>0</v>
      </c>
      <c r="E173" s="259"/>
      <c r="F173" s="78">
        <f>'3 жастағы балалар Ш'!AR81</f>
        <v>0</v>
      </c>
      <c r="G173" s="259"/>
    </row>
    <row r="174" spans="2:7" ht="15.75" customHeight="1">
      <c r="B174" s="260"/>
      <c r="C174" s="259"/>
      <c r="D174" s="78">
        <f>'3 жастағы балалар К'!AS81</f>
        <v>0</v>
      </c>
      <c r="E174" s="259"/>
      <c r="F174" s="78">
        <f>'3 жастағы балалар Ш'!AS81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К'!AT81</f>
        <v>0</v>
      </c>
      <c r="E175" s="259"/>
      <c r="F175" s="78">
        <f>'3 жастағы балалар Ш'!AT81</f>
        <v>0</v>
      </c>
      <c r="G175" s="259"/>
    </row>
    <row r="176" spans="2:7" ht="15.75" customHeight="1">
      <c r="B176" s="259"/>
      <c r="C176" s="259"/>
      <c r="D176" s="78">
        <f>'3 жастағы балалар К'!AU81</f>
        <v>0</v>
      </c>
      <c r="E176" s="259"/>
      <c r="F176" s="78">
        <f>'3 жастағы балалар Ш'!AU81</f>
        <v>0</v>
      </c>
      <c r="G176" s="259"/>
    </row>
    <row r="177" spans="2:7" ht="15.75" customHeight="1">
      <c r="B177" s="260"/>
      <c r="C177" s="259"/>
      <c r="D177" s="78">
        <f>'3 жастағы балалар К'!AV81</f>
        <v>0</v>
      </c>
      <c r="E177" s="259"/>
      <c r="F177" s="78">
        <f>'3 жастағы балалар Ш'!AV81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Ш'!AW81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Ш'!AX81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Ш'!AY81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Ш'!AZ81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Ш'!BA81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Ш'!BB81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Ш'!BC81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Ш'!BD81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Ш'!BE81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Ш'!BF81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Ш'!BG81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Ш'!BH81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Ш'!BI81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Ш'!BJ81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Ш'!BK81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Ш'!BL81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Ш'!BM81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Ш'!BN81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Ш'!BO81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Ш'!BP81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Ш'!BQ81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Ш'!BR81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Ш'!BS81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Ш'!BT81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Ш'!BU81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Ш'!BV81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Ш'!BW81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Ш'!BX81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Ш'!BY81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Ш'!BZ81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58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Ф'!E140</f>
        <v>0</v>
      </c>
      <c r="D212" s="78">
        <f>'3 жастағы балалар К'!D140</f>
        <v>0</v>
      </c>
      <c r="E212" s="78">
        <f>'3 жастағы балалар Т'!D140</f>
        <v>0</v>
      </c>
      <c r="F212" s="78">
        <f>'3 жастағы балалар Ш'!D140</f>
        <v>0</v>
      </c>
      <c r="G212" s="78">
        <f>'3 жастағы балалар Ә'!D140</f>
        <v>0</v>
      </c>
    </row>
    <row r="213" spans="2:7" ht="15.75" customHeight="1">
      <c r="B213" s="259"/>
      <c r="C213" s="78">
        <f>'3 жастағы балалар Ф'!F140</f>
        <v>0</v>
      </c>
      <c r="D213" s="78">
        <f>'3 жастағы балалар К'!E140</f>
        <v>0</v>
      </c>
      <c r="E213" s="78">
        <f>'3 жастағы балалар Т'!E140</f>
        <v>0</v>
      </c>
      <c r="F213" s="78">
        <f>'3 жастағы балалар Ш'!E140</f>
        <v>0</v>
      </c>
      <c r="G213" s="78">
        <f>'3 жастағы балалар Ә'!E140</f>
        <v>0</v>
      </c>
    </row>
    <row r="214" spans="2:7" ht="15.75" customHeight="1">
      <c r="B214" s="260"/>
      <c r="C214" s="78">
        <f>'3 жастағы балалар Ф'!G140</f>
        <v>0</v>
      </c>
      <c r="D214" s="78">
        <f>'3 жастағы балалар К'!F140</f>
        <v>0</v>
      </c>
      <c r="E214" s="78">
        <f>'3 жастағы балалар Т'!F140</f>
        <v>0</v>
      </c>
      <c r="F214" s="78">
        <f>'3 жастағы балалар Ш'!F140</f>
        <v>0</v>
      </c>
      <c r="G214" s="78">
        <f>'3 жастағы балалар Ә'!F140</f>
        <v>0</v>
      </c>
    </row>
    <row r="215" spans="2:7" ht="15.75" customHeight="1">
      <c r="B215" s="268">
        <v>2</v>
      </c>
      <c r="C215" s="78">
        <f>'3 жастағы балалар Ф'!H140</f>
        <v>0</v>
      </c>
      <c r="D215" s="78">
        <f>'3 жастағы балалар К'!G140</f>
        <v>0</v>
      </c>
      <c r="E215" s="78">
        <f>'3 жастағы балалар Т'!G140</f>
        <v>0</v>
      </c>
      <c r="F215" s="78">
        <f>'3 жастағы балалар Ш'!G140</f>
        <v>0</v>
      </c>
      <c r="G215" s="78">
        <f>'3 жастағы балалар Ә'!G140</f>
        <v>0</v>
      </c>
    </row>
    <row r="216" spans="2:7" ht="15.75" customHeight="1">
      <c r="B216" s="259"/>
      <c r="C216" s="78">
        <f>'3 жастағы балалар Ф'!I140</f>
        <v>0</v>
      </c>
      <c r="D216" s="78">
        <f>'3 жастағы балалар К'!H140</f>
        <v>0</v>
      </c>
      <c r="E216" s="78">
        <f>'3 жастағы балалар Т'!H140</f>
        <v>0</v>
      </c>
      <c r="F216" s="78">
        <f>'3 жастағы балалар Ш'!H140</f>
        <v>0</v>
      </c>
      <c r="G216" s="78">
        <f>'3 жастағы балалар Ә'!H140</f>
        <v>0</v>
      </c>
    </row>
    <row r="217" spans="2:7" ht="15.75" customHeight="1">
      <c r="B217" s="260"/>
      <c r="C217" s="78">
        <f>'3 жастағы балалар Ф'!J140</f>
        <v>0</v>
      </c>
      <c r="D217" s="78">
        <f>'3 жастағы балалар К'!I140</f>
        <v>0</v>
      </c>
      <c r="E217" s="78">
        <f>'3 жастағы балалар Т'!I140</f>
        <v>0</v>
      </c>
      <c r="F217" s="78">
        <f>'3 жастағы балалар Ш'!I140</f>
        <v>0</v>
      </c>
      <c r="G217" s="78">
        <f>'3 жастағы балалар Ә'!I140</f>
        <v>0</v>
      </c>
    </row>
    <row r="218" spans="2:7" ht="15.75" customHeight="1">
      <c r="B218" s="268">
        <v>3</v>
      </c>
      <c r="C218" s="78">
        <f>'3 жастағы балалар Ф'!K140</f>
        <v>0</v>
      </c>
      <c r="D218" s="78">
        <f>'3 жастағы балалар К'!J140</f>
        <v>0</v>
      </c>
      <c r="E218" s="78">
        <f>'3 жастағы балалар Т'!J140</f>
        <v>0</v>
      </c>
      <c r="F218" s="78">
        <f>'3 жастағы балалар Ш'!J140</f>
        <v>0</v>
      </c>
      <c r="G218" s="78">
        <f>'3 жастағы балалар Ә'!J140</f>
        <v>0</v>
      </c>
    </row>
    <row r="219" spans="2:7" ht="15.75" customHeight="1">
      <c r="B219" s="259"/>
      <c r="C219" s="78">
        <f>'3 жастағы балалар Ф'!L140</f>
        <v>0</v>
      </c>
      <c r="D219" s="78">
        <f>'3 жастағы балалар К'!K140</f>
        <v>0</v>
      </c>
      <c r="E219" s="78">
        <f>'3 жастағы балалар Т'!K140</f>
        <v>0</v>
      </c>
      <c r="F219" s="78">
        <f>'3 жастағы балалар Ш'!K140</f>
        <v>0</v>
      </c>
      <c r="G219" s="78">
        <f>'3 жастағы балалар Ә'!K140</f>
        <v>0</v>
      </c>
    </row>
    <row r="220" spans="2:7" ht="15.75" customHeight="1">
      <c r="B220" s="260"/>
      <c r="C220" s="78">
        <f>'3 жастағы балалар Ф'!M140</f>
        <v>0</v>
      </c>
      <c r="D220" s="78">
        <f>'3 жастағы балалар К'!L140</f>
        <v>0</v>
      </c>
      <c r="E220" s="78">
        <f>'3 жастағы балалар Т'!L140</f>
        <v>0</v>
      </c>
      <c r="F220" s="78">
        <f>'3 жастағы балалар Ш'!L140</f>
        <v>0</v>
      </c>
      <c r="G220" s="78">
        <f>'3 жастағы балалар Ә'!L140</f>
        <v>0</v>
      </c>
    </row>
    <row r="221" spans="2:7" ht="15.75" customHeight="1">
      <c r="B221" s="268">
        <v>4</v>
      </c>
      <c r="C221" s="78">
        <f>'3 жастағы балалар Ф'!N140</f>
        <v>0</v>
      </c>
      <c r="D221" s="78">
        <f>'3 жастағы балалар К'!M140</f>
        <v>0</v>
      </c>
      <c r="E221" s="78">
        <f>'3 жастағы балалар Т'!M140</f>
        <v>0</v>
      </c>
      <c r="F221" s="78">
        <f>'3 жастағы балалар Ш'!M140</f>
        <v>0</v>
      </c>
      <c r="G221" s="78">
        <f>'3 жастағы балалар Ә'!M140</f>
        <v>0</v>
      </c>
    </row>
    <row r="222" spans="2:7" ht="15.75" customHeight="1">
      <c r="B222" s="259"/>
      <c r="C222" s="78">
        <f>'3 жастағы балалар Ф'!O140</f>
        <v>0</v>
      </c>
      <c r="D222" s="78">
        <f>'3 жастағы балалар К'!N140</f>
        <v>0</v>
      </c>
      <c r="E222" s="78">
        <f>'3 жастағы балалар Т'!N140</f>
        <v>0</v>
      </c>
      <c r="F222" s="78">
        <f>'3 жастағы балалар Ш'!N140</f>
        <v>0</v>
      </c>
      <c r="G222" s="78">
        <f>'3 жастағы балалар Ә'!N140</f>
        <v>0</v>
      </c>
    </row>
    <row r="223" spans="2:7" ht="15.75" customHeight="1">
      <c r="B223" s="260"/>
      <c r="C223" s="78">
        <f>'3 жастағы балалар Ф'!P140</f>
        <v>0</v>
      </c>
      <c r="D223" s="78">
        <f>'3 жастағы балалар К'!O140</f>
        <v>0</v>
      </c>
      <c r="E223" s="78">
        <f>'3 жастағы балалар Т'!O140</f>
        <v>0</v>
      </c>
      <c r="F223" s="78">
        <f>'3 жастағы балалар Ш'!O140</f>
        <v>0</v>
      </c>
      <c r="G223" s="78">
        <f>'3 жастағы балалар Ә'!O140</f>
        <v>0</v>
      </c>
    </row>
    <row r="224" spans="2:7" ht="15.75" customHeight="1">
      <c r="B224" s="268">
        <v>5</v>
      </c>
      <c r="C224" s="78">
        <f>'3 жастағы балалар Ф'!Q140</f>
        <v>0</v>
      </c>
      <c r="D224" s="78">
        <f>'3 жастағы балалар К'!P140</f>
        <v>0</v>
      </c>
      <c r="E224" s="78">
        <f>'3 жастағы балалар Т'!P140</f>
        <v>0</v>
      </c>
      <c r="F224" s="78">
        <f>'3 жастағы балалар Ш'!P140</f>
        <v>0</v>
      </c>
      <c r="G224" s="78">
        <f>'3 жастағы балалар Ә'!P140</f>
        <v>0</v>
      </c>
    </row>
    <row r="225" spans="2:7" ht="15.75" customHeight="1">
      <c r="B225" s="259"/>
      <c r="C225" s="78">
        <f>'3 жастағы балалар Ф'!R140</f>
        <v>0</v>
      </c>
      <c r="D225" s="78">
        <f>'3 жастағы балалар К'!Q140</f>
        <v>0</v>
      </c>
      <c r="E225" s="78">
        <f>'3 жастағы балалар Т'!Q140</f>
        <v>0</v>
      </c>
      <c r="F225" s="78">
        <f>'3 жастағы балалар Ш'!Q140</f>
        <v>0</v>
      </c>
      <c r="G225" s="78">
        <f>'3 жастағы балалар Ә'!Q140</f>
        <v>0</v>
      </c>
    </row>
    <row r="226" spans="2:7" ht="15.75" customHeight="1">
      <c r="B226" s="260"/>
      <c r="C226" s="78">
        <f>'3 жастағы балалар Ф'!S140</f>
        <v>0</v>
      </c>
      <c r="D226" s="78">
        <f>'3 жастағы балалар К'!R140</f>
        <v>0</v>
      </c>
      <c r="E226" s="78">
        <f>'3 жастағы балалар Т'!R140</f>
        <v>0</v>
      </c>
      <c r="F226" s="78">
        <f>'3 жастағы балалар Ш'!R140</f>
        <v>0</v>
      </c>
      <c r="G226" s="78">
        <f>'3 жастағы балалар Ә'!R140</f>
        <v>0</v>
      </c>
    </row>
    <row r="227" spans="2:7" ht="15.75" customHeight="1">
      <c r="B227" s="268">
        <v>6</v>
      </c>
      <c r="C227" s="335"/>
      <c r="D227" s="78">
        <f>'3 жастағы балалар К'!S140</f>
        <v>0</v>
      </c>
      <c r="E227" s="335"/>
      <c r="F227" s="78">
        <f>'3 жастағы балалар Ш'!S140</f>
        <v>0</v>
      </c>
      <c r="G227" s="335"/>
    </row>
    <row r="228" spans="2:7" ht="15.75" customHeight="1">
      <c r="B228" s="259"/>
      <c r="C228" s="259"/>
      <c r="D228" s="78">
        <f>'3 жастағы балалар К'!T140</f>
        <v>0</v>
      </c>
      <c r="E228" s="259"/>
      <c r="F228" s="78">
        <f>'3 жастағы балалар Ш'!T140</f>
        <v>0</v>
      </c>
      <c r="G228" s="259"/>
    </row>
    <row r="229" spans="2:7" ht="15.75" customHeight="1">
      <c r="B229" s="260"/>
      <c r="C229" s="259"/>
      <c r="D229" s="78">
        <f>'3 жастағы балалар К'!U140</f>
        <v>0</v>
      </c>
      <c r="E229" s="259"/>
      <c r="F229" s="78">
        <f>'3 жастағы балалар Ш'!U140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К'!V140</f>
        <v>0</v>
      </c>
      <c r="E230" s="259"/>
      <c r="F230" s="78">
        <f>'3 жастағы балалар Ш'!V140</f>
        <v>0</v>
      </c>
      <c r="G230" s="259"/>
    </row>
    <row r="231" spans="2:7" ht="15.75" customHeight="1">
      <c r="B231" s="259"/>
      <c r="C231" s="259"/>
      <c r="D231" s="78">
        <f>'3 жастағы балалар К'!W140</f>
        <v>0</v>
      </c>
      <c r="E231" s="259"/>
      <c r="F231" s="78">
        <f>'3 жастағы балалар Ш'!W140</f>
        <v>0</v>
      </c>
      <c r="G231" s="259"/>
    </row>
    <row r="232" spans="2:7" ht="15.75" customHeight="1">
      <c r="B232" s="260"/>
      <c r="C232" s="259"/>
      <c r="D232" s="78">
        <f>'3 жастағы балалар К'!X140</f>
        <v>0</v>
      </c>
      <c r="E232" s="259"/>
      <c r="F232" s="78">
        <f>'3 жастағы балалар Ш'!X140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К'!Y140</f>
        <v>0</v>
      </c>
      <c r="E233" s="259"/>
      <c r="F233" s="78">
        <f>'3 жастағы балалар Ш'!Y140</f>
        <v>0</v>
      </c>
      <c r="G233" s="259"/>
    </row>
    <row r="234" spans="2:7" ht="15.75" customHeight="1">
      <c r="B234" s="259"/>
      <c r="C234" s="259"/>
      <c r="D234" s="78">
        <f>'3 жастағы балалар К'!Z140</f>
        <v>0</v>
      </c>
      <c r="E234" s="259"/>
      <c r="F234" s="78">
        <f>'3 жастағы балалар Ш'!Z140</f>
        <v>0</v>
      </c>
      <c r="G234" s="259"/>
    </row>
    <row r="235" spans="2:7" ht="15.75" customHeight="1">
      <c r="B235" s="260"/>
      <c r="C235" s="259"/>
      <c r="D235" s="78">
        <f>'3 жастағы балалар К'!AA140</f>
        <v>0</v>
      </c>
      <c r="E235" s="259"/>
      <c r="F235" s="78">
        <f>'3 жастағы балалар Ш'!AA140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К'!AB140</f>
        <v>0</v>
      </c>
      <c r="E236" s="259"/>
      <c r="F236" s="78">
        <f>'3 жастағы балалар Ш'!AB140</f>
        <v>0</v>
      </c>
      <c r="G236" s="259"/>
    </row>
    <row r="237" spans="2:7" ht="15.75" customHeight="1">
      <c r="B237" s="259"/>
      <c r="C237" s="259"/>
      <c r="D237" s="78">
        <f>'3 жастағы балалар К'!AC140</f>
        <v>0</v>
      </c>
      <c r="E237" s="259"/>
      <c r="F237" s="78">
        <f>'3 жастағы балалар Ш'!AC140</f>
        <v>0</v>
      </c>
      <c r="G237" s="259"/>
    </row>
    <row r="238" spans="2:7" ht="15.75" customHeight="1">
      <c r="B238" s="260"/>
      <c r="C238" s="259"/>
      <c r="D238" s="78">
        <f>'3 жастағы балалар К'!AD140</f>
        <v>0</v>
      </c>
      <c r="E238" s="259"/>
      <c r="F238" s="78">
        <f>'3 жастағы балалар Ш'!AD140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К'!AE140</f>
        <v>0</v>
      </c>
      <c r="E239" s="259"/>
      <c r="F239" s="78">
        <f>'3 жастағы балалар Ш'!AE140</f>
        <v>0</v>
      </c>
      <c r="G239" s="259"/>
    </row>
    <row r="240" spans="2:7" ht="15.75" customHeight="1">
      <c r="B240" s="259"/>
      <c r="C240" s="259"/>
      <c r="D240" s="78">
        <f>'3 жастағы балалар К'!AF140</f>
        <v>0</v>
      </c>
      <c r="E240" s="259"/>
      <c r="F240" s="78">
        <f>'3 жастағы балалар Ш'!AF140</f>
        <v>0</v>
      </c>
      <c r="G240" s="259"/>
    </row>
    <row r="241" spans="2:7" ht="15.75" customHeight="1">
      <c r="B241" s="260"/>
      <c r="C241" s="259"/>
      <c r="D241" s="78">
        <f>'3 жастағы балалар К'!AG140</f>
        <v>0</v>
      </c>
      <c r="E241" s="259"/>
      <c r="F241" s="78">
        <f>'3 жастағы балалар Ш'!AG140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К'!AH140</f>
        <v>0</v>
      </c>
      <c r="E242" s="259"/>
      <c r="F242" s="78">
        <f>'3 жастағы балалар Ш'!AH140</f>
        <v>0</v>
      </c>
      <c r="G242" s="259"/>
    </row>
    <row r="243" spans="2:7" ht="15.75" customHeight="1">
      <c r="B243" s="259"/>
      <c r="C243" s="259"/>
      <c r="D243" s="78">
        <f>'3 жастағы балалар К'!AI140</f>
        <v>0</v>
      </c>
      <c r="E243" s="259"/>
      <c r="F243" s="78">
        <f>'3 жастағы балалар Ш'!AI140</f>
        <v>0</v>
      </c>
      <c r="G243" s="259"/>
    </row>
    <row r="244" spans="2:7" ht="15.75" customHeight="1">
      <c r="B244" s="260"/>
      <c r="C244" s="259"/>
      <c r="D244" s="78">
        <f>'3 жастағы балалар К'!AJ140</f>
        <v>0</v>
      </c>
      <c r="E244" s="259"/>
      <c r="F244" s="78">
        <f>'3 жастағы балалар Ш'!AJ140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К'!AK140</f>
        <v>0</v>
      </c>
      <c r="E245" s="259"/>
      <c r="F245" s="78">
        <f>'3 жастағы балалар Ш'!AK140</f>
        <v>0</v>
      </c>
      <c r="G245" s="259"/>
    </row>
    <row r="246" spans="2:7" ht="15.75" customHeight="1">
      <c r="B246" s="259"/>
      <c r="C246" s="259"/>
      <c r="D246" s="78">
        <f>'3 жастағы балалар К'!AL140</f>
        <v>0</v>
      </c>
      <c r="E246" s="259"/>
      <c r="F246" s="78">
        <f>'3 жастағы балалар Ш'!AL140</f>
        <v>0</v>
      </c>
      <c r="G246" s="259"/>
    </row>
    <row r="247" spans="2:7" ht="15.75" customHeight="1">
      <c r="B247" s="260"/>
      <c r="C247" s="259"/>
      <c r="D247" s="78">
        <f>'3 жастағы балалар К'!AM140</f>
        <v>0</v>
      </c>
      <c r="E247" s="259"/>
      <c r="F247" s="78">
        <f>'3 жастағы балалар Ш'!AM140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К'!AN140</f>
        <v>0</v>
      </c>
      <c r="E248" s="259"/>
      <c r="F248" s="78">
        <f>'3 жастағы балалар Ш'!AN140</f>
        <v>0</v>
      </c>
      <c r="G248" s="259"/>
    </row>
    <row r="249" spans="2:7" ht="15.75" customHeight="1">
      <c r="B249" s="259"/>
      <c r="C249" s="259"/>
      <c r="D249" s="78">
        <f>'3 жастағы балалар К'!AO140</f>
        <v>0</v>
      </c>
      <c r="E249" s="259"/>
      <c r="F249" s="78">
        <f>'3 жастағы балалар Ш'!AO140</f>
        <v>0</v>
      </c>
      <c r="G249" s="259"/>
    </row>
    <row r="250" spans="2:7" ht="15.75" customHeight="1">
      <c r="B250" s="260"/>
      <c r="C250" s="259"/>
      <c r="D250" s="78">
        <f>'3 жастағы балалар К'!AP140</f>
        <v>0</v>
      </c>
      <c r="E250" s="259"/>
      <c r="F250" s="78">
        <f>'3 жастағы балалар Ш'!AP140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К'!AQ140</f>
        <v>0</v>
      </c>
      <c r="E251" s="259"/>
      <c r="F251" s="78">
        <f>'3 жастағы балалар Ш'!AQ140</f>
        <v>0</v>
      </c>
      <c r="G251" s="259"/>
    </row>
    <row r="252" spans="2:7" ht="15.75" customHeight="1">
      <c r="B252" s="259"/>
      <c r="C252" s="259"/>
      <c r="D252" s="78">
        <f>'3 жастағы балалар К'!AR140</f>
        <v>0</v>
      </c>
      <c r="E252" s="259"/>
      <c r="F252" s="78">
        <f>'3 жастағы балалар Ш'!AR140</f>
        <v>0</v>
      </c>
      <c r="G252" s="259"/>
    </row>
    <row r="253" spans="2:7" ht="15.75" customHeight="1">
      <c r="B253" s="260"/>
      <c r="C253" s="259"/>
      <c r="D253" s="78">
        <f>'3 жастағы балалар К'!AS140</f>
        <v>0</v>
      </c>
      <c r="E253" s="259"/>
      <c r="F253" s="78">
        <f>'3 жастағы балалар Ш'!AS140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К'!AT140</f>
        <v>0</v>
      </c>
      <c r="E254" s="259"/>
      <c r="F254" s="78">
        <f>'3 жастағы балалар Ш'!AT140</f>
        <v>0</v>
      </c>
      <c r="G254" s="259"/>
    </row>
    <row r="255" spans="2:7" ht="15.75" customHeight="1">
      <c r="B255" s="259"/>
      <c r="C255" s="259"/>
      <c r="D255" s="78">
        <f>'3 жастағы балалар К'!AU140</f>
        <v>0</v>
      </c>
      <c r="E255" s="259"/>
      <c r="F255" s="78">
        <f>'3 жастағы балалар Ш'!AU140</f>
        <v>0</v>
      </c>
      <c r="G255" s="259"/>
    </row>
    <row r="256" spans="2:7" ht="15.75" customHeight="1">
      <c r="B256" s="260"/>
      <c r="C256" s="259"/>
      <c r="D256" s="78">
        <f>'3 жастағы балалар К'!AV140</f>
        <v>0</v>
      </c>
      <c r="E256" s="259"/>
      <c r="F256" s="78">
        <f>'3 жастағы балалар Ш'!AV140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Ш'!AW140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Ш'!AX140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Ш'!AY140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Ш'!AZ140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Ш'!BA140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Ш'!BB140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Ш'!BC140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Ш'!BD140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Ш'!BE140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Ш'!BF140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Ш'!BG140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Ш'!BH140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Ш'!BI140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Ш'!BJ140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Ш'!BK140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Ш'!BL140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Ш'!BM140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Ш'!BN140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Ш'!BO140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Ш'!BP140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Ш'!BQ140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Ш'!BR140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Ш'!BS140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Ш'!BT140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Ш'!BU140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Ш'!BV140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Ш'!BW140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Ш'!BX140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Ш'!BY140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Ш'!BZ140</f>
        <v>0</v>
      </c>
      <c r="G286" s="260"/>
    </row>
    <row r="287" spans="2:7" ht="15.75" customHeight="1">
      <c r="B287" s="255">
        <f>СВОД3!V35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81:B83"/>
    <mergeCell ref="B136:B138"/>
    <mergeCell ref="B139:B141"/>
    <mergeCell ref="B142:B144"/>
    <mergeCell ref="B145:B147"/>
    <mergeCell ref="B126:B128"/>
    <mergeCell ref="B120:B122"/>
    <mergeCell ref="B123:B125"/>
    <mergeCell ref="B133:B135"/>
    <mergeCell ref="B117:B119"/>
    <mergeCell ref="B69:B71"/>
    <mergeCell ref="B72:B74"/>
    <mergeCell ref="B75:B77"/>
    <mergeCell ref="B78:B80"/>
    <mergeCell ref="B67:G67"/>
    <mergeCell ref="B212:B214"/>
    <mergeCell ref="B215:B217"/>
    <mergeCell ref="B218:B220"/>
    <mergeCell ref="C227:C286"/>
    <mergeCell ref="B254:B256"/>
    <mergeCell ref="B257:B259"/>
    <mergeCell ref="B260:B262"/>
    <mergeCell ref="B263:B265"/>
    <mergeCell ref="B266:B268"/>
    <mergeCell ref="B269:B271"/>
    <mergeCell ref="B278:B280"/>
    <mergeCell ref="B281:B283"/>
    <mergeCell ref="B284:B286"/>
    <mergeCell ref="G148:G207"/>
    <mergeCell ref="B151:B153"/>
    <mergeCell ref="B154:B156"/>
    <mergeCell ref="B157:B159"/>
    <mergeCell ref="B178:B180"/>
    <mergeCell ref="B172:B174"/>
    <mergeCell ref="B175:B177"/>
    <mergeCell ref="B163:B165"/>
    <mergeCell ref="B199:B201"/>
    <mergeCell ref="B202:B204"/>
    <mergeCell ref="B160:B162"/>
    <mergeCell ref="B148:B150"/>
    <mergeCell ref="B190:B192"/>
    <mergeCell ref="B193:B195"/>
    <mergeCell ref="E148:E207"/>
    <mergeCell ref="D178:D207"/>
    <mergeCell ref="E227:E286"/>
    <mergeCell ref="B166:B168"/>
    <mergeCell ref="B169:B171"/>
    <mergeCell ref="B181:B183"/>
    <mergeCell ref="B184:B186"/>
    <mergeCell ref="B187:B189"/>
    <mergeCell ref="B221:B223"/>
    <mergeCell ref="B224:B226"/>
    <mergeCell ref="B272:B274"/>
    <mergeCell ref="B275:B277"/>
    <mergeCell ref="B196:B198"/>
    <mergeCell ref="B205:B207"/>
    <mergeCell ref="B210:G210"/>
    <mergeCell ref="C148:C207"/>
    <mergeCell ref="G227:G286"/>
    <mergeCell ref="D257:D286"/>
    <mergeCell ref="B248:B250"/>
    <mergeCell ref="B251:B253"/>
    <mergeCell ref="B227:B229"/>
    <mergeCell ref="B230:B232"/>
    <mergeCell ref="B233:B235"/>
    <mergeCell ref="B236:B238"/>
    <mergeCell ref="B239:B241"/>
    <mergeCell ref="B242:B244"/>
    <mergeCell ref="B245:B247"/>
    <mergeCell ref="E81:E128"/>
    <mergeCell ref="G81:G128"/>
    <mergeCell ref="D93:D128"/>
    <mergeCell ref="B131:G131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C81:C128"/>
    <mergeCell ref="I9:K9"/>
    <mergeCell ref="B10:B14"/>
    <mergeCell ref="C9:E9"/>
    <mergeCell ref="C10:E64"/>
    <mergeCell ref="L10:L64"/>
    <mergeCell ref="B15:B29"/>
    <mergeCell ref="B30:B34"/>
    <mergeCell ref="B35:B59"/>
    <mergeCell ref="B60:B64"/>
    <mergeCell ref="B4:C4"/>
    <mergeCell ref="B5:C5"/>
    <mergeCell ref="B6:C6"/>
    <mergeCell ref="B7:C7"/>
    <mergeCell ref="F9:H9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5.75" customHeight="1">
      <c r="B4" s="329" t="s">
        <v>514</v>
      </c>
      <c r="C4" s="266"/>
      <c r="D4" s="245">
        <f>'3 жастағы балалар Ф'!D82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 t="e">
        <f>'3 жастағы балалар Ф'!#REF!</f>
        <v>#REF!</v>
      </c>
      <c r="E5" s="247"/>
      <c r="F5" s="247"/>
      <c r="G5" s="242"/>
      <c r="H5" s="242"/>
    </row>
    <row r="6" spans="2:12" ht="81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3.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Ф'!E82</f>
        <v>0</v>
      </c>
      <c r="D133" s="78">
        <f>'3 жастағы балалар К'!D82</f>
        <v>0</v>
      </c>
      <c r="E133" s="78">
        <f>'3 жастағы балалар Т'!D82</f>
        <v>0</v>
      </c>
      <c r="F133" s="78">
        <f>'3 жастағы балалар Ш'!D82</f>
        <v>0</v>
      </c>
      <c r="G133" s="78">
        <f>'3 жастағы балалар Ә'!D82</f>
        <v>0</v>
      </c>
    </row>
    <row r="134" spans="2:7" ht="15.75" customHeight="1">
      <c r="B134" s="259"/>
      <c r="C134" s="78">
        <f>'3 жастағы балалар Ф'!F82</f>
        <v>0</v>
      </c>
      <c r="D134" s="78">
        <f>'3 жастағы балалар К'!E82</f>
        <v>0</v>
      </c>
      <c r="E134" s="78">
        <f>'3 жастағы балалар Т'!E82</f>
        <v>0</v>
      </c>
      <c r="F134" s="78">
        <f>'3 жастағы балалар Ш'!E82</f>
        <v>0</v>
      </c>
      <c r="G134" s="78">
        <f>'3 жастағы балалар Ә'!E82</f>
        <v>0</v>
      </c>
    </row>
    <row r="135" spans="2:7" ht="15.75" customHeight="1">
      <c r="B135" s="260"/>
      <c r="C135" s="78">
        <f>'3 жастағы балалар Ф'!G82</f>
        <v>0</v>
      </c>
      <c r="D135" s="78">
        <f>'3 жастағы балалар К'!F82</f>
        <v>0</v>
      </c>
      <c r="E135" s="78">
        <f>'3 жастағы балалар Т'!F82</f>
        <v>0</v>
      </c>
      <c r="F135" s="78">
        <f>'3 жастағы балалар Ш'!F82</f>
        <v>0</v>
      </c>
      <c r="G135" s="78">
        <f>'3 жастағы балалар Ә'!F82</f>
        <v>0</v>
      </c>
    </row>
    <row r="136" spans="2:7" ht="15.75" customHeight="1">
      <c r="B136" s="268">
        <v>2</v>
      </c>
      <c r="C136" s="78">
        <f>'3 жастағы балалар Ф'!H82</f>
        <v>0</v>
      </c>
      <c r="D136" s="78">
        <f>'3 жастағы балалар К'!G82</f>
        <v>0</v>
      </c>
      <c r="E136" s="78">
        <f>'3 жастағы балалар Т'!G82</f>
        <v>0</v>
      </c>
      <c r="F136" s="78">
        <f>'3 жастағы балалар Ш'!G82</f>
        <v>0</v>
      </c>
      <c r="G136" s="78">
        <f>'3 жастағы балалар Ә'!G82</f>
        <v>0</v>
      </c>
    </row>
    <row r="137" spans="2:7" ht="15.75" customHeight="1">
      <c r="B137" s="259"/>
      <c r="C137" s="78">
        <f>'3 жастағы балалар Ф'!I82</f>
        <v>0</v>
      </c>
      <c r="D137" s="78">
        <f>'3 жастағы балалар К'!H82</f>
        <v>0</v>
      </c>
      <c r="E137" s="78">
        <f>'3 жастағы балалар Т'!H82</f>
        <v>0</v>
      </c>
      <c r="F137" s="78">
        <f>'3 жастағы балалар Ш'!H82</f>
        <v>0</v>
      </c>
      <c r="G137" s="78">
        <f>'3 жастағы балалар Ә'!H82</f>
        <v>0</v>
      </c>
    </row>
    <row r="138" spans="2:7" ht="15.75" customHeight="1">
      <c r="B138" s="260"/>
      <c r="C138" s="78">
        <f>'3 жастағы балалар Ф'!J82</f>
        <v>0</v>
      </c>
      <c r="D138" s="78">
        <f>'3 жастағы балалар К'!I82</f>
        <v>0</v>
      </c>
      <c r="E138" s="78">
        <f>'3 жастағы балалар Т'!I82</f>
        <v>0</v>
      </c>
      <c r="F138" s="78">
        <f>'3 жастағы балалар Ш'!I82</f>
        <v>0</v>
      </c>
      <c r="G138" s="78">
        <f>'3 жастағы балалар Ә'!I82</f>
        <v>0</v>
      </c>
    </row>
    <row r="139" spans="2:7" ht="15.75" customHeight="1">
      <c r="B139" s="268">
        <v>3</v>
      </c>
      <c r="C139" s="78">
        <f>'3 жастағы балалар Ф'!K82</f>
        <v>0</v>
      </c>
      <c r="D139" s="78">
        <f>'3 жастағы балалар К'!J82</f>
        <v>0</v>
      </c>
      <c r="E139" s="78">
        <f>'3 жастағы балалар Т'!J82</f>
        <v>0</v>
      </c>
      <c r="F139" s="78">
        <f>'3 жастағы балалар Ш'!J82</f>
        <v>0</v>
      </c>
      <c r="G139" s="78">
        <f>'3 жастағы балалар Ә'!J82</f>
        <v>0</v>
      </c>
    </row>
    <row r="140" spans="2:7" ht="15.75" customHeight="1">
      <c r="B140" s="259"/>
      <c r="C140" s="78">
        <f>'3 жастағы балалар Ф'!L82</f>
        <v>0</v>
      </c>
      <c r="D140" s="78">
        <f>'3 жастағы балалар К'!K82</f>
        <v>0</v>
      </c>
      <c r="E140" s="78">
        <f>'3 жастағы балалар Т'!K82</f>
        <v>0</v>
      </c>
      <c r="F140" s="78">
        <f>'3 жастағы балалар Ш'!K82</f>
        <v>0</v>
      </c>
      <c r="G140" s="78">
        <f>'3 жастағы балалар Ә'!K82</f>
        <v>0</v>
      </c>
    </row>
    <row r="141" spans="2:7" ht="15.75" customHeight="1">
      <c r="B141" s="260"/>
      <c r="C141" s="78">
        <f>'3 жастағы балалар Ф'!M82</f>
        <v>0</v>
      </c>
      <c r="D141" s="78">
        <f>'3 жастағы балалар К'!L82</f>
        <v>0</v>
      </c>
      <c r="E141" s="78">
        <f>'3 жастағы балалар Т'!L82</f>
        <v>0</v>
      </c>
      <c r="F141" s="78">
        <f>'3 жастағы балалар Ш'!L82</f>
        <v>0</v>
      </c>
      <c r="G141" s="78">
        <f>'3 жастағы балалар Ә'!L82</f>
        <v>0</v>
      </c>
    </row>
    <row r="142" spans="2:7" ht="15.75" customHeight="1">
      <c r="B142" s="268">
        <v>4</v>
      </c>
      <c r="C142" s="78">
        <f>'3 жастағы балалар Ф'!N82</f>
        <v>0</v>
      </c>
      <c r="D142" s="78">
        <f>'3 жастағы балалар К'!M82</f>
        <v>0</v>
      </c>
      <c r="E142" s="78">
        <f>'3 жастағы балалар Т'!M82</f>
        <v>0</v>
      </c>
      <c r="F142" s="78">
        <f>'3 жастағы балалар Ш'!M82</f>
        <v>0</v>
      </c>
      <c r="G142" s="78">
        <f>'3 жастағы балалар Ә'!M82</f>
        <v>0</v>
      </c>
    </row>
    <row r="143" spans="2:7" ht="15.75" customHeight="1">
      <c r="B143" s="259"/>
      <c r="C143" s="78">
        <f>'3 жастағы балалар Ф'!O82</f>
        <v>0</v>
      </c>
      <c r="D143" s="78">
        <f>'3 жастағы балалар К'!N82</f>
        <v>0</v>
      </c>
      <c r="E143" s="78">
        <f>'3 жастағы балалар Т'!N82</f>
        <v>0</v>
      </c>
      <c r="F143" s="78">
        <f>'3 жастағы балалар Ш'!N82</f>
        <v>0</v>
      </c>
      <c r="G143" s="78">
        <f>'3 жастағы балалар Ә'!N82</f>
        <v>0</v>
      </c>
    </row>
    <row r="144" spans="2:7" ht="15.75" customHeight="1">
      <c r="B144" s="260"/>
      <c r="C144" s="78">
        <f>'3 жастағы балалар Ф'!P82</f>
        <v>0</v>
      </c>
      <c r="D144" s="78">
        <f>'3 жастағы балалар К'!O82</f>
        <v>0</v>
      </c>
      <c r="E144" s="78">
        <f>'3 жастағы балалар Т'!O82</f>
        <v>0</v>
      </c>
      <c r="F144" s="78">
        <f>'3 жастағы балалар Ш'!O82</f>
        <v>0</v>
      </c>
      <c r="G144" s="78">
        <f>'3 жастағы балалар Ә'!O82</f>
        <v>0</v>
      </c>
    </row>
    <row r="145" spans="2:7" ht="15.75" customHeight="1">
      <c r="B145" s="268">
        <v>5</v>
      </c>
      <c r="C145" s="78">
        <f>'3 жастағы балалар Ф'!Q82</f>
        <v>0</v>
      </c>
      <c r="D145" s="78">
        <f>'3 жастағы балалар К'!P82</f>
        <v>0</v>
      </c>
      <c r="E145" s="78">
        <f>'3 жастағы балалар Т'!P82</f>
        <v>0</v>
      </c>
      <c r="F145" s="78">
        <f>'3 жастағы балалар Ш'!P82</f>
        <v>0</v>
      </c>
      <c r="G145" s="78">
        <f>'3 жастағы балалар Ә'!P82</f>
        <v>0</v>
      </c>
    </row>
    <row r="146" spans="2:7" ht="15.75" customHeight="1">
      <c r="B146" s="259"/>
      <c r="C146" s="78">
        <f>'3 жастағы балалар Ф'!R82</f>
        <v>0</v>
      </c>
      <c r="D146" s="78">
        <f>'3 жастағы балалар К'!Q82</f>
        <v>1</v>
      </c>
      <c r="E146" s="78">
        <f>'3 жастағы балалар Т'!Q82</f>
        <v>0</v>
      </c>
      <c r="F146" s="78">
        <f>'3 жастағы балалар Ш'!Q82</f>
        <v>0</v>
      </c>
      <c r="G146" s="78">
        <f>'3 жастағы балалар Ә'!Q82</f>
        <v>0</v>
      </c>
    </row>
    <row r="147" spans="2:7" ht="15.75" customHeight="1">
      <c r="B147" s="260"/>
      <c r="C147" s="78">
        <f>'3 жастағы балалар Ф'!S82</f>
        <v>0</v>
      </c>
      <c r="D147" s="78">
        <f>'3 жастағы балалар К'!R82</f>
        <v>0</v>
      </c>
      <c r="E147" s="78">
        <f>'3 жастағы балалар Т'!R82</f>
        <v>0</v>
      </c>
      <c r="F147" s="78">
        <f>'3 жастағы балалар Ш'!R82</f>
        <v>0</v>
      </c>
      <c r="G147" s="78">
        <f>'3 жастағы балалар Ә'!R82</f>
        <v>0</v>
      </c>
    </row>
    <row r="148" spans="2:7" ht="15.75" customHeight="1">
      <c r="B148" s="268">
        <v>6</v>
      </c>
      <c r="C148" s="335"/>
      <c r="D148" s="78">
        <f>'3 жастағы балалар К'!S82</f>
        <v>0</v>
      </c>
      <c r="E148" s="335"/>
      <c r="F148" s="78">
        <f>'3 жастағы балалар Ш'!S82</f>
        <v>0</v>
      </c>
      <c r="G148" s="335"/>
    </row>
    <row r="149" spans="2:7" ht="15.75" customHeight="1">
      <c r="B149" s="259"/>
      <c r="C149" s="259"/>
      <c r="D149" s="78">
        <f>'3 жастағы балалар К'!T82</f>
        <v>0</v>
      </c>
      <c r="E149" s="259"/>
      <c r="F149" s="78">
        <f>'3 жастағы балалар Ш'!T82</f>
        <v>0</v>
      </c>
      <c r="G149" s="259"/>
    </row>
    <row r="150" spans="2:7" ht="15.75" customHeight="1">
      <c r="B150" s="260"/>
      <c r="C150" s="259"/>
      <c r="D150" s="78">
        <f>'3 жастағы балалар К'!U82</f>
        <v>0</v>
      </c>
      <c r="E150" s="259"/>
      <c r="F150" s="78">
        <f>'3 жастағы балалар Ш'!U82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К'!V82</f>
        <v>0</v>
      </c>
      <c r="E151" s="259"/>
      <c r="F151" s="78">
        <f>'3 жастағы балалар Ш'!V82</f>
        <v>0</v>
      </c>
      <c r="G151" s="259"/>
    </row>
    <row r="152" spans="2:7" ht="15.75" customHeight="1">
      <c r="B152" s="259"/>
      <c r="C152" s="259"/>
      <c r="D152" s="78">
        <f>'3 жастағы балалар К'!W82</f>
        <v>0</v>
      </c>
      <c r="E152" s="259"/>
      <c r="F152" s="78">
        <f>'3 жастағы балалар Ш'!W82</f>
        <v>0</v>
      </c>
      <c r="G152" s="259"/>
    </row>
    <row r="153" spans="2:7" ht="15.75" customHeight="1">
      <c r="B153" s="260"/>
      <c r="C153" s="259"/>
      <c r="D153" s="78">
        <f>'3 жастағы балалар К'!X82</f>
        <v>0</v>
      </c>
      <c r="E153" s="259"/>
      <c r="F153" s="78">
        <f>'3 жастағы балалар Ш'!X82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К'!Y82</f>
        <v>0</v>
      </c>
      <c r="E154" s="259"/>
      <c r="F154" s="78">
        <f>'3 жастағы балалар Ш'!Y82</f>
        <v>0</v>
      </c>
      <c r="G154" s="259"/>
    </row>
    <row r="155" spans="2:7" ht="15.75" customHeight="1">
      <c r="B155" s="259"/>
      <c r="C155" s="259"/>
      <c r="D155" s="78">
        <f>'3 жастағы балалар К'!Z82</f>
        <v>0</v>
      </c>
      <c r="E155" s="259"/>
      <c r="F155" s="78">
        <f>'3 жастағы балалар Ш'!Z82</f>
        <v>0</v>
      </c>
      <c r="G155" s="259"/>
    </row>
    <row r="156" spans="2:7" ht="15.75" customHeight="1">
      <c r="B156" s="260"/>
      <c r="C156" s="259"/>
      <c r="D156" s="78">
        <f>'3 жастағы балалар К'!AA82</f>
        <v>0</v>
      </c>
      <c r="E156" s="259"/>
      <c r="F156" s="78">
        <f>'3 жастағы балалар Ш'!AA82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К'!AB82</f>
        <v>0</v>
      </c>
      <c r="E157" s="259"/>
      <c r="F157" s="78">
        <f>'3 жастағы балалар Ш'!AB82</f>
        <v>0</v>
      </c>
      <c r="G157" s="259"/>
    </row>
    <row r="158" spans="2:7" ht="15.75" customHeight="1">
      <c r="B158" s="259"/>
      <c r="C158" s="259"/>
      <c r="D158" s="78">
        <f>'3 жастағы балалар К'!AC82</f>
        <v>0</v>
      </c>
      <c r="E158" s="259"/>
      <c r="F158" s="78">
        <f>'3 жастағы балалар Ш'!AC82</f>
        <v>0</v>
      </c>
      <c r="G158" s="259"/>
    </row>
    <row r="159" spans="2:7" ht="15.75" customHeight="1">
      <c r="B159" s="260"/>
      <c r="C159" s="259"/>
      <c r="D159" s="78">
        <f>'3 жастағы балалар К'!AD82</f>
        <v>0</v>
      </c>
      <c r="E159" s="259"/>
      <c r="F159" s="78">
        <f>'3 жастағы балалар Ш'!AD82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К'!AE82</f>
        <v>0</v>
      </c>
      <c r="E160" s="259"/>
      <c r="F160" s="78">
        <f>'3 жастағы балалар Ш'!AE82</f>
        <v>0</v>
      </c>
      <c r="G160" s="259"/>
    </row>
    <row r="161" spans="2:7" ht="15.75" customHeight="1">
      <c r="B161" s="259"/>
      <c r="C161" s="259"/>
      <c r="D161" s="78">
        <f>'3 жастағы балалар К'!AF82</f>
        <v>0</v>
      </c>
      <c r="E161" s="259"/>
      <c r="F161" s="78">
        <f>'3 жастағы балалар Ш'!AF82</f>
        <v>0</v>
      </c>
      <c r="G161" s="259"/>
    </row>
    <row r="162" spans="2:7" ht="15.75" customHeight="1">
      <c r="B162" s="260"/>
      <c r="C162" s="259"/>
      <c r="D162" s="78">
        <f>'3 жастағы балалар К'!AG82</f>
        <v>0</v>
      </c>
      <c r="E162" s="259"/>
      <c r="F162" s="78">
        <f>'3 жастағы балалар Ш'!AG82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К'!AH82</f>
        <v>0</v>
      </c>
      <c r="E163" s="259"/>
      <c r="F163" s="78">
        <f>'3 жастағы балалар Ш'!AH82</f>
        <v>0</v>
      </c>
      <c r="G163" s="259"/>
    </row>
    <row r="164" spans="2:7" ht="15.75" customHeight="1">
      <c r="B164" s="259"/>
      <c r="C164" s="259"/>
      <c r="D164" s="78">
        <f>'3 жастағы балалар К'!AI82</f>
        <v>0</v>
      </c>
      <c r="E164" s="259"/>
      <c r="F164" s="78">
        <f>'3 жастағы балалар Ш'!AI82</f>
        <v>0</v>
      </c>
      <c r="G164" s="259"/>
    </row>
    <row r="165" spans="2:7" ht="15.75" customHeight="1">
      <c r="B165" s="260"/>
      <c r="C165" s="259"/>
      <c r="D165" s="78">
        <f>'3 жастағы балалар К'!AJ82</f>
        <v>0</v>
      </c>
      <c r="E165" s="259"/>
      <c r="F165" s="78">
        <f>'3 жастағы балалар Ш'!AJ82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К'!AK82</f>
        <v>0</v>
      </c>
      <c r="E166" s="259"/>
      <c r="F166" s="78">
        <f>'3 жастағы балалар Ш'!AK82</f>
        <v>0</v>
      </c>
      <c r="G166" s="259"/>
    </row>
    <row r="167" spans="2:7" ht="15.75" customHeight="1">
      <c r="B167" s="259"/>
      <c r="C167" s="259"/>
      <c r="D167" s="78">
        <f>'3 жастағы балалар К'!AL82</f>
        <v>0</v>
      </c>
      <c r="E167" s="259"/>
      <c r="F167" s="78">
        <f>'3 жастағы балалар Ш'!AL82</f>
        <v>0</v>
      </c>
      <c r="G167" s="259"/>
    </row>
    <row r="168" spans="2:7" ht="15.75" customHeight="1">
      <c r="B168" s="260"/>
      <c r="C168" s="259"/>
      <c r="D168" s="78">
        <f>'3 жастағы балалар К'!AM82</f>
        <v>0</v>
      </c>
      <c r="E168" s="259"/>
      <c r="F168" s="78">
        <f>'3 жастағы балалар Ш'!AM82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К'!AN82</f>
        <v>0</v>
      </c>
      <c r="E169" s="259"/>
      <c r="F169" s="78">
        <f>'3 жастағы балалар Ш'!AN82</f>
        <v>0</v>
      </c>
      <c r="G169" s="259"/>
    </row>
    <row r="170" spans="2:7" ht="15.75" customHeight="1">
      <c r="B170" s="259"/>
      <c r="C170" s="259"/>
      <c r="D170" s="78">
        <f>'3 жастағы балалар К'!AO82</f>
        <v>0</v>
      </c>
      <c r="E170" s="259"/>
      <c r="F170" s="78">
        <f>'3 жастағы балалар Ш'!AO82</f>
        <v>0</v>
      </c>
      <c r="G170" s="259"/>
    </row>
    <row r="171" spans="2:7" ht="15.75" customHeight="1">
      <c r="B171" s="260"/>
      <c r="C171" s="259"/>
      <c r="D171" s="78">
        <f>'3 жастағы балалар К'!AP82</f>
        <v>0</v>
      </c>
      <c r="E171" s="259"/>
      <c r="F171" s="78">
        <f>'3 жастағы балалар Ш'!AP82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К'!AQ82</f>
        <v>0</v>
      </c>
      <c r="E172" s="259"/>
      <c r="F172" s="78">
        <f>'3 жастағы балалар Ш'!AQ82</f>
        <v>0</v>
      </c>
      <c r="G172" s="259"/>
    </row>
    <row r="173" spans="2:7" ht="15.75" customHeight="1">
      <c r="B173" s="259"/>
      <c r="C173" s="259"/>
      <c r="D173" s="78">
        <f>'3 жастағы балалар К'!AR82</f>
        <v>0</v>
      </c>
      <c r="E173" s="259"/>
      <c r="F173" s="78">
        <f>'3 жастағы балалар Ш'!AR82</f>
        <v>0</v>
      </c>
      <c r="G173" s="259"/>
    </row>
    <row r="174" spans="2:7" ht="15.75" customHeight="1">
      <c r="B174" s="260"/>
      <c r="C174" s="259"/>
      <c r="D174" s="78">
        <f>'3 жастағы балалар К'!AS82</f>
        <v>0</v>
      </c>
      <c r="E174" s="259"/>
      <c r="F174" s="78">
        <f>'3 жастағы балалар Ш'!AS82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К'!AT82</f>
        <v>0</v>
      </c>
      <c r="E175" s="259"/>
      <c r="F175" s="78">
        <f>'3 жастағы балалар Ш'!AT82</f>
        <v>0</v>
      </c>
      <c r="G175" s="259"/>
    </row>
    <row r="176" spans="2:7" ht="15.75" customHeight="1">
      <c r="B176" s="259"/>
      <c r="C176" s="259"/>
      <c r="D176" s="78">
        <f>'3 жастағы балалар К'!AU82</f>
        <v>0</v>
      </c>
      <c r="E176" s="259"/>
      <c r="F176" s="78">
        <f>'3 жастағы балалар Ш'!AU82</f>
        <v>0</v>
      </c>
      <c r="G176" s="259"/>
    </row>
    <row r="177" spans="2:7" ht="15.75" customHeight="1">
      <c r="B177" s="260"/>
      <c r="C177" s="259"/>
      <c r="D177" s="78">
        <f>'3 жастағы балалар К'!AV82</f>
        <v>0</v>
      </c>
      <c r="E177" s="259"/>
      <c r="F177" s="78">
        <f>'3 жастағы балалар Ш'!AV82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Ш'!AW82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Ш'!AX82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Ш'!AY82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Ш'!AZ82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Ш'!BA82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Ш'!BB82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Ш'!BC82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Ш'!BD82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Ш'!BE82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Ш'!BF82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Ш'!BG82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Ш'!BH82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Ш'!BI82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Ш'!BJ82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Ш'!BK82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Ш'!BL82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Ш'!BM82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Ш'!BN82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Ш'!BO82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Ш'!BP82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Ш'!BQ82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Ш'!BR82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Ш'!BS82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Ш'!BT82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Ш'!BU82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Ш'!BV82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Ш'!BW82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Ш'!BX82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Ш'!BY82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Ш'!BZ82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4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Ф'!E141</f>
        <v>0</v>
      </c>
      <c r="D212" s="78">
        <f>'3 жастағы балалар К'!D141</f>
        <v>0</v>
      </c>
      <c r="E212" s="78">
        <f>'3 жастағы балалар Т'!D141</f>
        <v>0</v>
      </c>
      <c r="F212" s="78">
        <f>'3 жастағы балалар Ш'!D141</f>
        <v>0</v>
      </c>
      <c r="G212" s="78">
        <f>'3 жастағы балалар Ә'!D141</f>
        <v>0</v>
      </c>
    </row>
    <row r="213" spans="2:7" ht="15.75" customHeight="1">
      <c r="B213" s="259"/>
      <c r="C213" s="78">
        <f>'3 жастағы балалар Ф'!F141</f>
        <v>0</v>
      </c>
      <c r="D213" s="78">
        <f>'3 жастағы балалар К'!E141</f>
        <v>0</v>
      </c>
      <c r="E213" s="78">
        <f>'3 жастағы балалар Т'!E141</f>
        <v>0</v>
      </c>
      <c r="F213" s="78">
        <f>'3 жастағы балалар Ш'!E141</f>
        <v>0</v>
      </c>
      <c r="G213" s="78">
        <f>'3 жастағы балалар Ә'!E141</f>
        <v>0</v>
      </c>
    </row>
    <row r="214" spans="2:7" ht="15.75" customHeight="1">
      <c r="B214" s="260"/>
      <c r="C214" s="78">
        <f>'3 жастағы балалар Ф'!G141</f>
        <v>0</v>
      </c>
      <c r="D214" s="78">
        <f>'3 жастағы балалар К'!F141</f>
        <v>0</v>
      </c>
      <c r="E214" s="78">
        <f>'3 жастағы балалар Т'!F141</f>
        <v>0</v>
      </c>
      <c r="F214" s="78">
        <f>'3 жастағы балалар Ш'!F141</f>
        <v>0</v>
      </c>
      <c r="G214" s="78">
        <f>'3 жастағы балалар Ә'!F141</f>
        <v>0</v>
      </c>
    </row>
    <row r="215" spans="2:7" ht="15.75" customHeight="1">
      <c r="B215" s="268">
        <v>2</v>
      </c>
      <c r="C215" s="78">
        <f>'3 жастағы балалар Ф'!H141</f>
        <v>0</v>
      </c>
      <c r="D215" s="78" t="str">
        <f>'3 жастағы балалар К'!G141</f>
        <v xml:space="preserve"> </v>
      </c>
      <c r="E215" s="78">
        <f>'3 жастағы балалар Т'!G141</f>
        <v>0</v>
      </c>
      <c r="F215" s="78">
        <f>'3 жастағы балалар Ш'!G141</f>
        <v>0</v>
      </c>
      <c r="G215" s="78">
        <f>'3 жастағы балалар Ә'!G141</f>
        <v>0</v>
      </c>
    </row>
    <row r="216" spans="2:7" ht="15.75" customHeight="1">
      <c r="B216" s="259"/>
      <c r="C216" s="78">
        <f>'3 жастағы балалар Ф'!I141</f>
        <v>0</v>
      </c>
      <c r="D216" s="78">
        <f>'3 жастағы балалар К'!H141</f>
        <v>0</v>
      </c>
      <c r="E216" s="78">
        <f>'3 жастағы балалар Т'!H141</f>
        <v>0</v>
      </c>
      <c r="F216" s="78">
        <f>'3 жастағы балалар Ш'!H141</f>
        <v>0</v>
      </c>
      <c r="G216" s="78">
        <f>'3 жастағы балалар Ә'!H141</f>
        <v>0</v>
      </c>
    </row>
    <row r="217" spans="2:7" ht="15.75" customHeight="1">
      <c r="B217" s="260"/>
      <c r="C217" s="78">
        <f>'3 жастағы балалар Ф'!J141</f>
        <v>0</v>
      </c>
      <c r="D217" s="78">
        <f>'3 жастағы балалар К'!I141</f>
        <v>0</v>
      </c>
      <c r="E217" s="78">
        <f>'3 жастағы балалар Т'!I141</f>
        <v>0</v>
      </c>
      <c r="F217" s="78">
        <f>'3 жастағы балалар Ш'!I141</f>
        <v>0</v>
      </c>
      <c r="G217" s="78">
        <f>'3 жастағы балалар Ә'!I141</f>
        <v>0</v>
      </c>
    </row>
    <row r="218" spans="2:7" ht="15.75" customHeight="1">
      <c r="B218" s="268">
        <v>3</v>
      </c>
      <c r="C218" s="78">
        <f>'3 жастағы балалар Ф'!K141</f>
        <v>0</v>
      </c>
      <c r="D218" s="78" t="str">
        <f>'3 жастағы балалар К'!J141</f>
        <v xml:space="preserve"> </v>
      </c>
      <c r="E218" s="78">
        <f>'3 жастағы балалар Т'!J141</f>
        <v>0</v>
      </c>
      <c r="F218" s="78">
        <f>'3 жастағы балалар Ш'!J141</f>
        <v>0</v>
      </c>
      <c r="G218" s="78">
        <f>'3 жастағы балалар Ә'!J141</f>
        <v>0</v>
      </c>
    </row>
    <row r="219" spans="2:7" ht="15.75" customHeight="1">
      <c r="B219" s="259"/>
      <c r="C219" s="78">
        <f>'3 жастағы балалар Ф'!L141</f>
        <v>0</v>
      </c>
      <c r="D219" s="78">
        <f>'3 жастағы балалар К'!K141</f>
        <v>0</v>
      </c>
      <c r="E219" s="78">
        <f>'3 жастағы балалар Т'!K141</f>
        <v>0</v>
      </c>
      <c r="F219" s="78">
        <f>'3 жастағы балалар Ш'!K141</f>
        <v>0</v>
      </c>
      <c r="G219" s="78">
        <f>'3 жастағы балалар Ә'!K141</f>
        <v>0</v>
      </c>
    </row>
    <row r="220" spans="2:7" ht="15.75" customHeight="1">
      <c r="B220" s="260"/>
      <c r="C220" s="78">
        <f>'3 жастағы балалар Ф'!M141</f>
        <v>0</v>
      </c>
      <c r="D220" s="78">
        <f>'3 жастағы балалар К'!L141</f>
        <v>0</v>
      </c>
      <c r="E220" s="78">
        <f>'3 жастағы балалар Т'!L141</f>
        <v>0</v>
      </c>
      <c r="F220" s="78">
        <f>'3 жастағы балалар Ш'!L141</f>
        <v>0</v>
      </c>
      <c r="G220" s="78">
        <f>'3 жастағы балалар Ә'!L141</f>
        <v>0</v>
      </c>
    </row>
    <row r="221" spans="2:7" ht="15.75" customHeight="1">
      <c r="B221" s="268">
        <v>4</v>
      </c>
      <c r="C221" s="78" t="str">
        <f>'3 жастағы балалар Ф'!N141</f>
        <v>\</v>
      </c>
      <c r="D221" s="78" t="str">
        <f>'3 жастағы балалар К'!M141</f>
        <v xml:space="preserve"> </v>
      </c>
      <c r="E221" s="78">
        <f>'3 жастағы балалар Т'!M141</f>
        <v>0</v>
      </c>
      <c r="F221" s="78">
        <f>'3 жастағы балалар Ш'!M141</f>
        <v>0</v>
      </c>
      <c r="G221" s="78">
        <f>'3 жастағы балалар Ә'!M141</f>
        <v>0</v>
      </c>
    </row>
    <row r="222" spans="2:7" ht="15.75" customHeight="1">
      <c r="B222" s="259"/>
      <c r="C222" s="78">
        <f>'3 жастағы балалар Ф'!O141</f>
        <v>0</v>
      </c>
      <c r="D222" s="78">
        <f>'3 жастағы балалар К'!N141</f>
        <v>0</v>
      </c>
      <c r="E222" s="78">
        <f>'3 жастағы балалар Т'!N141</f>
        <v>0</v>
      </c>
      <c r="F222" s="78">
        <f>'3 жастағы балалар Ш'!N141</f>
        <v>0</v>
      </c>
      <c r="G222" s="78">
        <f>'3 жастағы балалар Ә'!N141</f>
        <v>0</v>
      </c>
    </row>
    <row r="223" spans="2:7" ht="15.75" customHeight="1">
      <c r="B223" s="260"/>
      <c r="C223" s="78">
        <f>'3 жастағы балалар Ф'!P141</f>
        <v>0</v>
      </c>
      <c r="D223" s="78">
        <f>'3 жастағы балалар К'!O141</f>
        <v>0</v>
      </c>
      <c r="E223" s="78">
        <f>'3 жастағы балалар Т'!O141</f>
        <v>0</v>
      </c>
      <c r="F223" s="78">
        <f>'3 жастағы балалар Ш'!O141</f>
        <v>0</v>
      </c>
      <c r="G223" s="78">
        <f>'3 жастағы балалар Ә'!O141</f>
        <v>0</v>
      </c>
    </row>
    <row r="224" spans="2:7" ht="15.75" customHeight="1">
      <c r="B224" s="268">
        <v>5</v>
      </c>
      <c r="C224" s="78">
        <f>'3 жастағы балалар Ф'!Q141</f>
        <v>0</v>
      </c>
      <c r="D224" s="78">
        <f>'3 жастағы балалар К'!P141</f>
        <v>0</v>
      </c>
      <c r="E224" s="78">
        <f>'3 жастағы балалар Т'!P141</f>
        <v>0</v>
      </c>
      <c r="F224" s="78">
        <f>'3 жастағы балалар Ш'!P141</f>
        <v>0</v>
      </c>
      <c r="G224" s="78">
        <f>'3 жастағы балалар Ә'!P141</f>
        <v>0</v>
      </c>
    </row>
    <row r="225" spans="2:7" ht="15.75" customHeight="1">
      <c r="B225" s="259"/>
      <c r="C225" s="78">
        <f>'3 жастағы балалар Ф'!R141</f>
        <v>0</v>
      </c>
      <c r="D225" s="78">
        <f>'3 жастағы балалар К'!Q141</f>
        <v>0</v>
      </c>
      <c r="E225" s="78">
        <f>'3 жастағы балалар Т'!Q141</f>
        <v>0</v>
      </c>
      <c r="F225" s="78">
        <f>'3 жастағы балалар Ш'!Q141</f>
        <v>0</v>
      </c>
      <c r="G225" s="78">
        <f>'3 жастағы балалар Ә'!Q141</f>
        <v>0</v>
      </c>
    </row>
    <row r="226" spans="2:7" ht="15.75" customHeight="1">
      <c r="B226" s="260"/>
      <c r="C226" s="78">
        <f>'3 жастағы балалар Ф'!S141</f>
        <v>0</v>
      </c>
      <c r="D226" s="78">
        <f>'3 жастағы балалар К'!R141</f>
        <v>0</v>
      </c>
      <c r="E226" s="78">
        <f>'3 жастағы балалар Т'!R141</f>
        <v>0</v>
      </c>
      <c r="F226" s="78">
        <f>'3 жастағы балалар Ш'!R141</f>
        <v>0</v>
      </c>
      <c r="G226" s="78">
        <f>'3 жастағы балалар Ә'!R141</f>
        <v>0</v>
      </c>
    </row>
    <row r="227" spans="2:7" ht="15.75" customHeight="1">
      <c r="B227" s="268">
        <v>6</v>
      </c>
      <c r="C227" s="335"/>
      <c r="D227" s="78">
        <f>'3 жастағы балалар К'!S141</f>
        <v>0</v>
      </c>
      <c r="E227" s="335"/>
      <c r="F227" s="78">
        <f>'3 жастағы балалар Ш'!S141</f>
        <v>0</v>
      </c>
      <c r="G227" s="335"/>
    </row>
    <row r="228" spans="2:7" ht="15.75" customHeight="1">
      <c r="B228" s="259"/>
      <c r="C228" s="259"/>
      <c r="D228" s="78">
        <f>'3 жастағы балалар К'!T141</f>
        <v>0</v>
      </c>
      <c r="E228" s="259"/>
      <c r="F228" s="78">
        <f>'3 жастағы балалар Ш'!T141</f>
        <v>0</v>
      </c>
      <c r="G228" s="259"/>
    </row>
    <row r="229" spans="2:7" ht="15.75" customHeight="1">
      <c r="B229" s="260"/>
      <c r="C229" s="259"/>
      <c r="D229" s="78">
        <f>'3 жастағы балалар К'!U141</f>
        <v>0</v>
      </c>
      <c r="E229" s="259"/>
      <c r="F229" s="78">
        <f>'3 жастағы балалар Ш'!U141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К'!V141</f>
        <v>0</v>
      </c>
      <c r="E230" s="259"/>
      <c r="F230" s="78">
        <f>'3 жастағы балалар Ш'!V141</f>
        <v>0</v>
      </c>
      <c r="G230" s="259"/>
    </row>
    <row r="231" spans="2:7" ht="15.75" customHeight="1">
      <c r="B231" s="259"/>
      <c r="C231" s="259"/>
      <c r="D231" s="78">
        <f>'3 жастағы балалар К'!W141</f>
        <v>0</v>
      </c>
      <c r="E231" s="259"/>
      <c r="F231" s="78">
        <f>'3 жастағы балалар Ш'!W141</f>
        <v>0</v>
      </c>
      <c r="G231" s="259"/>
    </row>
    <row r="232" spans="2:7" ht="15.75" customHeight="1">
      <c r="B232" s="260"/>
      <c r="C232" s="259"/>
      <c r="D232" s="78">
        <f>'3 жастағы балалар К'!X141</f>
        <v>0</v>
      </c>
      <c r="E232" s="259"/>
      <c r="F232" s="78">
        <f>'3 жастағы балалар Ш'!X141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К'!Y141</f>
        <v>0</v>
      </c>
      <c r="E233" s="259"/>
      <c r="F233" s="78">
        <f>'3 жастағы балалар Ш'!Y141</f>
        <v>0</v>
      </c>
      <c r="G233" s="259"/>
    </row>
    <row r="234" spans="2:7" ht="15.75" customHeight="1">
      <c r="B234" s="259"/>
      <c r="C234" s="259"/>
      <c r="D234" s="78">
        <f>'3 жастағы балалар К'!Z141</f>
        <v>0</v>
      </c>
      <c r="E234" s="259"/>
      <c r="F234" s="78">
        <f>'3 жастағы балалар Ш'!Z141</f>
        <v>0</v>
      </c>
      <c r="G234" s="259"/>
    </row>
    <row r="235" spans="2:7" ht="15.75" customHeight="1">
      <c r="B235" s="260"/>
      <c r="C235" s="259"/>
      <c r="D235" s="78">
        <f>'3 жастағы балалар К'!AA141</f>
        <v>0</v>
      </c>
      <c r="E235" s="259"/>
      <c r="F235" s="78">
        <f>'3 жастағы балалар Ш'!AA141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К'!AB141</f>
        <v>0</v>
      </c>
      <c r="E236" s="259"/>
      <c r="F236" s="78">
        <f>'3 жастағы балалар Ш'!AB141</f>
        <v>0</v>
      </c>
      <c r="G236" s="259"/>
    </row>
    <row r="237" spans="2:7" ht="15.75" customHeight="1">
      <c r="B237" s="259"/>
      <c r="C237" s="259"/>
      <c r="D237" s="78">
        <f>'3 жастағы балалар К'!AC141</f>
        <v>0</v>
      </c>
      <c r="E237" s="259"/>
      <c r="F237" s="78">
        <f>'3 жастағы балалар Ш'!AC141</f>
        <v>0</v>
      </c>
      <c r="G237" s="259"/>
    </row>
    <row r="238" spans="2:7" ht="15.75" customHeight="1">
      <c r="B238" s="260"/>
      <c r="C238" s="259"/>
      <c r="D238" s="78">
        <f>'3 жастағы балалар К'!AD141</f>
        <v>0</v>
      </c>
      <c r="E238" s="259"/>
      <c r="F238" s="78">
        <f>'3 жастағы балалар Ш'!AD141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К'!AE141</f>
        <v>0</v>
      </c>
      <c r="E239" s="259"/>
      <c r="F239" s="78">
        <f>'3 жастағы балалар Ш'!AE141</f>
        <v>0</v>
      </c>
      <c r="G239" s="259"/>
    </row>
    <row r="240" spans="2:7" ht="15.75" customHeight="1">
      <c r="B240" s="259"/>
      <c r="C240" s="259"/>
      <c r="D240" s="78">
        <f>'3 жастағы балалар К'!AF141</f>
        <v>0</v>
      </c>
      <c r="E240" s="259"/>
      <c r="F240" s="78">
        <f>'3 жастағы балалар Ш'!AF141</f>
        <v>0</v>
      </c>
      <c r="G240" s="259"/>
    </row>
    <row r="241" spans="2:7" ht="15.75" customHeight="1">
      <c r="B241" s="260"/>
      <c r="C241" s="259"/>
      <c r="D241" s="78">
        <f>'3 жастағы балалар К'!AG141</f>
        <v>0</v>
      </c>
      <c r="E241" s="259"/>
      <c r="F241" s="78">
        <f>'3 жастағы балалар Ш'!AG141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К'!AH141</f>
        <v>0</v>
      </c>
      <c r="E242" s="259"/>
      <c r="F242" s="78">
        <f>'3 жастағы балалар Ш'!AH141</f>
        <v>0</v>
      </c>
      <c r="G242" s="259"/>
    </row>
    <row r="243" spans="2:7" ht="15.75" customHeight="1">
      <c r="B243" s="259"/>
      <c r="C243" s="259"/>
      <c r="D243" s="78">
        <f>'3 жастағы балалар К'!AI141</f>
        <v>0</v>
      </c>
      <c r="E243" s="259"/>
      <c r="F243" s="78">
        <f>'3 жастағы балалар Ш'!AI141</f>
        <v>0</v>
      </c>
      <c r="G243" s="259"/>
    </row>
    <row r="244" spans="2:7" ht="15.75" customHeight="1">
      <c r="B244" s="260"/>
      <c r="C244" s="259"/>
      <c r="D244" s="78">
        <f>'3 жастағы балалар К'!AJ141</f>
        <v>0</v>
      </c>
      <c r="E244" s="259"/>
      <c r="F244" s="78">
        <f>'3 жастағы балалар Ш'!AJ141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К'!AK141</f>
        <v>0</v>
      </c>
      <c r="E245" s="259"/>
      <c r="F245" s="78">
        <f>'3 жастағы балалар Ш'!AK141</f>
        <v>0</v>
      </c>
      <c r="G245" s="259"/>
    </row>
    <row r="246" spans="2:7" ht="15.75" customHeight="1">
      <c r="B246" s="259"/>
      <c r="C246" s="259"/>
      <c r="D246" s="78">
        <f>'3 жастағы балалар К'!AL141</f>
        <v>0</v>
      </c>
      <c r="E246" s="259"/>
      <c r="F246" s="78">
        <f>'3 жастағы балалар Ш'!AL141</f>
        <v>0</v>
      </c>
      <c r="G246" s="259"/>
    </row>
    <row r="247" spans="2:7" ht="15.75" customHeight="1">
      <c r="B247" s="260"/>
      <c r="C247" s="259"/>
      <c r="D247" s="78">
        <f>'3 жастағы балалар К'!AM141</f>
        <v>0</v>
      </c>
      <c r="E247" s="259"/>
      <c r="F247" s="78">
        <f>'3 жастағы балалар Ш'!AM141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К'!AN141</f>
        <v>0</v>
      </c>
      <c r="E248" s="259"/>
      <c r="F248" s="78">
        <f>'3 жастағы балалар Ш'!AN141</f>
        <v>0</v>
      </c>
      <c r="G248" s="259"/>
    </row>
    <row r="249" spans="2:7" ht="15.75" customHeight="1">
      <c r="B249" s="259"/>
      <c r="C249" s="259"/>
      <c r="D249" s="78">
        <f>'3 жастағы балалар К'!AO141</f>
        <v>0</v>
      </c>
      <c r="E249" s="259"/>
      <c r="F249" s="78">
        <f>'3 жастағы балалар Ш'!AO141</f>
        <v>0</v>
      </c>
      <c r="G249" s="259"/>
    </row>
    <row r="250" spans="2:7" ht="15.75" customHeight="1">
      <c r="B250" s="260"/>
      <c r="C250" s="259"/>
      <c r="D250" s="78">
        <f>'3 жастағы балалар К'!AP141</f>
        <v>0</v>
      </c>
      <c r="E250" s="259"/>
      <c r="F250" s="78">
        <f>'3 жастағы балалар Ш'!AP141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К'!AQ141</f>
        <v>0</v>
      </c>
      <c r="E251" s="259"/>
      <c r="F251" s="78">
        <f>'3 жастағы балалар Ш'!AQ141</f>
        <v>0</v>
      </c>
      <c r="G251" s="259"/>
    </row>
    <row r="252" spans="2:7" ht="15.75" customHeight="1">
      <c r="B252" s="259"/>
      <c r="C252" s="259"/>
      <c r="D252" s="78">
        <f>'3 жастағы балалар К'!AR141</f>
        <v>0</v>
      </c>
      <c r="E252" s="259"/>
      <c r="F252" s="78">
        <f>'3 жастағы балалар Ш'!AR141</f>
        <v>0</v>
      </c>
      <c r="G252" s="259"/>
    </row>
    <row r="253" spans="2:7" ht="15.75" customHeight="1">
      <c r="B253" s="260"/>
      <c r="C253" s="259"/>
      <c r="D253" s="78">
        <f>'3 жастағы балалар К'!AS141</f>
        <v>0</v>
      </c>
      <c r="E253" s="259"/>
      <c r="F253" s="78">
        <f>'3 жастағы балалар Ш'!AS141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К'!AT141</f>
        <v>0</v>
      </c>
      <c r="E254" s="259"/>
      <c r="F254" s="78">
        <f>'3 жастағы балалар Ш'!AT141</f>
        <v>0</v>
      </c>
      <c r="G254" s="259"/>
    </row>
    <row r="255" spans="2:7" ht="15.75" customHeight="1">
      <c r="B255" s="259"/>
      <c r="C255" s="259"/>
      <c r="D255" s="78">
        <f>'3 жастағы балалар К'!AU141</f>
        <v>0</v>
      </c>
      <c r="E255" s="259"/>
      <c r="F255" s="78">
        <f>'3 жастағы балалар Ш'!AU141</f>
        <v>0</v>
      </c>
      <c r="G255" s="259"/>
    </row>
    <row r="256" spans="2:7" ht="15.75" customHeight="1">
      <c r="B256" s="260"/>
      <c r="C256" s="259"/>
      <c r="D256" s="78">
        <f>'3 жастағы балалар К'!AV141</f>
        <v>0</v>
      </c>
      <c r="E256" s="259"/>
      <c r="F256" s="78">
        <f>'3 жастағы балалар Ш'!AV141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Ш'!AW141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Ш'!AX141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Ш'!AY141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Ш'!AZ141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Ш'!BA141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Ш'!BB141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Ш'!BC141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Ш'!BD141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Ш'!BE141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Ш'!BF141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Ш'!BG141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Ш'!BH141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Ш'!BI141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Ш'!BJ141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Ш'!BK141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Ш'!BL141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Ш'!BM141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Ш'!BN141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Ш'!BO141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Ш'!BP141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Ш'!BQ141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Ш'!BR141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Ш'!BS141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Ш'!BT141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Ш'!BU141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Ш'!BV141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Ш'!BW141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Ш'!BX141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Ш'!BY141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Ш'!BZ141</f>
        <v>0</v>
      </c>
      <c r="G286" s="260"/>
    </row>
    <row r="287" spans="2:7" ht="15.75" customHeight="1">
      <c r="B287" s="255">
        <f>СВОД3!V36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81:B83"/>
    <mergeCell ref="B136:B138"/>
    <mergeCell ref="B139:B141"/>
    <mergeCell ref="B142:B144"/>
    <mergeCell ref="B145:B147"/>
    <mergeCell ref="B126:B128"/>
    <mergeCell ref="B120:B122"/>
    <mergeCell ref="B123:B125"/>
    <mergeCell ref="B133:B135"/>
    <mergeCell ref="B117:B119"/>
    <mergeCell ref="B69:B71"/>
    <mergeCell ref="B72:B74"/>
    <mergeCell ref="B75:B77"/>
    <mergeCell ref="B78:B80"/>
    <mergeCell ref="B67:G67"/>
    <mergeCell ref="B212:B214"/>
    <mergeCell ref="B215:B217"/>
    <mergeCell ref="B218:B220"/>
    <mergeCell ref="C227:C286"/>
    <mergeCell ref="B254:B256"/>
    <mergeCell ref="B257:B259"/>
    <mergeCell ref="B260:B262"/>
    <mergeCell ref="B263:B265"/>
    <mergeCell ref="B266:B268"/>
    <mergeCell ref="B269:B271"/>
    <mergeCell ref="B278:B280"/>
    <mergeCell ref="B281:B283"/>
    <mergeCell ref="B284:B286"/>
    <mergeCell ref="G148:G207"/>
    <mergeCell ref="B151:B153"/>
    <mergeCell ref="B154:B156"/>
    <mergeCell ref="B157:B159"/>
    <mergeCell ref="B178:B180"/>
    <mergeCell ref="B172:B174"/>
    <mergeCell ref="B175:B177"/>
    <mergeCell ref="B163:B165"/>
    <mergeCell ref="B199:B201"/>
    <mergeCell ref="B202:B204"/>
    <mergeCell ref="B160:B162"/>
    <mergeCell ref="B148:B150"/>
    <mergeCell ref="B190:B192"/>
    <mergeCell ref="B193:B195"/>
    <mergeCell ref="E148:E207"/>
    <mergeCell ref="D178:D207"/>
    <mergeCell ref="E227:E286"/>
    <mergeCell ref="B166:B168"/>
    <mergeCell ref="B169:B171"/>
    <mergeCell ref="B181:B183"/>
    <mergeCell ref="B184:B186"/>
    <mergeCell ref="B187:B189"/>
    <mergeCell ref="B221:B223"/>
    <mergeCell ref="B224:B226"/>
    <mergeCell ref="B272:B274"/>
    <mergeCell ref="B275:B277"/>
    <mergeCell ref="B196:B198"/>
    <mergeCell ref="B205:B207"/>
    <mergeCell ref="B210:G210"/>
    <mergeCell ref="C148:C207"/>
    <mergeCell ref="G227:G286"/>
    <mergeCell ref="D257:D286"/>
    <mergeCell ref="B248:B250"/>
    <mergeCell ref="B251:B253"/>
    <mergeCell ref="B227:B229"/>
    <mergeCell ref="B230:B232"/>
    <mergeCell ref="B233:B235"/>
    <mergeCell ref="B236:B238"/>
    <mergeCell ref="B239:B241"/>
    <mergeCell ref="B242:B244"/>
    <mergeCell ref="B245:B247"/>
    <mergeCell ref="E81:E128"/>
    <mergeCell ref="G81:G128"/>
    <mergeCell ref="D93:D128"/>
    <mergeCell ref="B131:G131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C81:C128"/>
    <mergeCell ref="I9:K9"/>
    <mergeCell ref="B10:B14"/>
    <mergeCell ref="C9:E9"/>
    <mergeCell ref="C10:E64"/>
    <mergeCell ref="L10:L64"/>
    <mergeCell ref="B15:B29"/>
    <mergeCell ref="B30:B34"/>
    <mergeCell ref="B35:B59"/>
    <mergeCell ref="B60:B64"/>
    <mergeCell ref="B4:C4"/>
    <mergeCell ref="B5:C5"/>
    <mergeCell ref="B6:C6"/>
    <mergeCell ref="B7:C7"/>
    <mergeCell ref="F9:H9"/>
  </mergeCells>
  <pageMargins left="0.7" right="0.7" top="0.75" bottom="0.75" header="0" footer="0"/>
  <pageSetup orientation="landscape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2.75" customHeight="1">
      <c r="B4" s="329" t="s">
        <v>514</v>
      </c>
      <c r="C4" s="266"/>
      <c r="D4" s="245">
        <f>'3 жастағы балалар Ф'!D83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 t="e">
        <f>'3 жастағы балалар Ф'!#REF!</f>
        <v>#REF!</v>
      </c>
      <c r="E5" s="247"/>
      <c r="F5" s="247"/>
      <c r="G5" s="242"/>
      <c r="H5" s="242"/>
    </row>
    <row r="6" spans="2:12" ht="83.2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Ф'!E83</f>
        <v>0</v>
      </c>
      <c r="D133" s="78">
        <f>'3 жастағы балалар К'!D83</f>
        <v>0</v>
      </c>
      <c r="E133" s="78">
        <f>'3 жастағы балалар Т'!D83</f>
        <v>0</v>
      </c>
      <c r="F133" s="78">
        <f>'3 жастағы балалар Ш'!D83</f>
        <v>0</v>
      </c>
      <c r="G133" s="78">
        <f>'3 жастағы балалар Ә'!D83</f>
        <v>0</v>
      </c>
    </row>
    <row r="134" spans="2:7" ht="15.75" customHeight="1">
      <c r="B134" s="259"/>
      <c r="C134" s="78">
        <f>'3 жастағы балалар Ф'!F83</f>
        <v>0</v>
      </c>
      <c r="D134" s="78">
        <f>'3 жастағы балалар К'!E83</f>
        <v>0</v>
      </c>
      <c r="E134" s="78">
        <f>'3 жастағы балалар Т'!E83</f>
        <v>0</v>
      </c>
      <c r="F134" s="78">
        <f>'3 жастағы балалар Ш'!E83</f>
        <v>0</v>
      </c>
      <c r="G134" s="78">
        <f>'3 жастағы балалар Ә'!E83</f>
        <v>0</v>
      </c>
    </row>
    <row r="135" spans="2:7" ht="15.75" customHeight="1">
      <c r="B135" s="260"/>
      <c r="C135" s="78">
        <f>'3 жастағы балалар Ф'!G83</f>
        <v>0</v>
      </c>
      <c r="D135" s="78">
        <f>'3 жастағы балалар К'!F83</f>
        <v>0</v>
      </c>
      <c r="E135" s="78">
        <f>'3 жастағы балалар Т'!F83</f>
        <v>0</v>
      </c>
      <c r="F135" s="78">
        <f>'3 жастағы балалар Ш'!F83</f>
        <v>0</v>
      </c>
      <c r="G135" s="78">
        <f>'3 жастағы балалар Ә'!F83</f>
        <v>0</v>
      </c>
    </row>
    <row r="136" spans="2:7" ht="15.75" customHeight="1">
      <c r="B136" s="268">
        <v>2</v>
      </c>
      <c r="C136" s="78">
        <f>'3 жастағы балалар Ф'!H83</f>
        <v>0</v>
      </c>
      <c r="D136" s="78">
        <f>'3 жастағы балалар К'!G83</f>
        <v>0</v>
      </c>
      <c r="E136" s="78">
        <f>'3 жастағы балалар Т'!G83</f>
        <v>0</v>
      </c>
      <c r="F136" s="78">
        <f>'3 жастағы балалар Ш'!G83</f>
        <v>0</v>
      </c>
      <c r="G136" s="78">
        <f>'3 жастағы балалар Ә'!G83</f>
        <v>0</v>
      </c>
    </row>
    <row r="137" spans="2:7" ht="15.75" customHeight="1">
      <c r="B137" s="259"/>
      <c r="C137" s="78">
        <f>'3 жастағы балалар Ф'!I83</f>
        <v>0</v>
      </c>
      <c r="D137" s="78">
        <f>'3 жастағы балалар К'!H83</f>
        <v>0</v>
      </c>
      <c r="E137" s="78">
        <f>'3 жастағы балалар Т'!H83</f>
        <v>0</v>
      </c>
      <c r="F137" s="78">
        <f>'3 жастағы балалар Ш'!H83</f>
        <v>0</v>
      </c>
      <c r="G137" s="78">
        <f>'3 жастағы балалар Ә'!H83</f>
        <v>0</v>
      </c>
    </row>
    <row r="138" spans="2:7" ht="15.75" customHeight="1">
      <c r="B138" s="260"/>
      <c r="C138" s="78">
        <f>'3 жастағы балалар Ф'!J83</f>
        <v>0</v>
      </c>
      <c r="D138" s="78">
        <f>'3 жастағы балалар К'!I83</f>
        <v>0</v>
      </c>
      <c r="E138" s="78">
        <f>'3 жастағы балалар Т'!I83</f>
        <v>0</v>
      </c>
      <c r="F138" s="78">
        <f>'3 жастағы балалар Ш'!I83</f>
        <v>0</v>
      </c>
      <c r="G138" s="78">
        <f>'3 жастағы балалар Ә'!I83</f>
        <v>0</v>
      </c>
    </row>
    <row r="139" spans="2:7" ht="15.75" customHeight="1">
      <c r="B139" s="268">
        <v>3</v>
      </c>
      <c r="C139" s="78">
        <f>'3 жастағы балалар Ф'!K83</f>
        <v>0</v>
      </c>
      <c r="D139" s="78">
        <f>'3 жастағы балалар К'!J83</f>
        <v>0</v>
      </c>
      <c r="E139" s="78">
        <f>'3 жастағы балалар Т'!J83</f>
        <v>0</v>
      </c>
      <c r="F139" s="78">
        <f>'3 жастағы балалар Ш'!J83</f>
        <v>0</v>
      </c>
      <c r="G139" s="78">
        <f>'3 жастағы балалар Ә'!J83</f>
        <v>0</v>
      </c>
    </row>
    <row r="140" spans="2:7" ht="15.75" customHeight="1">
      <c r="B140" s="259"/>
      <c r="C140" s="78">
        <f>'3 жастағы балалар Ф'!L83</f>
        <v>0</v>
      </c>
      <c r="D140" s="78">
        <f>'3 жастағы балалар К'!K83</f>
        <v>0</v>
      </c>
      <c r="E140" s="78">
        <f>'3 жастағы балалар Т'!K83</f>
        <v>0</v>
      </c>
      <c r="F140" s="78">
        <f>'3 жастағы балалар Ш'!K83</f>
        <v>0</v>
      </c>
      <c r="G140" s="78">
        <f>'3 жастағы балалар Ә'!K83</f>
        <v>0</v>
      </c>
    </row>
    <row r="141" spans="2:7" ht="15.75" customHeight="1">
      <c r="B141" s="260"/>
      <c r="C141" s="78">
        <f>'3 жастағы балалар Ф'!M83</f>
        <v>0</v>
      </c>
      <c r="D141" s="78">
        <f>'3 жастағы балалар К'!L83</f>
        <v>0</v>
      </c>
      <c r="E141" s="78">
        <f>'3 жастағы балалар Т'!L83</f>
        <v>0</v>
      </c>
      <c r="F141" s="78">
        <f>'3 жастағы балалар Ш'!L83</f>
        <v>0</v>
      </c>
      <c r="G141" s="78">
        <f>'3 жастағы балалар Ә'!L83</f>
        <v>0</v>
      </c>
    </row>
    <row r="142" spans="2:7" ht="15.75" customHeight="1">
      <c r="B142" s="268">
        <v>4</v>
      </c>
      <c r="C142" s="78">
        <f>'3 жастағы балалар Ф'!N83</f>
        <v>0</v>
      </c>
      <c r="D142" s="78">
        <f>'3 жастағы балалар К'!M83</f>
        <v>0</v>
      </c>
      <c r="E142" s="78">
        <f>'3 жастағы балалар Т'!M83</f>
        <v>0</v>
      </c>
      <c r="F142" s="78">
        <f>'3 жастағы балалар Ш'!M83</f>
        <v>0</v>
      </c>
      <c r="G142" s="78">
        <f>'3 жастағы балалар Ә'!M83</f>
        <v>0</v>
      </c>
    </row>
    <row r="143" spans="2:7" ht="15.75" customHeight="1">
      <c r="B143" s="259"/>
      <c r="C143" s="78">
        <f>'3 жастағы балалар Ф'!O83</f>
        <v>0</v>
      </c>
      <c r="D143" s="78">
        <f>'3 жастағы балалар К'!N83</f>
        <v>0</v>
      </c>
      <c r="E143" s="78">
        <f>'3 жастағы балалар Т'!N83</f>
        <v>0</v>
      </c>
      <c r="F143" s="78">
        <f>'3 жастағы балалар Ш'!N83</f>
        <v>0</v>
      </c>
      <c r="G143" s="78">
        <f>'3 жастағы балалар Ә'!N83</f>
        <v>0</v>
      </c>
    </row>
    <row r="144" spans="2:7" ht="15.75" customHeight="1">
      <c r="B144" s="260"/>
      <c r="C144" s="78">
        <f>'3 жастағы балалар Ф'!P83</f>
        <v>0</v>
      </c>
      <c r="D144" s="78">
        <f>'3 жастағы балалар К'!O83</f>
        <v>0</v>
      </c>
      <c r="E144" s="78">
        <f>'3 жастағы балалар Т'!O83</f>
        <v>0</v>
      </c>
      <c r="F144" s="78">
        <f>'3 жастағы балалар Ш'!O83</f>
        <v>0</v>
      </c>
      <c r="G144" s="78">
        <f>'3 жастағы балалар Ә'!O83</f>
        <v>0</v>
      </c>
    </row>
    <row r="145" spans="2:7" ht="15.75" customHeight="1">
      <c r="B145" s="268">
        <v>5</v>
      </c>
      <c r="C145" s="78">
        <f>'3 жастағы балалар Ф'!Q83</f>
        <v>0</v>
      </c>
      <c r="D145" s="78">
        <f>'3 жастағы балалар К'!P83</f>
        <v>0</v>
      </c>
      <c r="E145" s="78">
        <f>'3 жастағы балалар Т'!P83</f>
        <v>0</v>
      </c>
      <c r="F145" s="78">
        <f>'3 жастағы балалар Ш'!P83</f>
        <v>0</v>
      </c>
      <c r="G145" s="78">
        <f>'3 жастағы балалар Ә'!P83</f>
        <v>0</v>
      </c>
    </row>
    <row r="146" spans="2:7" ht="15.75" customHeight="1">
      <c r="B146" s="259"/>
      <c r="C146" s="78">
        <f>'3 жастағы балалар Ф'!R83</f>
        <v>0</v>
      </c>
      <c r="D146" s="78">
        <f>'3 жастағы балалар К'!Q83</f>
        <v>1</v>
      </c>
      <c r="E146" s="78">
        <f>'3 жастағы балалар Т'!Q83</f>
        <v>0</v>
      </c>
      <c r="F146" s="78">
        <f>'3 жастағы балалар Ш'!Q83</f>
        <v>0</v>
      </c>
      <c r="G146" s="78">
        <f>'3 жастағы балалар Ә'!Q83</f>
        <v>0</v>
      </c>
    </row>
    <row r="147" spans="2:7" ht="15.75" customHeight="1">
      <c r="B147" s="260"/>
      <c r="C147" s="78">
        <f>'3 жастағы балалар Ф'!S83</f>
        <v>0</v>
      </c>
      <c r="D147" s="78">
        <f>'3 жастағы балалар К'!R83</f>
        <v>0</v>
      </c>
      <c r="E147" s="78">
        <f>'3 жастағы балалар Т'!R83</f>
        <v>0</v>
      </c>
      <c r="F147" s="78">
        <f>'3 жастағы балалар Ш'!R83</f>
        <v>0</v>
      </c>
      <c r="G147" s="78">
        <f>'3 жастағы балалар Ә'!R83</f>
        <v>0</v>
      </c>
    </row>
    <row r="148" spans="2:7" ht="15.75" customHeight="1">
      <c r="B148" s="268">
        <v>6</v>
      </c>
      <c r="C148" s="335"/>
      <c r="D148" s="78">
        <f>'3 жастағы балалар К'!S83</f>
        <v>0</v>
      </c>
      <c r="E148" s="335"/>
      <c r="F148" s="78">
        <f>'3 жастағы балалар Ш'!S83</f>
        <v>0</v>
      </c>
      <c r="G148" s="335"/>
    </row>
    <row r="149" spans="2:7" ht="15.75" customHeight="1">
      <c r="B149" s="259"/>
      <c r="C149" s="259"/>
      <c r="D149" s="78">
        <f>'3 жастағы балалар К'!T83</f>
        <v>0</v>
      </c>
      <c r="E149" s="259"/>
      <c r="F149" s="78">
        <f>'3 жастағы балалар Ш'!T83</f>
        <v>0</v>
      </c>
      <c r="G149" s="259"/>
    </row>
    <row r="150" spans="2:7" ht="15.75" customHeight="1">
      <c r="B150" s="260"/>
      <c r="C150" s="259"/>
      <c r="D150" s="78">
        <f>'3 жастағы балалар К'!U83</f>
        <v>0</v>
      </c>
      <c r="E150" s="259"/>
      <c r="F150" s="78">
        <f>'3 жастағы балалар Ш'!U83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К'!V83</f>
        <v>0</v>
      </c>
      <c r="E151" s="259"/>
      <c r="F151" s="78">
        <f>'3 жастағы балалар Ш'!V83</f>
        <v>0</v>
      </c>
      <c r="G151" s="259"/>
    </row>
    <row r="152" spans="2:7" ht="15.75" customHeight="1">
      <c r="B152" s="259"/>
      <c r="C152" s="259"/>
      <c r="D152" s="78">
        <f>'3 жастағы балалар К'!W83</f>
        <v>0</v>
      </c>
      <c r="E152" s="259"/>
      <c r="F152" s="78">
        <f>'3 жастағы балалар Ш'!W83</f>
        <v>0</v>
      </c>
      <c r="G152" s="259"/>
    </row>
    <row r="153" spans="2:7" ht="15.75" customHeight="1">
      <c r="B153" s="260"/>
      <c r="C153" s="259"/>
      <c r="D153" s="78">
        <f>'3 жастағы балалар К'!X83</f>
        <v>0</v>
      </c>
      <c r="E153" s="259"/>
      <c r="F153" s="78">
        <f>'3 жастағы балалар Ш'!X83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К'!Y83</f>
        <v>0</v>
      </c>
      <c r="E154" s="259"/>
      <c r="F154" s="78">
        <f>'3 жастағы балалар Ш'!Y83</f>
        <v>0</v>
      </c>
      <c r="G154" s="259"/>
    </row>
    <row r="155" spans="2:7" ht="15.75" customHeight="1">
      <c r="B155" s="259"/>
      <c r="C155" s="259"/>
      <c r="D155" s="78">
        <f>'3 жастағы балалар К'!Z83</f>
        <v>0</v>
      </c>
      <c r="E155" s="259"/>
      <c r="F155" s="78">
        <f>'3 жастағы балалар Ш'!Z83</f>
        <v>0</v>
      </c>
      <c r="G155" s="259"/>
    </row>
    <row r="156" spans="2:7" ht="15.75" customHeight="1">
      <c r="B156" s="260"/>
      <c r="C156" s="259"/>
      <c r="D156" s="78">
        <f>'3 жастағы балалар К'!AA83</f>
        <v>0</v>
      </c>
      <c r="E156" s="259"/>
      <c r="F156" s="78">
        <f>'3 жастағы балалар Ш'!AA83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К'!AB83</f>
        <v>0</v>
      </c>
      <c r="E157" s="259"/>
      <c r="F157" s="78">
        <f>'3 жастағы балалар Ш'!AB83</f>
        <v>0</v>
      </c>
      <c r="G157" s="259"/>
    </row>
    <row r="158" spans="2:7" ht="15.75" customHeight="1">
      <c r="B158" s="259"/>
      <c r="C158" s="259"/>
      <c r="D158" s="78">
        <f>'3 жастағы балалар К'!AC83</f>
        <v>0</v>
      </c>
      <c r="E158" s="259"/>
      <c r="F158" s="78">
        <f>'3 жастағы балалар Ш'!AC83</f>
        <v>0</v>
      </c>
      <c r="G158" s="259"/>
    </row>
    <row r="159" spans="2:7" ht="15.75" customHeight="1">
      <c r="B159" s="260"/>
      <c r="C159" s="259"/>
      <c r="D159" s="78">
        <f>'3 жастағы балалар К'!AD83</f>
        <v>0</v>
      </c>
      <c r="E159" s="259"/>
      <c r="F159" s="78">
        <f>'3 жастағы балалар Ш'!AD83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К'!AE83</f>
        <v>0</v>
      </c>
      <c r="E160" s="259"/>
      <c r="F160" s="78">
        <f>'3 жастағы балалар Ш'!AE83</f>
        <v>0</v>
      </c>
      <c r="G160" s="259"/>
    </row>
    <row r="161" spans="2:7" ht="15.75" customHeight="1">
      <c r="B161" s="259"/>
      <c r="C161" s="259"/>
      <c r="D161" s="78">
        <f>'3 жастағы балалар К'!AF83</f>
        <v>0</v>
      </c>
      <c r="E161" s="259"/>
      <c r="F161" s="78">
        <f>'3 жастағы балалар Ш'!AF83</f>
        <v>0</v>
      </c>
      <c r="G161" s="259"/>
    </row>
    <row r="162" spans="2:7" ht="15.75" customHeight="1">
      <c r="B162" s="260"/>
      <c r="C162" s="259"/>
      <c r="D162" s="78">
        <f>'3 жастағы балалар К'!AG83</f>
        <v>0</v>
      </c>
      <c r="E162" s="259"/>
      <c r="F162" s="78">
        <f>'3 жастағы балалар Ш'!AG83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К'!AH83</f>
        <v>0</v>
      </c>
      <c r="E163" s="259"/>
      <c r="F163" s="78">
        <f>'3 жастағы балалар Ш'!AH83</f>
        <v>0</v>
      </c>
      <c r="G163" s="259"/>
    </row>
    <row r="164" spans="2:7" ht="15.75" customHeight="1">
      <c r="B164" s="259"/>
      <c r="C164" s="259"/>
      <c r="D164" s="78">
        <f>'3 жастағы балалар К'!AI83</f>
        <v>0</v>
      </c>
      <c r="E164" s="259"/>
      <c r="F164" s="78">
        <f>'3 жастағы балалар Ш'!AI83</f>
        <v>0</v>
      </c>
      <c r="G164" s="259"/>
    </row>
    <row r="165" spans="2:7" ht="15.75" customHeight="1">
      <c r="B165" s="260"/>
      <c r="C165" s="259"/>
      <c r="D165" s="78">
        <f>'3 жастағы балалар К'!AJ83</f>
        <v>0</v>
      </c>
      <c r="E165" s="259"/>
      <c r="F165" s="78">
        <f>'3 жастағы балалар Ш'!AJ83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К'!AK83</f>
        <v>0</v>
      </c>
      <c r="E166" s="259"/>
      <c r="F166" s="78">
        <f>'3 жастағы балалар Ш'!AK83</f>
        <v>0</v>
      </c>
      <c r="G166" s="259"/>
    </row>
    <row r="167" spans="2:7" ht="15.75" customHeight="1">
      <c r="B167" s="259"/>
      <c r="C167" s="259"/>
      <c r="D167" s="78">
        <f>'3 жастағы балалар К'!AL83</f>
        <v>0</v>
      </c>
      <c r="E167" s="259"/>
      <c r="F167" s="78">
        <f>'3 жастағы балалар Ш'!AL83</f>
        <v>0</v>
      </c>
      <c r="G167" s="259"/>
    </row>
    <row r="168" spans="2:7" ht="15.75" customHeight="1">
      <c r="B168" s="260"/>
      <c r="C168" s="259"/>
      <c r="D168" s="78">
        <f>'3 жастағы балалар К'!AM83</f>
        <v>0</v>
      </c>
      <c r="E168" s="259"/>
      <c r="F168" s="78">
        <f>'3 жастағы балалар Ш'!AM83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К'!AN83</f>
        <v>0</v>
      </c>
      <c r="E169" s="259"/>
      <c r="F169" s="78">
        <f>'3 жастағы балалар Ш'!AN83</f>
        <v>0</v>
      </c>
      <c r="G169" s="259"/>
    </row>
    <row r="170" spans="2:7" ht="15.75" customHeight="1">
      <c r="B170" s="259"/>
      <c r="C170" s="259"/>
      <c r="D170" s="78">
        <f>'3 жастағы балалар К'!AO83</f>
        <v>0</v>
      </c>
      <c r="E170" s="259"/>
      <c r="F170" s="78">
        <f>'3 жастағы балалар Ш'!AO83</f>
        <v>0</v>
      </c>
      <c r="G170" s="259"/>
    </row>
    <row r="171" spans="2:7" ht="15.75" customHeight="1">
      <c r="B171" s="260"/>
      <c r="C171" s="259"/>
      <c r="D171" s="78">
        <f>'3 жастағы балалар К'!AP83</f>
        <v>0</v>
      </c>
      <c r="E171" s="259"/>
      <c r="F171" s="78">
        <f>'3 жастағы балалар Ш'!AP83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К'!AQ83</f>
        <v>0</v>
      </c>
      <c r="E172" s="259"/>
      <c r="F172" s="78">
        <f>'3 жастағы балалар Ш'!AQ83</f>
        <v>0</v>
      </c>
      <c r="G172" s="259"/>
    </row>
    <row r="173" spans="2:7" ht="15.75" customHeight="1">
      <c r="B173" s="259"/>
      <c r="C173" s="259"/>
      <c r="D173" s="78">
        <f>'3 жастағы балалар К'!AR83</f>
        <v>0</v>
      </c>
      <c r="E173" s="259"/>
      <c r="F173" s="78">
        <f>'3 жастағы балалар Ш'!AR83</f>
        <v>0</v>
      </c>
      <c r="G173" s="259"/>
    </row>
    <row r="174" spans="2:7" ht="15.75" customHeight="1">
      <c r="B174" s="260"/>
      <c r="C174" s="259"/>
      <c r="D174" s="78">
        <f>'3 жастағы балалар К'!AS83</f>
        <v>0</v>
      </c>
      <c r="E174" s="259"/>
      <c r="F174" s="78">
        <f>'3 жастағы балалар Ш'!AS83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К'!AT83</f>
        <v>0</v>
      </c>
      <c r="E175" s="259"/>
      <c r="F175" s="78">
        <f>'3 жастағы балалар Ш'!AT83</f>
        <v>0</v>
      </c>
      <c r="G175" s="259"/>
    </row>
    <row r="176" spans="2:7" ht="15.75" customHeight="1">
      <c r="B176" s="259"/>
      <c r="C176" s="259"/>
      <c r="D176" s="78">
        <f>'3 жастағы балалар К'!AU83</f>
        <v>0</v>
      </c>
      <c r="E176" s="259"/>
      <c r="F176" s="78">
        <f>'3 жастағы балалар Ш'!AU83</f>
        <v>0</v>
      </c>
      <c r="G176" s="259"/>
    </row>
    <row r="177" spans="2:7" ht="15.75" customHeight="1">
      <c r="B177" s="260"/>
      <c r="C177" s="259"/>
      <c r="D177" s="78">
        <f>'3 жастағы балалар К'!AV83</f>
        <v>0</v>
      </c>
      <c r="E177" s="259"/>
      <c r="F177" s="78">
        <f>'3 жастағы балалар Ш'!AV83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Ш'!AW83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Ш'!AX83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Ш'!AY83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Ш'!AZ83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Ш'!BA83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Ш'!BB83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Ш'!BC83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Ш'!BD83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Ш'!BE83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Ш'!BF83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Ш'!BG83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Ш'!BH83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Ш'!BI83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Ш'!BJ83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Ш'!BK83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Ш'!BL83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Ш'!BM83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Ш'!BN83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Ш'!BO83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Ш'!BP83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Ш'!BQ83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Ш'!BR83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Ш'!BS83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Ш'!BT83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Ш'!BU83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Ш'!BV83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Ш'!BW83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Ш'!BX83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Ш'!BY83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Ш'!BZ83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71.2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Ф'!E142</f>
        <v>0</v>
      </c>
      <c r="D212" s="78">
        <f>'3 жастағы балалар К'!D142</f>
        <v>0</v>
      </c>
      <c r="E212" s="78">
        <f>'3 жастағы балалар Т'!D142</f>
        <v>0</v>
      </c>
      <c r="F212" s="78">
        <f>'3 жастағы балалар Ш'!D142</f>
        <v>0</v>
      </c>
      <c r="G212" s="78">
        <f>'3 жастағы балалар Ә'!D142</f>
        <v>0</v>
      </c>
    </row>
    <row r="213" spans="2:7" ht="15.75" customHeight="1">
      <c r="B213" s="259"/>
      <c r="C213" s="78">
        <f>'3 жастағы балалар Ф'!F142</f>
        <v>0</v>
      </c>
      <c r="D213" s="78">
        <f>'3 жастағы балалар К'!E142</f>
        <v>0</v>
      </c>
      <c r="E213" s="78">
        <f>'3 жастағы балалар Т'!E142</f>
        <v>0</v>
      </c>
      <c r="F213" s="78">
        <f>'3 жастағы балалар Ш'!E142</f>
        <v>0</v>
      </c>
      <c r="G213" s="78">
        <f>'3 жастағы балалар Ә'!E142</f>
        <v>0</v>
      </c>
    </row>
    <row r="214" spans="2:7" ht="15.75" customHeight="1">
      <c r="B214" s="260"/>
      <c r="C214" s="78">
        <f>'3 жастағы балалар Ф'!G142</f>
        <v>0</v>
      </c>
      <c r="D214" s="78">
        <f>'3 жастағы балалар К'!F142</f>
        <v>0</v>
      </c>
      <c r="E214" s="78">
        <f>'3 жастағы балалар Т'!F142</f>
        <v>0</v>
      </c>
      <c r="F214" s="78">
        <f>'3 жастағы балалар Ш'!F142</f>
        <v>0</v>
      </c>
      <c r="G214" s="78">
        <f>'3 жастағы балалар Ә'!F142</f>
        <v>0</v>
      </c>
    </row>
    <row r="215" spans="2:7" ht="15.75" customHeight="1">
      <c r="B215" s="268">
        <v>2</v>
      </c>
      <c r="C215" s="78">
        <f>'3 жастағы балалар Ф'!H142</f>
        <v>0</v>
      </c>
      <c r="D215" s="78">
        <f>'3 жастағы балалар К'!G142</f>
        <v>0</v>
      </c>
      <c r="E215" s="78">
        <f>'3 жастағы балалар Т'!G142</f>
        <v>0</v>
      </c>
      <c r="F215" s="78">
        <f>'3 жастағы балалар Ш'!G142</f>
        <v>0</v>
      </c>
      <c r="G215" s="78">
        <f>'3 жастағы балалар Ә'!G142</f>
        <v>0</v>
      </c>
    </row>
    <row r="216" spans="2:7" ht="15.75" customHeight="1">
      <c r="B216" s="259"/>
      <c r="C216" s="78">
        <f>'3 жастағы балалар Ф'!I142</f>
        <v>0</v>
      </c>
      <c r="D216" s="78">
        <f>'3 жастағы балалар К'!H142</f>
        <v>0</v>
      </c>
      <c r="E216" s="78">
        <f>'3 жастағы балалар Т'!H142</f>
        <v>0</v>
      </c>
      <c r="F216" s="78">
        <f>'3 жастағы балалар Ш'!H142</f>
        <v>0</v>
      </c>
      <c r="G216" s="78">
        <f>'3 жастағы балалар Ә'!H142</f>
        <v>0</v>
      </c>
    </row>
    <row r="217" spans="2:7" ht="15.75" customHeight="1">
      <c r="B217" s="260"/>
      <c r="C217" s="78">
        <f>'3 жастағы балалар Ф'!J142</f>
        <v>0</v>
      </c>
      <c r="D217" s="78">
        <f>'3 жастағы балалар К'!I142</f>
        <v>0</v>
      </c>
      <c r="E217" s="78">
        <f>'3 жастағы балалар Т'!I142</f>
        <v>0</v>
      </c>
      <c r="F217" s="78">
        <f>'3 жастағы балалар Ш'!I142</f>
        <v>0</v>
      </c>
      <c r="G217" s="78">
        <f>'3 жастағы балалар Ә'!I142</f>
        <v>0</v>
      </c>
    </row>
    <row r="218" spans="2:7" ht="15.75" customHeight="1">
      <c r="B218" s="268">
        <v>3</v>
      </c>
      <c r="C218" s="78">
        <f>'3 жастағы балалар Ф'!K142</f>
        <v>0</v>
      </c>
      <c r="D218" s="78">
        <f>'3 жастағы балалар К'!J142</f>
        <v>0</v>
      </c>
      <c r="E218" s="78">
        <f>'3 жастағы балалар Т'!J142</f>
        <v>0</v>
      </c>
      <c r="F218" s="78">
        <f>'3 жастағы балалар Ш'!J142</f>
        <v>0</v>
      </c>
      <c r="G218" s="78">
        <f>'3 жастағы балалар Ә'!J142</f>
        <v>0</v>
      </c>
    </row>
    <row r="219" spans="2:7" ht="15.75" customHeight="1">
      <c r="B219" s="259"/>
      <c r="C219" s="78">
        <f>'3 жастағы балалар Ф'!L142</f>
        <v>0</v>
      </c>
      <c r="D219" s="78">
        <f>'3 жастағы балалар К'!K142</f>
        <v>0</v>
      </c>
      <c r="E219" s="78">
        <f>'3 жастағы балалар Т'!K142</f>
        <v>0</v>
      </c>
      <c r="F219" s="78">
        <f>'3 жастағы балалар Ш'!K142</f>
        <v>0</v>
      </c>
      <c r="G219" s="78">
        <f>'3 жастағы балалар Ә'!K142</f>
        <v>0</v>
      </c>
    </row>
    <row r="220" spans="2:7" ht="15.75" customHeight="1">
      <c r="B220" s="260"/>
      <c r="C220" s="78">
        <f>'3 жастағы балалар Ф'!M142</f>
        <v>0</v>
      </c>
      <c r="D220" s="78">
        <f>'3 жастағы балалар К'!L142</f>
        <v>0</v>
      </c>
      <c r="E220" s="78">
        <f>'3 жастағы балалар Т'!L142</f>
        <v>0</v>
      </c>
      <c r="F220" s="78">
        <f>'3 жастағы балалар Ш'!L142</f>
        <v>0</v>
      </c>
      <c r="G220" s="78">
        <f>'3 жастағы балалар Ә'!L142</f>
        <v>0</v>
      </c>
    </row>
    <row r="221" spans="2:7" ht="15.75" customHeight="1">
      <c r="B221" s="268">
        <v>4</v>
      </c>
      <c r="C221" s="78">
        <f>'3 жастағы балалар Ф'!N142</f>
        <v>0</v>
      </c>
      <c r="D221" s="78">
        <f>'3 жастағы балалар К'!M142</f>
        <v>0</v>
      </c>
      <c r="E221" s="78">
        <f>'3 жастағы балалар Т'!M142</f>
        <v>0</v>
      </c>
      <c r="F221" s="78">
        <f>'3 жастағы балалар Ш'!M142</f>
        <v>0</v>
      </c>
      <c r="G221" s="78">
        <f>'3 жастағы балалар Ә'!M142</f>
        <v>0</v>
      </c>
    </row>
    <row r="222" spans="2:7" ht="15.75" customHeight="1">
      <c r="B222" s="259"/>
      <c r="C222" s="78">
        <f>'3 жастағы балалар Ф'!O142</f>
        <v>0</v>
      </c>
      <c r="D222" s="78">
        <f>'3 жастағы балалар К'!N142</f>
        <v>0</v>
      </c>
      <c r="E222" s="78">
        <f>'3 жастағы балалар Т'!N142</f>
        <v>0</v>
      </c>
      <c r="F222" s="78">
        <f>'3 жастағы балалар Ш'!N142</f>
        <v>0</v>
      </c>
      <c r="G222" s="78">
        <f>'3 жастағы балалар Ә'!N142</f>
        <v>0</v>
      </c>
    </row>
    <row r="223" spans="2:7" ht="15.75" customHeight="1">
      <c r="B223" s="260"/>
      <c r="C223" s="78">
        <f>'3 жастағы балалар Ф'!P142</f>
        <v>0</v>
      </c>
      <c r="D223" s="78">
        <f>'3 жастағы балалар К'!O142</f>
        <v>0</v>
      </c>
      <c r="E223" s="78">
        <f>'3 жастағы балалар Т'!O142</f>
        <v>0</v>
      </c>
      <c r="F223" s="78">
        <f>'3 жастағы балалар Ш'!O142</f>
        <v>0</v>
      </c>
      <c r="G223" s="78">
        <f>'3 жастағы балалар Ә'!O142</f>
        <v>0</v>
      </c>
    </row>
    <row r="224" spans="2:7" ht="15.75" customHeight="1">
      <c r="B224" s="268">
        <v>5</v>
      </c>
      <c r="C224" s="78">
        <f>'3 жастағы балалар Ф'!Q142</f>
        <v>0</v>
      </c>
      <c r="D224" s="78">
        <f>'3 жастағы балалар К'!P142</f>
        <v>0</v>
      </c>
      <c r="E224" s="78">
        <f>'3 жастағы балалар Т'!P142</f>
        <v>0</v>
      </c>
      <c r="F224" s="78">
        <f>'3 жастағы балалар Ш'!P142</f>
        <v>0</v>
      </c>
      <c r="G224" s="78">
        <f>'3 жастағы балалар Ә'!P142</f>
        <v>0</v>
      </c>
    </row>
    <row r="225" spans="2:7" ht="15.75" customHeight="1">
      <c r="B225" s="259"/>
      <c r="C225" s="78">
        <f>'3 жастағы балалар Ф'!R142</f>
        <v>0</v>
      </c>
      <c r="D225" s="78">
        <f>'3 жастағы балалар К'!Q142</f>
        <v>0</v>
      </c>
      <c r="E225" s="78">
        <f>'3 жастағы балалар Т'!Q142</f>
        <v>0</v>
      </c>
      <c r="F225" s="78">
        <f>'3 жастағы балалар Ш'!Q142</f>
        <v>0</v>
      </c>
      <c r="G225" s="78">
        <f>'3 жастағы балалар Ә'!Q142</f>
        <v>0</v>
      </c>
    </row>
    <row r="226" spans="2:7" ht="15.75" customHeight="1">
      <c r="B226" s="260"/>
      <c r="C226" s="78">
        <f>'3 жастағы балалар Ф'!S142</f>
        <v>0</v>
      </c>
      <c r="D226" s="78">
        <f>'3 жастағы балалар К'!R142</f>
        <v>0</v>
      </c>
      <c r="E226" s="78">
        <f>'3 жастағы балалар Т'!R142</f>
        <v>0</v>
      </c>
      <c r="F226" s="78">
        <f>'3 жастағы балалар Ш'!R142</f>
        <v>0</v>
      </c>
      <c r="G226" s="78">
        <f>'3 жастағы балалар Ә'!R142</f>
        <v>0</v>
      </c>
    </row>
    <row r="227" spans="2:7" ht="15.75" customHeight="1">
      <c r="B227" s="268">
        <v>6</v>
      </c>
      <c r="C227" s="335"/>
      <c r="D227" s="78">
        <f>'3 жастағы балалар К'!S142</f>
        <v>0</v>
      </c>
      <c r="E227" s="335"/>
      <c r="F227" s="78">
        <f>'3 жастағы балалар Ш'!S142</f>
        <v>0</v>
      </c>
      <c r="G227" s="335"/>
    </row>
    <row r="228" spans="2:7" ht="15.75" customHeight="1">
      <c r="B228" s="259"/>
      <c r="C228" s="259"/>
      <c r="D228" s="78">
        <f>'3 жастағы балалар К'!T142</f>
        <v>0</v>
      </c>
      <c r="E228" s="259"/>
      <c r="F228" s="78">
        <f>'3 жастағы балалар Ш'!T142</f>
        <v>0</v>
      </c>
      <c r="G228" s="259"/>
    </row>
    <row r="229" spans="2:7" ht="15.75" customHeight="1">
      <c r="B229" s="260"/>
      <c r="C229" s="259"/>
      <c r="D229" s="78">
        <f>'3 жастағы балалар К'!U142</f>
        <v>0</v>
      </c>
      <c r="E229" s="259"/>
      <c r="F229" s="78">
        <f>'3 жастағы балалар Ш'!U142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К'!V142</f>
        <v>0</v>
      </c>
      <c r="E230" s="259"/>
      <c r="F230" s="78">
        <f>'3 жастағы балалар Ш'!V142</f>
        <v>0</v>
      </c>
      <c r="G230" s="259"/>
    </row>
    <row r="231" spans="2:7" ht="15.75" customHeight="1">
      <c r="B231" s="259"/>
      <c r="C231" s="259"/>
      <c r="D231" s="78">
        <f>'3 жастағы балалар К'!W142</f>
        <v>0</v>
      </c>
      <c r="E231" s="259"/>
      <c r="F231" s="78">
        <f>'3 жастағы балалар Ш'!W142</f>
        <v>0</v>
      </c>
      <c r="G231" s="259"/>
    </row>
    <row r="232" spans="2:7" ht="15.75" customHeight="1">
      <c r="B232" s="260"/>
      <c r="C232" s="259"/>
      <c r="D232" s="78">
        <f>'3 жастағы балалар К'!X142</f>
        <v>0</v>
      </c>
      <c r="E232" s="259"/>
      <c r="F232" s="78">
        <f>'3 жастағы балалар Ш'!X142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К'!Y142</f>
        <v>0</v>
      </c>
      <c r="E233" s="259"/>
      <c r="F233" s="78">
        <f>'3 жастағы балалар Ш'!Y142</f>
        <v>0</v>
      </c>
      <c r="G233" s="259"/>
    </row>
    <row r="234" spans="2:7" ht="15.75" customHeight="1">
      <c r="B234" s="259"/>
      <c r="C234" s="259"/>
      <c r="D234" s="78">
        <f>'3 жастағы балалар К'!Z142</f>
        <v>0</v>
      </c>
      <c r="E234" s="259"/>
      <c r="F234" s="78">
        <f>'3 жастағы балалар Ш'!Z142</f>
        <v>0</v>
      </c>
      <c r="G234" s="259"/>
    </row>
    <row r="235" spans="2:7" ht="15.75" customHeight="1">
      <c r="B235" s="260"/>
      <c r="C235" s="259"/>
      <c r="D235" s="78">
        <f>'3 жастағы балалар К'!AA142</f>
        <v>0</v>
      </c>
      <c r="E235" s="259"/>
      <c r="F235" s="78">
        <f>'3 жастағы балалар Ш'!AA142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К'!AB142</f>
        <v>0</v>
      </c>
      <c r="E236" s="259"/>
      <c r="F236" s="78">
        <f>'3 жастағы балалар Ш'!AB142</f>
        <v>0</v>
      </c>
      <c r="G236" s="259"/>
    </row>
    <row r="237" spans="2:7" ht="15.75" customHeight="1">
      <c r="B237" s="259"/>
      <c r="C237" s="259"/>
      <c r="D237" s="78">
        <f>'3 жастағы балалар К'!AC142</f>
        <v>0</v>
      </c>
      <c r="E237" s="259"/>
      <c r="F237" s="78">
        <f>'3 жастағы балалар Ш'!AC142</f>
        <v>0</v>
      </c>
      <c r="G237" s="259"/>
    </row>
    <row r="238" spans="2:7" ht="15.75" customHeight="1">
      <c r="B238" s="260"/>
      <c r="C238" s="259"/>
      <c r="D238" s="78">
        <f>'3 жастағы балалар К'!AD142</f>
        <v>0</v>
      </c>
      <c r="E238" s="259"/>
      <c r="F238" s="78">
        <f>'3 жастағы балалар Ш'!AD142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К'!AE142</f>
        <v>0</v>
      </c>
      <c r="E239" s="259"/>
      <c r="F239" s="78">
        <f>'3 жастағы балалар Ш'!AE142</f>
        <v>0</v>
      </c>
      <c r="G239" s="259"/>
    </row>
    <row r="240" spans="2:7" ht="15.75" customHeight="1">
      <c r="B240" s="259"/>
      <c r="C240" s="259"/>
      <c r="D240" s="78">
        <f>'3 жастағы балалар К'!AF142</f>
        <v>0</v>
      </c>
      <c r="E240" s="259"/>
      <c r="F240" s="78">
        <f>'3 жастағы балалар Ш'!AF142</f>
        <v>0</v>
      </c>
      <c r="G240" s="259"/>
    </row>
    <row r="241" spans="2:7" ht="15.75" customHeight="1">
      <c r="B241" s="260"/>
      <c r="C241" s="259"/>
      <c r="D241" s="78">
        <f>'3 жастағы балалар К'!AG142</f>
        <v>0</v>
      </c>
      <c r="E241" s="259"/>
      <c r="F241" s="78">
        <f>'3 жастағы балалар Ш'!AG142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К'!AH142</f>
        <v>0</v>
      </c>
      <c r="E242" s="259"/>
      <c r="F242" s="78">
        <f>'3 жастағы балалар Ш'!AH142</f>
        <v>0</v>
      </c>
      <c r="G242" s="259"/>
    </row>
    <row r="243" spans="2:7" ht="15.75" customHeight="1">
      <c r="B243" s="259"/>
      <c r="C243" s="259"/>
      <c r="D243" s="78">
        <f>'3 жастағы балалар К'!AI142</f>
        <v>0</v>
      </c>
      <c r="E243" s="259"/>
      <c r="F243" s="78">
        <f>'3 жастағы балалар Ш'!AI142</f>
        <v>0</v>
      </c>
      <c r="G243" s="259"/>
    </row>
    <row r="244" spans="2:7" ht="15.75" customHeight="1">
      <c r="B244" s="260"/>
      <c r="C244" s="259"/>
      <c r="D244" s="78">
        <f>'3 жастағы балалар К'!AJ142</f>
        <v>0</v>
      </c>
      <c r="E244" s="259"/>
      <c r="F244" s="78">
        <f>'3 жастағы балалар Ш'!AJ142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К'!AK142</f>
        <v>0</v>
      </c>
      <c r="E245" s="259"/>
      <c r="F245" s="78">
        <f>'3 жастағы балалар Ш'!AK142</f>
        <v>0</v>
      </c>
      <c r="G245" s="259"/>
    </row>
    <row r="246" spans="2:7" ht="15.75" customHeight="1">
      <c r="B246" s="259"/>
      <c r="C246" s="259"/>
      <c r="D246" s="78">
        <f>'3 жастағы балалар К'!AL142</f>
        <v>0</v>
      </c>
      <c r="E246" s="259"/>
      <c r="F246" s="78">
        <f>'3 жастағы балалар Ш'!AL142</f>
        <v>0</v>
      </c>
      <c r="G246" s="259"/>
    </row>
    <row r="247" spans="2:7" ht="15.75" customHeight="1">
      <c r="B247" s="260"/>
      <c r="C247" s="259"/>
      <c r="D247" s="78">
        <f>'3 жастағы балалар К'!AM142</f>
        <v>0</v>
      </c>
      <c r="E247" s="259"/>
      <c r="F247" s="78">
        <f>'3 жастағы балалар Ш'!AM142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К'!AN142</f>
        <v>0</v>
      </c>
      <c r="E248" s="259"/>
      <c r="F248" s="78">
        <f>'3 жастағы балалар Ш'!AN142</f>
        <v>0</v>
      </c>
      <c r="G248" s="259"/>
    </row>
    <row r="249" spans="2:7" ht="15.75" customHeight="1">
      <c r="B249" s="259"/>
      <c r="C249" s="259"/>
      <c r="D249" s="78">
        <f>'3 жастағы балалар К'!AO142</f>
        <v>0</v>
      </c>
      <c r="E249" s="259"/>
      <c r="F249" s="78">
        <f>'3 жастағы балалар Ш'!AO142</f>
        <v>0</v>
      </c>
      <c r="G249" s="259"/>
    </row>
    <row r="250" spans="2:7" ht="15.75" customHeight="1">
      <c r="B250" s="260"/>
      <c r="C250" s="259"/>
      <c r="D250" s="78">
        <f>'3 жастағы балалар К'!AP142</f>
        <v>0</v>
      </c>
      <c r="E250" s="259"/>
      <c r="F250" s="78">
        <f>'3 жастағы балалар Ш'!AP142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К'!AQ142</f>
        <v>0</v>
      </c>
      <c r="E251" s="259"/>
      <c r="F251" s="78">
        <f>'3 жастағы балалар Ш'!AQ142</f>
        <v>0</v>
      </c>
      <c r="G251" s="259"/>
    </row>
    <row r="252" spans="2:7" ht="15.75" customHeight="1">
      <c r="B252" s="259"/>
      <c r="C252" s="259"/>
      <c r="D252" s="78">
        <f>'3 жастағы балалар К'!AR142</f>
        <v>0</v>
      </c>
      <c r="E252" s="259"/>
      <c r="F252" s="78">
        <f>'3 жастағы балалар Ш'!AR142</f>
        <v>0</v>
      </c>
      <c r="G252" s="259"/>
    </row>
    <row r="253" spans="2:7" ht="15.75" customHeight="1">
      <c r="B253" s="260"/>
      <c r="C253" s="259"/>
      <c r="D253" s="78">
        <f>'3 жастағы балалар К'!AS142</f>
        <v>0</v>
      </c>
      <c r="E253" s="259"/>
      <c r="F253" s="78">
        <f>'3 жастағы балалар Ш'!AS142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К'!AT142</f>
        <v>0</v>
      </c>
      <c r="E254" s="259"/>
      <c r="F254" s="78">
        <f>'3 жастағы балалар Ш'!AT142</f>
        <v>0</v>
      </c>
      <c r="G254" s="259"/>
    </row>
    <row r="255" spans="2:7" ht="15.75" customHeight="1">
      <c r="B255" s="259"/>
      <c r="C255" s="259"/>
      <c r="D255" s="78">
        <f>'3 жастағы балалар К'!AU142</f>
        <v>0</v>
      </c>
      <c r="E255" s="259"/>
      <c r="F255" s="78">
        <f>'3 жастағы балалар Ш'!AU142</f>
        <v>0</v>
      </c>
      <c r="G255" s="259"/>
    </row>
    <row r="256" spans="2:7" ht="15.75" customHeight="1">
      <c r="B256" s="260"/>
      <c r="C256" s="259"/>
      <c r="D256" s="78">
        <f>'3 жастағы балалар К'!AV142</f>
        <v>0</v>
      </c>
      <c r="E256" s="259"/>
      <c r="F256" s="78">
        <f>'3 жастағы балалар Ш'!AV142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Ш'!AW142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Ш'!AX142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Ш'!AY142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Ш'!AZ142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Ш'!BA142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Ш'!BB142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Ш'!BC142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Ш'!BD142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Ш'!BE142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Ш'!BF142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Ш'!BG142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Ш'!BH142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Ш'!BI142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Ш'!BJ142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Ш'!BK142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Ш'!BL142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Ш'!BM142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Ш'!BN142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Ш'!BO142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Ш'!BP142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Ш'!BQ142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Ш'!BR142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Ш'!BS142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Ш'!BT142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Ш'!BU142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Ш'!BV142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Ш'!BW142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Ш'!BX142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Ш'!BY142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Ш'!BZ142</f>
        <v>0</v>
      </c>
      <c r="G286" s="260"/>
    </row>
    <row r="287" spans="2:7" ht="15.75" customHeight="1">
      <c r="B287" s="255">
        <f>СВОД3!V37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81:B83"/>
    <mergeCell ref="B136:B138"/>
    <mergeCell ref="B139:B141"/>
    <mergeCell ref="B142:B144"/>
    <mergeCell ref="B145:B147"/>
    <mergeCell ref="B126:B128"/>
    <mergeCell ref="B120:B122"/>
    <mergeCell ref="B123:B125"/>
    <mergeCell ref="B133:B135"/>
    <mergeCell ref="B117:B119"/>
    <mergeCell ref="B69:B71"/>
    <mergeCell ref="B72:B74"/>
    <mergeCell ref="B75:B77"/>
    <mergeCell ref="B78:B80"/>
    <mergeCell ref="B67:G67"/>
    <mergeCell ref="B212:B214"/>
    <mergeCell ref="B215:B217"/>
    <mergeCell ref="B218:B220"/>
    <mergeCell ref="C227:C286"/>
    <mergeCell ref="B254:B256"/>
    <mergeCell ref="B257:B259"/>
    <mergeCell ref="B260:B262"/>
    <mergeCell ref="B263:B265"/>
    <mergeCell ref="B266:B268"/>
    <mergeCell ref="B269:B271"/>
    <mergeCell ref="B278:B280"/>
    <mergeCell ref="B281:B283"/>
    <mergeCell ref="B284:B286"/>
    <mergeCell ref="G148:G207"/>
    <mergeCell ref="B151:B153"/>
    <mergeCell ref="B154:B156"/>
    <mergeCell ref="B157:B159"/>
    <mergeCell ref="B178:B180"/>
    <mergeCell ref="B172:B174"/>
    <mergeCell ref="B175:B177"/>
    <mergeCell ref="B163:B165"/>
    <mergeCell ref="B199:B201"/>
    <mergeCell ref="B202:B204"/>
    <mergeCell ref="B160:B162"/>
    <mergeCell ref="B148:B150"/>
    <mergeCell ref="B190:B192"/>
    <mergeCell ref="B193:B195"/>
    <mergeCell ref="E148:E207"/>
    <mergeCell ref="D178:D207"/>
    <mergeCell ref="E227:E286"/>
    <mergeCell ref="B166:B168"/>
    <mergeCell ref="B169:B171"/>
    <mergeCell ref="B181:B183"/>
    <mergeCell ref="B184:B186"/>
    <mergeCell ref="B187:B189"/>
    <mergeCell ref="B221:B223"/>
    <mergeCell ref="B224:B226"/>
    <mergeCell ref="B272:B274"/>
    <mergeCell ref="B275:B277"/>
    <mergeCell ref="B196:B198"/>
    <mergeCell ref="B205:B207"/>
    <mergeCell ref="B210:G210"/>
    <mergeCell ref="C148:C207"/>
    <mergeCell ref="G227:G286"/>
    <mergeCell ref="D257:D286"/>
    <mergeCell ref="B248:B250"/>
    <mergeCell ref="B251:B253"/>
    <mergeCell ref="B227:B229"/>
    <mergeCell ref="B230:B232"/>
    <mergeCell ref="B233:B235"/>
    <mergeCell ref="B236:B238"/>
    <mergeCell ref="B239:B241"/>
    <mergeCell ref="B242:B244"/>
    <mergeCell ref="B245:B247"/>
    <mergeCell ref="E81:E128"/>
    <mergeCell ref="G81:G128"/>
    <mergeCell ref="D93:D128"/>
    <mergeCell ref="B131:G131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C81:C128"/>
    <mergeCell ref="I9:K9"/>
    <mergeCell ref="B10:B14"/>
    <mergeCell ref="C9:E9"/>
    <mergeCell ref="C10:E64"/>
    <mergeCell ref="L10:L64"/>
    <mergeCell ref="B15:B29"/>
    <mergeCell ref="B30:B34"/>
    <mergeCell ref="B35:B59"/>
    <mergeCell ref="B60:B64"/>
    <mergeCell ref="B4:C4"/>
    <mergeCell ref="B5:C5"/>
    <mergeCell ref="B6:C6"/>
    <mergeCell ref="B7:C7"/>
    <mergeCell ref="F9:H9"/>
  </mergeCells>
  <pageMargins left="0.7" right="0.7" top="0.75" bottom="0.75" header="0" footer="0"/>
  <pageSetup orientation="landscape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9.75" customHeight="1">
      <c r="B4" s="329" t="s">
        <v>514</v>
      </c>
      <c r="C4" s="266"/>
      <c r="D4" s="245">
        <f>'3 жастағы балалар Ф'!D84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Ф'!A84</f>
        <v>0</v>
      </c>
      <c r="E5" s="247"/>
      <c r="F5" s="247"/>
      <c r="G5" s="242"/>
      <c r="H5" s="242"/>
    </row>
    <row r="6" spans="2:12" ht="96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Ф'!E84</f>
        <v>0</v>
      </c>
      <c r="D133" s="78">
        <f>'3 жастағы балалар К'!D84</f>
        <v>0</v>
      </c>
      <c r="E133" s="78">
        <f>'3 жастағы балалар Т'!D84</f>
        <v>0</v>
      </c>
      <c r="F133" s="78">
        <f>'3 жастағы балалар Ш'!D84</f>
        <v>0</v>
      </c>
      <c r="G133" s="78">
        <f>'3 жастағы балалар Ә'!D84</f>
        <v>0</v>
      </c>
    </row>
    <row r="134" spans="2:7" ht="15.75" customHeight="1">
      <c r="B134" s="259"/>
      <c r="C134" s="78">
        <f>'3 жастағы балалар Ф'!F84</f>
        <v>0</v>
      </c>
      <c r="D134" s="78">
        <f>'3 жастағы балалар К'!E84</f>
        <v>0</v>
      </c>
      <c r="E134" s="78">
        <f>'3 жастағы балалар Т'!E84</f>
        <v>0</v>
      </c>
      <c r="F134" s="78">
        <f>'3 жастағы балалар Ш'!E84</f>
        <v>0</v>
      </c>
      <c r="G134" s="78">
        <f>'3 жастағы балалар Ә'!E84</f>
        <v>0</v>
      </c>
    </row>
    <row r="135" spans="2:7" ht="15.75" customHeight="1">
      <c r="B135" s="260"/>
      <c r="C135" s="78">
        <f>'3 жастағы балалар Ф'!G84</f>
        <v>0</v>
      </c>
      <c r="D135" s="78">
        <f>'3 жастағы балалар К'!F84</f>
        <v>0</v>
      </c>
      <c r="E135" s="78">
        <f>'3 жастағы балалар Т'!F84</f>
        <v>0</v>
      </c>
      <c r="F135" s="78">
        <f>'3 жастағы балалар Ш'!F84</f>
        <v>0</v>
      </c>
      <c r="G135" s="78">
        <f>'3 жастағы балалар Ә'!F84</f>
        <v>0</v>
      </c>
    </row>
    <row r="136" spans="2:7" ht="15.75" customHeight="1">
      <c r="B136" s="268">
        <v>2</v>
      </c>
      <c r="C136" s="78">
        <f>'3 жастағы балалар Ф'!H84</f>
        <v>0</v>
      </c>
      <c r="D136" s="78">
        <f>'3 жастағы балалар К'!G84</f>
        <v>0</v>
      </c>
      <c r="E136" s="78">
        <f>'3 жастағы балалар Т'!G84</f>
        <v>0</v>
      </c>
      <c r="F136" s="78">
        <f>'3 жастағы балалар Ш'!G84</f>
        <v>0</v>
      </c>
      <c r="G136" s="78">
        <f>'3 жастағы балалар Ә'!G84</f>
        <v>0</v>
      </c>
    </row>
    <row r="137" spans="2:7" ht="15.75" customHeight="1">
      <c r="B137" s="259"/>
      <c r="C137" s="78">
        <f>'3 жастағы балалар Ф'!I84</f>
        <v>0</v>
      </c>
      <c r="D137" s="78">
        <f>'3 жастағы балалар К'!H84</f>
        <v>0</v>
      </c>
      <c r="E137" s="78">
        <f>'3 жастағы балалар Т'!H84</f>
        <v>0</v>
      </c>
      <c r="F137" s="78">
        <f>'3 жастағы балалар Ш'!H84</f>
        <v>0</v>
      </c>
      <c r="G137" s="78">
        <f>'3 жастағы балалар Ә'!H84</f>
        <v>0</v>
      </c>
    </row>
    <row r="138" spans="2:7" ht="15.75" customHeight="1">
      <c r="B138" s="260"/>
      <c r="C138" s="78">
        <f>'3 жастағы балалар Ф'!J84</f>
        <v>0</v>
      </c>
      <c r="D138" s="78">
        <f>'3 жастағы балалар К'!I84</f>
        <v>0</v>
      </c>
      <c r="E138" s="78">
        <f>'3 жастағы балалар Т'!I84</f>
        <v>0</v>
      </c>
      <c r="F138" s="78">
        <f>'3 жастағы балалар Ш'!I84</f>
        <v>0</v>
      </c>
      <c r="G138" s="78">
        <f>'3 жастағы балалар Ә'!I84</f>
        <v>0</v>
      </c>
    </row>
    <row r="139" spans="2:7" ht="15.75" customHeight="1">
      <c r="B139" s="268">
        <v>3</v>
      </c>
      <c r="C139" s="78">
        <f>'3 жастағы балалар Ф'!K84</f>
        <v>0</v>
      </c>
      <c r="D139" s="78">
        <f>'3 жастағы балалар К'!J84</f>
        <v>0</v>
      </c>
      <c r="E139" s="78">
        <f>'3 жастағы балалар Т'!J84</f>
        <v>0</v>
      </c>
      <c r="F139" s="78">
        <f>'3 жастағы балалар Ш'!J84</f>
        <v>0</v>
      </c>
      <c r="G139" s="78">
        <f>'3 жастағы балалар Ә'!J84</f>
        <v>0</v>
      </c>
    </row>
    <row r="140" spans="2:7" ht="15.75" customHeight="1">
      <c r="B140" s="259"/>
      <c r="C140" s="78">
        <f>'3 жастағы балалар Ф'!L84</f>
        <v>0</v>
      </c>
      <c r="D140" s="78">
        <f>'3 жастағы балалар К'!K84</f>
        <v>0</v>
      </c>
      <c r="E140" s="78">
        <f>'3 жастағы балалар Т'!K84</f>
        <v>0</v>
      </c>
      <c r="F140" s="78">
        <f>'3 жастағы балалар Ш'!K84</f>
        <v>0</v>
      </c>
      <c r="G140" s="78">
        <f>'3 жастағы балалар Ә'!K84</f>
        <v>0</v>
      </c>
    </row>
    <row r="141" spans="2:7" ht="15.75" customHeight="1">
      <c r="B141" s="260"/>
      <c r="C141" s="78">
        <f>'3 жастағы балалар Ф'!M84</f>
        <v>0</v>
      </c>
      <c r="D141" s="78">
        <f>'3 жастағы балалар К'!L84</f>
        <v>0</v>
      </c>
      <c r="E141" s="78">
        <f>'3 жастағы балалар Т'!L84</f>
        <v>0</v>
      </c>
      <c r="F141" s="78">
        <f>'3 жастағы балалар Ш'!L84</f>
        <v>0</v>
      </c>
      <c r="G141" s="78">
        <f>'3 жастағы балалар Ә'!L84</f>
        <v>0</v>
      </c>
    </row>
    <row r="142" spans="2:7" ht="15.75" customHeight="1">
      <c r="B142" s="268">
        <v>4</v>
      </c>
      <c r="C142" s="78">
        <f>'3 жастағы балалар Ф'!N84</f>
        <v>0</v>
      </c>
      <c r="D142" s="78">
        <f>'3 жастағы балалар К'!M84</f>
        <v>0</v>
      </c>
      <c r="E142" s="78">
        <f>'3 жастағы балалар Т'!M84</f>
        <v>0</v>
      </c>
      <c r="F142" s="78">
        <f>'3 жастағы балалар Ш'!M84</f>
        <v>0</v>
      </c>
      <c r="G142" s="78">
        <f>'3 жастағы балалар Ә'!M84</f>
        <v>0</v>
      </c>
    </row>
    <row r="143" spans="2:7" ht="15.75" customHeight="1">
      <c r="B143" s="259"/>
      <c r="C143" s="78">
        <f>'3 жастағы балалар Ф'!O84</f>
        <v>0</v>
      </c>
      <c r="D143" s="78">
        <f>'3 жастағы балалар К'!N84</f>
        <v>0</v>
      </c>
      <c r="E143" s="78">
        <f>'3 жастағы балалар Т'!N84</f>
        <v>0</v>
      </c>
      <c r="F143" s="78">
        <f>'3 жастағы балалар Ш'!N84</f>
        <v>0</v>
      </c>
      <c r="G143" s="78">
        <f>'3 жастағы балалар Ә'!N84</f>
        <v>0</v>
      </c>
    </row>
    <row r="144" spans="2:7" ht="15.75" customHeight="1">
      <c r="B144" s="260"/>
      <c r="C144" s="78">
        <f>'3 жастағы балалар Ф'!P84</f>
        <v>0</v>
      </c>
      <c r="D144" s="78">
        <f>'3 жастағы балалар К'!O84</f>
        <v>0</v>
      </c>
      <c r="E144" s="78">
        <f>'3 жастағы балалар Т'!O84</f>
        <v>0</v>
      </c>
      <c r="F144" s="78">
        <f>'3 жастағы балалар Ш'!O84</f>
        <v>0</v>
      </c>
      <c r="G144" s="78">
        <f>'3 жастағы балалар Ә'!O84</f>
        <v>0</v>
      </c>
    </row>
    <row r="145" spans="2:7" ht="15.75" customHeight="1">
      <c r="B145" s="268">
        <v>5</v>
      </c>
      <c r="C145" s="78">
        <f>'3 жастағы балалар Ф'!Q84</f>
        <v>0</v>
      </c>
      <c r="D145" s="78">
        <f>'3 жастағы балалар К'!P84</f>
        <v>0</v>
      </c>
      <c r="E145" s="78">
        <f>'3 жастағы балалар Т'!P84</f>
        <v>0</v>
      </c>
      <c r="F145" s="78">
        <f>'3 жастағы балалар Ш'!P84</f>
        <v>0</v>
      </c>
      <c r="G145" s="78">
        <f>'3 жастағы балалар Ә'!P84</f>
        <v>0</v>
      </c>
    </row>
    <row r="146" spans="2:7" ht="15.75" customHeight="1">
      <c r="B146" s="259"/>
      <c r="C146" s="78">
        <f>'3 жастағы балалар Ф'!R84</f>
        <v>0</v>
      </c>
      <c r="D146" s="78">
        <f>'3 жастағы балалар К'!Q84</f>
        <v>0</v>
      </c>
      <c r="E146" s="78">
        <f>'3 жастағы балалар Т'!Q84</f>
        <v>0</v>
      </c>
      <c r="F146" s="78">
        <f>'3 жастағы балалар Ш'!Q84</f>
        <v>0</v>
      </c>
      <c r="G146" s="78">
        <f>'3 жастағы балалар Ә'!Q84</f>
        <v>0</v>
      </c>
    </row>
    <row r="147" spans="2:7" ht="15.75" customHeight="1">
      <c r="B147" s="260"/>
      <c r="C147" s="78">
        <f>'3 жастағы балалар Ф'!S84</f>
        <v>0</v>
      </c>
      <c r="D147" s="78">
        <f>'3 жастағы балалар К'!R84</f>
        <v>0</v>
      </c>
      <c r="E147" s="78">
        <f>'3 жастағы балалар Т'!R84</f>
        <v>0</v>
      </c>
      <c r="F147" s="78">
        <f>'3 жастағы балалар Ш'!R84</f>
        <v>0</v>
      </c>
      <c r="G147" s="78">
        <f>'3 жастағы балалар Ә'!R84</f>
        <v>0</v>
      </c>
    </row>
    <row r="148" spans="2:7" ht="15.75" customHeight="1">
      <c r="B148" s="268">
        <v>6</v>
      </c>
      <c r="C148" s="335"/>
      <c r="D148" s="78">
        <f>'3 жастағы балалар К'!S84</f>
        <v>0</v>
      </c>
      <c r="E148" s="335"/>
      <c r="F148" s="78">
        <f>'3 жастағы балалар Ш'!S84</f>
        <v>0</v>
      </c>
      <c r="G148" s="335"/>
    </row>
    <row r="149" spans="2:7" ht="15.75" customHeight="1">
      <c r="B149" s="259"/>
      <c r="C149" s="259"/>
      <c r="D149" s="78">
        <f>'3 жастағы балалар К'!T84</f>
        <v>0</v>
      </c>
      <c r="E149" s="259"/>
      <c r="F149" s="78">
        <f>'3 жастағы балалар Ш'!T84</f>
        <v>0</v>
      </c>
      <c r="G149" s="259"/>
    </row>
    <row r="150" spans="2:7" ht="15.75" customHeight="1">
      <c r="B150" s="260"/>
      <c r="C150" s="259"/>
      <c r="D150" s="78">
        <f>'3 жастағы балалар К'!U84</f>
        <v>0</v>
      </c>
      <c r="E150" s="259"/>
      <c r="F150" s="78">
        <f>'3 жастағы балалар Ш'!U84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К'!V84</f>
        <v>0</v>
      </c>
      <c r="E151" s="259"/>
      <c r="F151" s="78">
        <f>'3 жастағы балалар Ш'!V84</f>
        <v>0</v>
      </c>
      <c r="G151" s="259"/>
    </row>
    <row r="152" spans="2:7" ht="15.75" customHeight="1">
      <c r="B152" s="259"/>
      <c r="C152" s="259"/>
      <c r="D152" s="78">
        <f>'3 жастағы балалар К'!W84</f>
        <v>0</v>
      </c>
      <c r="E152" s="259"/>
      <c r="F152" s="78">
        <f>'3 жастағы балалар Ш'!W84</f>
        <v>0</v>
      </c>
      <c r="G152" s="259"/>
    </row>
    <row r="153" spans="2:7" ht="15.75" customHeight="1">
      <c r="B153" s="260"/>
      <c r="C153" s="259"/>
      <c r="D153" s="78">
        <f>'3 жастағы балалар К'!X84</f>
        <v>0</v>
      </c>
      <c r="E153" s="259"/>
      <c r="F153" s="78">
        <f>'3 жастағы балалар Ш'!X84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К'!Y84</f>
        <v>0</v>
      </c>
      <c r="E154" s="259"/>
      <c r="F154" s="78">
        <f>'3 жастағы балалар Ш'!Y84</f>
        <v>0</v>
      </c>
      <c r="G154" s="259"/>
    </row>
    <row r="155" spans="2:7" ht="15.75" customHeight="1">
      <c r="B155" s="259"/>
      <c r="C155" s="259"/>
      <c r="D155" s="78">
        <f>'3 жастағы балалар К'!Z84</f>
        <v>0</v>
      </c>
      <c r="E155" s="259"/>
      <c r="F155" s="78">
        <f>'3 жастағы балалар Ш'!Z84</f>
        <v>0</v>
      </c>
      <c r="G155" s="259"/>
    </row>
    <row r="156" spans="2:7" ht="15.75" customHeight="1">
      <c r="B156" s="260"/>
      <c r="C156" s="259"/>
      <c r="D156" s="78">
        <f>'3 жастағы балалар К'!AA84</f>
        <v>0</v>
      </c>
      <c r="E156" s="259"/>
      <c r="F156" s="78">
        <f>'3 жастағы балалар Ш'!AA84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К'!AB84</f>
        <v>0</v>
      </c>
      <c r="E157" s="259"/>
      <c r="F157" s="78">
        <f>'3 жастағы балалар Ш'!AB84</f>
        <v>0</v>
      </c>
      <c r="G157" s="259"/>
    </row>
    <row r="158" spans="2:7" ht="15.75" customHeight="1">
      <c r="B158" s="259"/>
      <c r="C158" s="259"/>
      <c r="D158" s="78">
        <f>'3 жастағы балалар К'!AC84</f>
        <v>0</v>
      </c>
      <c r="E158" s="259"/>
      <c r="F158" s="78">
        <f>'3 жастағы балалар Ш'!AC84</f>
        <v>0</v>
      </c>
      <c r="G158" s="259"/>
    </row>
    <row r="159" spans="2:7" ht="15.75" customHeight="1">
      <c r="B159" s="260"/>
      <c r="C159" s="259"/>
      <c r="D159" s="78">
        <f>'3 жастағы балалар К'!AD84</f>
        <v>0</v>
      </c>
      <c r="E159" s="259"/>
      <c r="F159" s="78">
        <f>'3 жастағы балалар Ш'!AD84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К'!AE84</f>
        <v>0</v>
      </c>
      <c r="E160" s="259"/>
      <c r="F160" s="78">
        <f>'3 жастағы балалар Ш'!AE84</f>
        <v>0</v>
      </c>
      <c r="G160" s="259"/>
    </row>
    <row r="161" spans="2:7" ht="15.75" customHeight="1">
      <c r="B161" s="259"/>
      <c r="C161" s="259"/>
      <c r="D161" s="78">
        <f>'3 жастағы балалар К'!AF84</f>
        <v>0</v>
      </c>
      <c r="E161" s="259"/>
      <c r="F161" s="78">
        <f>'3 жастағы балалар Ш'!AF84</f>
        <v>0</v>
      </c>
      <c r="G161" s="259"/>
    </row>
    <row r="162" spans="2:7" ht="15.75" customHeight="1">
      <c r="B162" s="260"/>
      <c r="C162" s="259"/>
      <c r="D162" s="78">
        <f>'3 жастағы балалар К'!AG84</f>
        <v>0</v>
      </c>
      <c r="E162" s="259"/>
      <c r="F162" s="78">
        <f>'3 жастағы балалар Ш'!AG84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К'!AH84</f>
        <v>0</v>
      </c>
      <c r="E163" s="259"/>
      <c r="F163" s="78">
        <f>'3 жастағы балалар Ш'!AH84</f>
        <v>0</v>
      </c>
      <c r="G163" s="259"/>
    </row>
    <row r="164" spans="2:7" ht="15.75" customHeight="1">
      <c r="B164" s="259"/>
      <c r="C164" s="259"/>
      <c r="D164" s="78">
        <f>'3 жастағы балалар К'!AI84</f>
        <v>0</v>
      </c>
      <c r="E164" s="259"/>
      <c r="F164" s="78">
        <f>'3 жастағы балалар Ш'!AI84</f>
        <v>0</v>
      </c>
      <c r="G164" s="259"/>
    </row>
    <row r="165" spans="2:7" ht="15.75" customHeight="1">
      <c r="B165" s="260"/>
      <c r="C165" s="259"/>
      <c r="D165" s="78">
        <f>'3 жастағы балалар К'!AJ84</f>
        <v>0</v>
      </c>
      <c r="E165" s="259"/>
      <c r="F165" s="78">
        <f>'3 жастағы балалар Ш'!AJ84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К'!AK84</f>
        <v>0</v>
      </c>
      <c r="E166" s="259"/>
      <c r="F166" s="78">
        <f>'3 жастағы балалар Ш'!AK84</f>
        <v>0</v>
      </c>
      <c r="G166" s="259"/>
    </row>
    <row r="167" spans="2:7" ht="15.75" customHeight="1">
      <c r="B167" s="259"/>
      <c r="C167" s="259"/>
      <c r="D167" s="78">
        <f>'3 жастағы балалар К'!AL84</f>
        <v>0</v>
      </c>
      <c r="E167" s="259"/>
      <c r="F167" s="78">
        <f>'3 жастағы балалар Ш'!AL84</f>
        <v>0</v>
      </c>
      <c r="G167" s="259"/>
    </row>
    <row r="168" spans="2:7" ht="15.75" customHeight="1">
      <c r="B168" s="260"/>
      <c r="C168" s="259"/>
      <c r="D168" s="78">
        <f>'3 жастағы балалар К'!AM84</f>
        <v>0</v>
      </c>
      <c r="E168" s="259"/>
      <c r="F168" s="78">
        <f>'3 жастағы балалар Ш'!AM84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К'!AN84</f>
        <v>0</v>
      </c>
      <c r="E169" s="259"/>
      <c r="F169" s="78">
        <f>'3 жастағы балалар Ш'!AN84</f>
        <v>0</v>
      </c>
      <c r="G169" s="259"/>
    </row>
    <row r="170" spans="2:7" ht="15.75" customHeight="1">
      <c r="B170" s="259"/>
      <c r="C170" s="259"/>
      <c r="D170" s="78">
        <f>'3 жастағы балалар К'!AO84</f>
        <v>0</v>
      </c>
      <c r="E170" s="259"/>
      <c r="F170" s="78">
        <f>'3 жастағы балалар Ш'!AO84</f>
        <v>0</v>
      </c>
      <c r="G170" s="259"/>
    </row>
    <row r="171" spans="2:7" ht="15.75" customHeight="1">
      <c r="B171" s="260"/>
      <c r="C171" s="259"/>
      <c r="D171" s="78">
        <f>'3 жастағы балалар К'!AP84</f>
        <v>0</v>
      </c>
      <c r="E171" s="259"/>
      <c r="F171" s="78">
        <f>'3 жастағы балалар Ш'!AP84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К'!AQ84</f>
        <v>0</v>
      </c>
      <c r="E172" s="259"/>
      <c r="F172" s="78">
        <f>'3 жастағы балалар Ш'!AQ84</f>
        <v>0</v>
      </c>
      <c r="G172" s="259"/>
    </row>
    <row r="173" spans="2:7" ht="15.75" customHeight="1">
      <c r="B173" s="259"/>
      <c r="C173" s="259"/>
      <c r="D173" s="78">
        <f>'3 жастағы балалар К'!AR84</f>
        <v>0</v>
      </c>
      <c r="E173" s="259"/>
      <c r="F173" s="78">
        <f>'3 жастағы балалар Ш'!AR84</f>
        <v>0</v>
      </c>
      <c r="G173" s="259"/>
    </row>
    <row r="174" spans="2:7" ht="15.75" customHeight="1">
      <c r="B174" s="260"/>
      <c r="C174" s="259"/>
      <c r="D174" s="78">
        <f>'3 жастағы балалар К'!AS84</f>
        <v>0</v>
      </c>
      <c r="E174" s="259"/>
      <c r="F174" s="78">
        <f>'3 жастағы балалар Ш'!AS84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К'!AT84</f>
        <v>0</v>
      </c>
      <c r="E175" s="259"/>
      <c r="F175" s="78">
        <f>'3 жастағы балалар Ш'!AT84</f>
        <v>0</v>
      </c>
      <c r="G175" s="259"/>
    </row>
    <row r="176" spans="2:7" ht="15.75" customHeight="1">
      <c r="B176" s="259"/>
      <c r="C176" s="259"/>
      <c r="D176" s="78">
        <f>'3 жастағы балалар К'!AU84</f>
        <v>0</v>
      </c>
      <c r="E176" s="259"/>
      <c r="F176" s="78">
        <f>'3 жастағы балалар Ш'!AU84</f>
        <v>0</v>
      </c>
      <c r="G176" s="259"/>
    </row>
    <row r="177" spans="2:7" ht="15.75" customHeight="1">
      <c r="B177" s="260"/>
      <c r="C177" s="259"/>
      <c r="D177" s="78">
        <f>'3 жастағы балалар К'!AV84</f>
        <v>0</v>
      </c>
      <c r="E177" s="259"/>
      <c r="F177" s="78">
        <f>'3 жастағы балалар Ш'!AV84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Ш'!AW84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Ш'!AX84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Ш'!AY84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Ш'!AZ84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Ш'!BA84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Ш'!BB84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Ш'!BC84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Ш'!BD84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Ш'!BE84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Ш'!BF84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Ш'!BG84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Ш'!BH84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Ш'!BI84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Ш'!BJ84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Ш'!BK84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Ш'!BL84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Ш'!BM84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Ш'!BN84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Ш'!BO84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Ш'!BP84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Ш'!BQ84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Ш'!BR84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Ш'!BS84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Ш'!BT84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Ш'!BU84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Ш'!BV84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Ш'!BW84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Ш'!BX84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Ш'!BY84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Ш'!BZ84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28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Ф'!E143</f>
        <v>0</v>
      </c>
      <c r="D212" s="78">
        <f>'3 жастағы балалар К'!D143</f>
        <v>0</v>
      </c>
      <c r="E212" s="78">
        <f>'3 жастағы балалар Т'!D143</f>
        <v>0</v>
      </c>
      <c r="F212" s="78">
        <f>'3 жастағы балалар Ш'!D143</f>
        <v>0</v>
      </c>
      <c r="G212" s="78">
        <f>'3 жастағы балалар Ә'!D143</f>
        <v>0</v>
      </c>
    </row>
    <row r="213" spans="2:7" ht="15.75" customHeight="1">
      <c r="B213" s="259"/>
      <c r="C213" s="78">
        <f>'3 жастағы балалар Ф'!F143</f>
        <v>0</v>
      </c>
      <c r="D213" s="78">
        <f>'3 жастағы балалар К'!E143</f>
        <v>0</v>
      </c>
      <c r="E213" s="78">
        <f>'3 жастағы балалар Т'!E143</f>
        <v>0</v>
      </c>
      <c r="F213" s="78">
        <f>'3 жастағы балалар Ш'!E143</f>
        <v>0</v>
      </c>
      <c r="G213" s="78">
        <f>'3 жастағы балалар Ә'!E143</f>
        <v>0</v>
      </c>
    </row>
    <row r="214" spans="2:7" ht="15.75" customHeight="1">
      <c r="B214" s="260"/>
      <c r="C214" s="78">
        <f>'3 жастағы балалар Ф'!G143</f>
        <v>0</v>
      </c>
      <c r="D214" s="78">
        <f>'3 жастағы балалар К'!F143</f>
        <v>0</v>
      </c>
      <c r="E214" s="78">
        <f>'3 жастағы балалар Т'!F143</f>
        <v>0</v>
      </c>
      <c r="F214" s="78">
        <f>'3 жастағы балалар Ш'!F143</f>
        <v>0</v>
      </c>
      <c r="G214" s="78">
        <f>'3 жастағы балалар Ә'!F143</f>
        <v>0</v>
      </c>
    </row>
    <row r="215" spans="2:7" ht="15.75" customHeight="1">
      <c r="B215" s="268">
        <v>2</v>
      </c>
      <c r="C215" s="78">
        <f>'3 жастағы балалар Ф'!H143</f>
        <v>0</v>
      </c>
      <c r="D215" s="78">
        <f>'3 жастағы балалар К'!G143</f>
        <v>0</v>
      </c>
      <c r="E215" s="78">
        <f>'3 жастағы балалар Т'!G143</f>
        <v>0</v>
      </c>
      <c r="F215" s="78">
        <f>'3 жастағы балалар Ш'!G143</f>
        <v>0</v>
      </c>
      <c r="G215" s="78">
        <f>'3 жастағы балалар Ә'!G143</f>
        <v>0</v>
      </c>
    </row>
    <row r="216" spans="2:7" ht="15.75" customHeight="1">
      <c r="B216" s="259"/>
      <c r="C216" s="78">
        <f>'3 жастағы балалар Ф'!I143</f>
        <v>0</v>
      </c>
      <c r="D216" s="78">
        <f>'3 жастағы балалар К'!H143</f>
        <v>0</v>
      </c>
      <c r="E216" s="78">
        <f>'3 жастағы балалар Т'!H143</f>
        <v>0</v>
      </c>
      <c r="F216" s="78">
        <f>'3 жастағы балалар Ш'!H143</f>
        <v>0</v>
      </c>
      <c r="G216" s="78">
        <f>'3 жастағы балалар Ә'!H143</f>
        <v>0</v>
      </c>
    </row>
    <row r="217" spans="2:7" ht="15.75" customHeight="1">
      <c r="B217" s="260"/>
      <c r="C217" s="78">
        <f>'3 жастағы балалар Ф'!J143</f>
        <v>0</v>
      </c>
      <c r="D217" s="78">
        <f>'3 жастағы балалар К'!I143</f>
        <v>0</v>
      </c>
      <c r="E217" s="78">
        <f>'3 жастағы балалар Т'!I143</f>
        <v>0</v>
      </c>
      <c r="F217" s="78">
        <f>'3 жастағы балалар Ш'!I143</f>
        <v>0</v>
      </c>
      <c r="G217" s="78">
        <f>'3 жастағы балалар Ә'!I143</f>
        <v>0</v>
      </c>
    </row>
    <row r="218" spans="2:7" ht="15.75" customHeight="1">
      <c r="B218" s="268">
        <v>3</v>
      </c>
      <c r="C218" s="78">
        <f>'3 жастағы балалар Ф'!K143</f>
        <v>0</v>
      </c>
      <c r="D218" s="78">
        <f>'3 жастағы балалар К'!J143</f>
        <v>0</v>
      </c>
      <c r="E218" s="78">
        <f>'3 жастағы балалар Т'!J143</f>
        <v>0</v>
      </c>
      <c r="F218" s="78">
        <f>'3 жастағы балалар Ш'!J143</f>
        <v>0</v>
      </c>
      <c r="G218" s="78">
        <f>'3 жастағы балалар Ә'!J143</f>
        <v>0</v>
      </c>
    </row>
    <row r="219" spans="2:7" ht="15.75" customHeight="1">
      <c r="B219" s="259"/>
      <c r="C219" s="78">
        <f>'3 жастағы балалар Ф'!L143</f>
        <v>0</v>
      </c>
      <c r="D219" s="78">
        <f>'3 жастағы балалар К'!K143</f>
        <v>0</v>
      </c>
      <c r="E219" s="78">
        <f>'3 жастағы балалар Т'!K143</f>
        <v>0</v>
      </c>
      <c r="F219" s="78">
        <f>'3 жастағы балалар Ш'!K143</f>
        <v>0</v>
      </c>
      <c r="G219" s="78">
        <f>'3 жастағы балалар Ә'!K143</f>
        <v>0</v>
      </c>
    </row>
    <row r="220" spans="2:7" ht="15.75" customHeight="1">
      <c r="B220" s="260"/>
      <c r="C220" s="78">
        <f>'3 жастағы балалар Ф'!M143</f>
        <v>0</v>
      </c>
      <c r="D220" s="78">
        <f>'3 жастағы балалар К'!L143</f>
        <v>0</v>
      </c>
      <c r="E220" s="78">
        <f>'3 жастағы балалар Т'!L143</f>
        <v>0</v>
      </c>
      <c r="F220" s="78">
        <f>'3 жастағы балалар Ш'!L143</f>
        <v>0</v>
      </c>
      <c r="G220" s="78">
        <f>'3 жастағы балалар Ә'!L143</f>
        <v>0</v>
      </c>
    </row>
    <row r="221" spans="2:7" ht="15.75" customHeight="1">
      <c r="B221" s="268">
        <v>4</v>
      </c>
      <c r="C221" s="78">
        <f>'3 жастағы балалар Ф'!N143</f>
        <v>0</v>
      </c>
      <c r="D221" s="78">
        <f>'3 жастағы балалар К'!M143</f>
        <v>0</v>
      </c>
      <c r="E221" s="78">
        <f>'3 жастағы балалар Т'!M143</f>
        <v>0</v>
      </c>
      <c r="F221" s="78">
        <f>'3 жастағы балалар Ш'!M143</f>
        <v>0</v>
      </c>
      <c r="G221" s="78">
        <f>'3 жастағы балалар Ә'!M143</f>
        <v>0</v>
      </c>
    </row>
    <row r="222" spans="2:7" ht="15.75" customHeight="1">
      <c r="B222" s="259"/>
      <c r="C222" s="78">
        <f>'3 жастағы балалар Ф'!O143</f>
        <v>0</v>
      </c>
      <c r="D222" s="78">
        <f>'3 жастағы балалар К'!N143</f>
        <v>0</v>
      </c>
      <c r="E222" s="78">
        <f>'3 жастағы балалар Т'!N143</f>
        <v>0</v>
      </c>
      <c r="F222" s="78">
        <f>'3 жастағы балалар Ш'!N143</f>
        <v>0</v>
      </c>
      <c r="G222" s="78">
        <f>'3 жастағы балалар Ә'!N143</f>
        <v>0</v>
      </c>
    </row>
    <row r="223" spans="2:7" ht="15.75" customHeight="1">
      <c r="B223" s="260"/>
      <c r="C223" s="78">
        <f>'3 жастағы балалар Ф'!P143</f>
        <v>0</v>
      </c>
      <c r="D223" s="78">
        <f>'3 жастағы балалар К'!O143</f>
        <v>0</v>
      </c>
      <c r="E223" s="78">
        <f>'3 жастағы балалар Т'!O143</f>
        <v>0</v>
      </c>
      <c r="F223" s="78">
        <f>'3 жастағы балалар Ш'!O143</f>
        <v>0</v>
      </c>
      <c r="G223" s="78">
        <f>'3 жастағы балалар Ә'!O143</f>
        <v>0</v>
      </c>
    </row>
    <row r="224" spans="2:7" ht="15.75" customHeight="1">
      <c r="B224" s="268">
        <v>5</v>
      </c>
      <c r="C224" s="78">
        <f>'3 жастағы балалар Ф'!Q143</f>
        <v>0</v>
      </c>
      <c r="D224" s="78">
        <f>'3 жастағы балалар К'!P143</f>
        <v>0</v>
      </c>
      <c r="E224" s="78">
        <f>'3 жастағы балалар Т'!P143</f>
        <v>0</v>
      </c>
      <c r="F224" s="78">
        <f>'3 жастағы балалар Ш'!P143</f>
        <v>0</v>
      </c>
      <c r="G224" s="78">
        <f>'3 жастағы балалар Ә'!P143</f>
        <v>0</v>
      </c>
    </row>
    <row r="225" spans="2:7" ht="15.75" customHeight="1">
      <c r="B225" s="259"/>
      <c r="C225" s="78">
        <f>'3 жастағы балалар Ф'!R143</f>
        <v>0</v>
      </c>
      <c r="D225" s="78">
        <f>'3 жастағы балалар К'!Q143</f>
        <v>0</v>
      </c>
      <c r="E225" s="78">
        <f>'3 жастағы балалар Т'!Q143</f>
        <v>0</v>
      </c>
      <c r="F225" s="78">
        <f>'3 жастағы балалар Ш'!Q143</f>
        <v>0</v>
      </c>
      <c r="G225" s="78">
        <f>'3 жастағы балалар Ә'!Q143</f>
        <v>0</v>
      </c>
    </row>
    <row r="226" spans="2:7" ht="15.75" customHeight="1">
      <c r="B226" s="260"/>
      <c r="C226" s="78">
        <f>'3 жастағы балалар Ф'!S143</f>
        <v>0</v>
      </c>
      <c r="D226" s="78">
        <f>'3 жастағы балалар К'!R143</f>
        <v>0</v>
      </c>
      <c r="E226" s="78">
        <f>'3 жастағы балалар Т'!R143</f>
        <v>0</v>
      </c>
      <c r="F226" s="78">
        <f>'3 жастағы балалар Ш'!R143</f>
        <v>0</v>
      </c>
      <c r="G226" s="78">
        <f>'3 жастағы балалар Ә'!R143</f>
        <v>0</v>
      </c>
    </row>
    <row r="227" spans="2:7" ht="15.75" customHeight="1">
      <c r="B227" s="268">
        <v>6</v>
      </c>
      <c r="C227" s="335"/>
      <c r="D227" s="78">
        <f>'3 жастағы балалар К'!S143</f>
        <v>0</v>
      </c>
      <c r="E227" s="335"/>
      <c r="F227" s="78">
        <f>'3 жастағы балалар Ш'!S143</f>
        <v>0</v>
      </c>
      <c r="G227" s="335"/>
    </row>
    <row r="228" spans="2:7" ht="15.75" customHeight="1">
      <c r="B228" s="259"/>
      <c r="C228" s="259"/>
      <c r="D228" s="78">
        <f>'3 жастағы балалар К'!T143</f>
        <v>0</v>
      </c>
      <c r="E228" s="259"/>
      <c r="F228" s="78">
        <f>'3 жастағы балалар Ш'!T143</f>
        <v>0</v>
      </c>
      <c r="G228" s="259"/>
    </row>
    <row r="229" spans="2:7" ht="15.75" customHeight="1">
      <c r="B229" s="260"/>
      <c r="C229" s="259"/>
      <c r="D229" s="78">
        <f>'3 жастағы балалар К'!U143</f>
        <v>0</v>
      </c>
      <c r="E229" s="259"/>
      <c r="F229" s="78">
        <f>'3 жастағы балалар Ш'!U143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К'!V143</f>
        <v>0</v>
      </c>
      <c r="E230" s="259"/>
      <c r="F230" s="78">
        <f>'3 жастағы балалар Ш'!V143</f>
        <v>0</v>
      </c>
      <c r="G230" s="259"/>
    </row>
    <row r="231" spans="2:7" ht="15.75" customHeight="1">
      <c r="B231" s="259"/>
      <c r="C231" s="259"/>
      <c r="D231" s="78">
        <f>'3 жастағы балалар К'!W143</f>
        <v>0</v>
      </c>
      <c r="E231" s="259"/>
      <c r="F231" s="78">
        <f>'3 жастағы балалар Ш'!W143</f>
        <v>0</v>
      </c>
      <c r="G231" s="259"/>
    </row>
    <row r="232" spans="2:7" ht="15.75" customHeight="1">
      <c r="B232" s="260"/>
      <c r="C232" s="259"/>
      <c r="D232" s="78">
        <f>'3 жастағы балалар К'!X143</f>
        <v>0</v>
      </c>
      <c r="E232" s="259"/>
      <c r="F232" s="78">
        <f>'3 жастағы балалар Ш'!X143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К'!Y143</f>
        <v>0</v>
      </c>
      <c r="E233" s="259"/>
      <c r="F233" s="78">
        <f>'3 жастағы балалар Ш'!Y143</f>
        <v>0</v>
      </c>
      <c r="G233" s="259"/>
    </row>
    <row r="234" spans="2:7" ht="15.75" customHeight="1">
      <c r="B234" s="259"/>
      <c r="C234" s="259"/>
      <c r="D234" s="78">
        <f>'3 жастағы балалар К'!Z143</f>
        <v>0</v>
      </c>
      <c r="E234" s="259"/>
      <c r="F234" s="78">
        <f>'3 жастағы балалар Ш'!Z143</f>
        <v>0</v>
      </c>
      <c r="G234" s="259"/>
    </row>
    <row r="235" spans="2:7" ht="15.75" customHeight="1">
      <c r="B235" s="260"/>
      <c r="C235" s="259"/>
      <c r="D235" s="78">
        <f>'3 жастағы балалар К'!AA143</f>
        <v>0</v>
      </c>
      <c r="E235" s="259"/>
      <c r="F235" s="78">
        <f>'3 жастағы балалар Ш'!AA143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К'!AB143</f>
        <v>0</v>
      </c>
      <c r="E236" s="259"/>
      <c r="F236" s="78">
        <f>'3 жастағы балалар Ш'!AB143</f>
        <v>0</v>
      </c>
      <c r="G236" s="259"/>
    </row>
    <row r="237" spans="2:7" ht="15.75" customHeight="1">
      <c r="B237" s="259"/>
      <c r="C237" s="259"/>
      <c r="D237" s="78">
        <f>'3 жастағы балалар К'!AC143</f>
        <v>0</v>
      </c>
      <c r="E237" s="259"/>
      <c r="F237" s="78">
        <f>'3 жастағы балалар Ш'!AC143</f>
        <v>0</v>
      </c>
      <c r="G237" s="259"/>
    </row>
    <row r="238" spans="2:7" ht="15.75" customHeight="1">
      <c r="B238" s="260"/>
      <c r="C238" s="259"/>
      <c r="D238" s="78">
        <f>'3 жастағы балалар К'!AD143</f>
        <v>0</v>
      </c>
      <c r="E238" s="259"/>
      <c r="F238" s="78">
        <f>'3 жастағы балалар Ш'!AD143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К'!AE143</f>
        <v>0</v>
      </c>
      <c r="E239" s="259"/>
      <c r="F239" s="78">
        <f>'3 жастағы балалар Ш'!AE143</f>
        <v>0</v>
      </c>
      <c r="G239" s="259"/>
    </row>
    <row r="240" spans="2:7" ht="15.75" customHeight="1">
      <c r="B240" s="259"/>
      <c r="C240" s="259"/>
      <c r="D240" s="78">
        <f>'3 жастағы балалар К'!AF143</f>
        <v>0</v>
      </c>
      <c r="E240" s="259"/>
      <c r="F240" s="78">
        <f>'3 жастағы балалар Ш'!AF143</f>
        <v>0</v>
      </c>
      <c r="G240" s="259"/>
    </row>
    <row r="241" spans="2:7" ht="15.75" customHeight="1">
      <c r="B241" s="260"/>
      <c r="C241" s="259"/>
      <c r="D241" s="78">
        <f>'3 жастағы балалар К'!AG143</f>
        <v>0</v>
      </c>
      <c r="E241" s="259"/>
      <c r="F241" s="78">
        <f>'3 жастағы балалар Ш'!AG143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К'!AH143</f>
        <v>0</v>
      </c>
      <c r="E242" s="259"/>
      <c r="F242" s="78">
        <f>'3 жастағы балалар Ш'!AH143</f>
        <v>0</v>
      </c>
      <c r="G242" s="259"/>
    </row>
    <row r="243" spans="2:7" ht="15.75" customHeight="1">
      <c r="B243" s="259"/>
      <c r="C243" s="259"/>
      <c r="D243" s="78">
        <f>'3 жастағы балалар К'!AI143</f>
        <v>0</v>
      </c>
      <c r="E243" s="259"/>
      <c r="F243" s="78">
        <f>'3 жастағы балалар Ш'!AI143</f>
        <v>0</v>
      </c>
      <c r="G243" s="259"/>
    </row>
    <row r="244" spans="2:7" ht="15.75" customHeight="1">
      <c r="B244" s="260"/>
      <c r="C244" s="259"/>
      <c r="D244" s="78">
        <f>'3 жастағы балалар К'!AJ143</f>
        <v>0</v>
      </c>
      <c r="E244" s="259"/>
      <c r="F244" s="78">
        <f>'3 жастағы балалар Ш'!AJ143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К'!AK143</f>
        <v>0</v>
      </c>
      <c r="E245" s="259"/>
      <c r="F245" s="78">
        <f>'3 жастағы балалар Ш'!AK143</f>
        <v>0</v>
      </c>
      <c r="G245" s="259"/>
    </row>
    <row r="246" spans="2:7" ht="15.75" customHeight="1">
      <c r="B246" s="259"/>
      <c r="C246" s="259"/>
      <c r="D246" s="78">
        <f>'3 жастағы балалар К'!AL143</f>
        <v>0</v>
      </c>
      <c r="E246" s="259"/>
      <c r="F246" s="78">
        <f>'3 жастағы балалар Ш'!AL143</f>
        <v>0</v>
      </c>
      <c r="G246" s="259"/>
    </row>
    <row r="247" spans="2:7" ht="15.75" customHeight="1">
      <c r="B247" s="260"/>
      <c r="C247" s="259"/>
      <c r="D247" s="78">
        <f>'3 жастағы балалар К'!AM143</f>
        <v>0</v>
      </c>
      <c r="E247" s="259"/>
      <c r="F247" s="78">
        <f>'3 жастағы балалар Ш'!AM143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К'!AN143</f>
        <v>0</v>
      </c>
      <c r="E248" s="259"/>
      <c r="F248" s="78">
        <f>'3 жастағы балалар Ш'!AN143</f>
        <v>0</v>
      </c>
      <c r="G248" s="259"/>
    </row>
    <row r="249" spans="2:7" ht="15.75" customHeight="1">
      <c r="B249" s="259"/>
      <c r="C249" s="259"/>
      <c r="D249" s="78">
        <f>'3 жастағы балалар К'!AO143</f>
        <v>0</v>
      </c>
      <c r="E249" s="259"/>
      <c r="F249" s="78">
        <f>'3 жастағы балалар Ш'!AO143</f>
        <v>0</v>
      </c>
      <c r="G249" s="259"/>
    </row>
    <row r="250" spans="2:7" ht="15.75" customHeight="1">
      <c r="B250" s="260"/>
      <c r="C250" s="259"/>
      <c r="D250" s="78">
        <f>'3 жастағы балалар К'!AP143</f>
        <v>0</v>
      </c>
      <c r="E250" s="259"/>
      <c r="F250" s="78">
        <f>'3 жастағы балалар Ш'!AP143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К'!AQ143</f>
        <v>0</v>
      </c>
      <c r="E251" s="259"/>
      <c r="F251" s="78">
        <f>'3 жастағы балалар Ш'!AQ143</f>
        <v>0</v>
      </c>
      <c r="G251" s="259"/>
    </row>
    <row r="252" spans="2:7" ht="15.75" customHeight="1">
      <c r="B252" s="259"/>
      <c r="C252" s="259"/>
      <c r="D252" s="78">
        <f>'3 жастағы балалар К'!AR143</f>
        <v>0</v>
      </c>
      <c r="E252" s="259"/>
      <c r="F252" s="78">
        <f>'3 жастағы балалар Ш'!AR143</f>
        <v>0</v>
      </c>
      <c r="G252" s="259"/>
    </row>
    <row r="253" spans="2:7" ht="15.75" customHeight="1">
      <c r="B253" s="260"/>
      <c r="C253" s="259"/>
      <c r="D253" s="78">
        <f>'3 жастағы балалар К'!AS143</f>
        <v>0</v>
      </c>
      <c r="E253" s="259"/>
      <c r="F253" s="78">
        <f>'3 жастағы балалар Ш'!AS143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К'!AT143</f>
        <v>0</v>
      </c>
      <c r="E254" s="259"/>
      <c r="F254" s="78">
        <f>'3 жастағы балалар Ш'!AT143</f>
        <v>0</v>
      </c>
      <c r="G254" s="259"/>
    </row>
    <row r="255" spans="2:7" ht="15.75" customHeight="1">
      <c r="B255" s="259"/>
      <c r="C255" s="259"/>
      <c r="D255" s="78">
        <f>'3 жастағы балалар К'!AU143</f>
        <v>0</v>
      </c>
      <c r="E255" s="259"/>
      <c r="F255" s="78">
        <f>'3 жастағы балалар Ш'!AU143</f>
        <v>0</v>
      </c>
      <c r="G255" s="259"/>
    </row>
    <row r="256" spans="2:7" ht="15.75" customHeight="1">
      <c r="B256" s="260"/>
      <c r="C256" s="259"/>
      <c r="D256" s="78">
        <f>'3 жастағы балалар К'!AV143</f>
        <v>0</v>
      </c>
      <c r="E256" s="259"/>
      <c r="F256" s="78">
        <f>'3 жастағы балалар Ш'!AV143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Ш'!AW143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Ш'!AX143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Ш'!AY143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Ш'!AZ143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Ш'!BA143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Ш'!BB143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Ш'!BC143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Ш'!BD143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Ш'!BE143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Ш'!BF143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Ш'!BG143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Ш'!BH143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Ш'!BI143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Ш'!BJ143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Ш'!BK143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Ш'!BL143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Ш'!BM143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Ш'!BN143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Ш'!BO143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Ш'!BP143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Ш'!BQ143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Ш'!BR143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Ш'!BS143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Ш'!BT143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Ш'!BU143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Ш'!BV143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Ш'!BW143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Ш'!BX143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Ш'!BY143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Ш'!BZ143</f>
        <v>0</v>
      </c>
      <c r="G286" s="260"/>
    </row>
    <row r="287" spans="2:7" ht="15.75" customHeight="1">
      <c r="B287" s="255">
        <f>СВОД3!V38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81:B83"/>
    <mergeCell ref="B136:B138"/>
    <mergeCell ref="B139:B141"/>
    <mergeCell ref="B142:B144"/>
    <mergeCell ref="B145:B147"/>
    <mergeCell ref="B126:B128"/>
    <mergeCell ref="B120:B122"/>
    <mergeCell ref="B123:B125"/>
    <mergeCell ref="B133:B135"/>
    <mergeCell ref="B117:B119"/>
    <mergeCell ref="B69:B71"/>
    <mergeCell ref="B72:B74"/>
    <mergeCell ref="B75:B77"/>
    <mergeCell ref="B78:B80"/>
    <mergeCell ref="B67:G67"/>
    <mergeCell ref="B212:B214"/>
    <mergeCell ref="B215:B217"/>
    <mergeCell ref="B218:B220"/>
    <mergeCell ref="C227:C286"/>
    <mergeCell ref="B254:B256"/>
    <mergeCell ref="B257:B259"/>
    <mergeCell ref="B260:B262"/>
    <mergeCell ref="B263:B265"/>
    <mergeCell ref="B266:B268"/>
    <mergeCell ref="B269:B271"/>
    <mergeCell ref="B278:B280"/>
    <mergeCell ref="B281:B283"/>
    <mergeCell ref="B284:B286"/>
    <mergeCell ref="G148:G207"/>
    <mergeCell ref="B151:B153"/>
    <mergeCell ref="B154:B156"/>
    <mergeCell ref="B157:B159"/>
    <mergeCell ref="B178:B180"/>
    <mergeCell ref="B172:B174"/>
    <mergeCell ref="B175:B177"/>
    <mergeCell ref="B163:B165"/>
    <mergeCell ref="B199:B201"/>
    <mergeCell ref="B202:B204"/>
    <mergeCell ref="B160:B162"/>
    <mergeCell ref="B148:B150"/>
    <mergeCell ref="B190:B192"/>
    <mergeCell ref="B193:B195"/>
    <mergeCell ref="E148:E207"/>
    <mergeCell ref="D178:D207"/>
    <mergeCell ref="E227:E286"/>
    <mergeCell ref="B166:B168"/>
    <mergeCell ref="B169:B171"/>
    <mergeCell ref="B181:B183"/>
    <mergeCell ref="B184:B186"/>
    <mergeCell ref="B187:B189"/>
    <mergeCell ref="B221:B223"/>
    <mergeCell ref="B224:B226"/>
    <mergeCell ref="B272:B274"/>
    <mergeCell ref="B275:B277"/>
    <mergeCell ref="B196:B198"/>
    <mergeCell ref="B205:B207"/>
    <mergeCell ref="B210:G210"/>
    <mergeCell ref="C148:C207"/>
    <mergeCell ref="G227:G286"/>
    <mergeCell ref="D257:D286"/>
    <mergeCell ref="B248:B250"/>
    <mergeCell ref="B251:B253"/>
    <mergeCell ref="B227:B229"/>
    <mergeCell ref="B230:B232"/>
    <mergeCell ref="B233:B235"/>
    <mergeCell ref="B236:B238"/>
    <mergeCell ref="B239:B241"/>
    <mergeCell ref="B242:B244"/>
    <mergeCell ref="B245:B247"/>
    <mergeCell ref="E81:E128"/>
    <mergeCell ref="G81:G128"/>
    <mergeCell ref="D93:D128"/>
    <mergeCell ref="B131:G131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C81:C128"/>
    <mergeCell ref="I9:K9"/>
    <mergeCell ref="B10:B14"/>
    <mergeCell ref="C9:E9"/>
    <mergeCell ref="C10:E64"/>
    <mergeCell ref="L10:L64"/>
    <mergeCell ref="B15:B29"/>
    <mergeCell ref="B30:B34"/>
    <mergeCell ref="B35:B59"/>
    <mergeCell ref="B60:B64"/>
    <mergeCell ref="B4:C4"/>
    <mergeCell ref="B5:C5"/>
    <mergeCell ref="B6:C6"/>
    <mergeCell ref="B7:C7"/>
    <mergeCell ref="F9:H9"/>
  </mergeCells>
  <pageMargins left="0.7" right="0.7" top="0.75" bottom="0.75" header="0" footer="0"/>
  <pageSetup orientation="landscape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1.25" customHeight="1">
      <c r="B4" s="329" t="s">
        <v>514</v>
      </c>
      <c r="C4" s="266"/>
      <c r="D4" s="245">
        <f>'3 жастағы балалар Ф'!D85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Ф'!A85</f>
        <v>0</v>
      </c>
      <c r="E5" s="247"/>
      <c r="F5" s="247"/>
      <c r="G5" s="242"/>
      <c r="H5" s="242"/>
    </row>
    <row r="6" spans="2:12" ht="83.2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8.7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Ф'!E85</f>
        <v>0</v>
      </c>
      <c r="D133" s="78">
        <f>'3 жастағы балалар К'!D85</f>
        <v>0</v>
      </c>
      <c r="E133" s="78">
        <f>'3 жастағы балалар Т'!D85</f>
        <v>0</v>
      </c>
      <c r="F133" s="78">
        <f>'3 жастағы балалар Ш'!D85</f>
        <v>0</v>
      </c>
      <c r="G133" s="78">
        <f>'3 жастағы балалар Ә'!D85</f>
        <v>0</v>
      </c>
    </row>
    <row r="134" spans="2:7" ht="15.75" customHeight="1">
      <c r="B134" s="259"/>
      <c r="C134" s="78">
        <f>'3 жастағы балалар Ф'!F85</f>
        <v>0</v>
      </c>
      <c r="D134" s="78">
        <f>'3 жастағы балалар К'!E85</f>
        <v>0</v>
      </c>
      <c r="E134" s="78">
        <f>'3 жастағы балалар Т'!E85</f>
        <v>0</v>
      </c>
      <c r="F134" s="78">
        <f>'3 жастағы балалар Ш'!E85</f>
        <v>0</v>
      </c>
      <c r="G134" s="78">
        <f>'3 жастағы балалар Ә'!E85</f>
        <v>0</v>
      </c>
    </row>
    <row r="135" spans="2:7" ht="15.75" customHeight="1">
      <c r="B135" s="260"/>
      <c r="C135" s="78">
        <f>'3 жастағы балалар Ф'!G85</f>
        <v>0</v>
      </c>
      <c r="D135" s="78">
        <f>'3 жастағы балалар К'!F85</f>
        <v>0</v>
      </c>
      <c r="E135" s="78">
        <f>'3 жастағы балалар Т'!F85</f>
        <v>0</v>
      </c>
      <c r="F135" s="78">
        <f>'3 жастағы балалар Ш'!F85</f>
        <v>0</v>
      </c>
      <c r="G135" s="78">
        <f>'3 жастағы балалар Ә'!F85</f>
        <v>0</v>
      </c>
    </row>
    <row r="136" spans="2:7" ht="15.75" customHeight="1">
      <c r="B136" s="268">
        <v>2</v>
      </c>
      <c r="C136" s="78">
        <f>'3 жастағы балалар Ф'!H85</f>
        <v>0</v>
      </c>
      <c r="D136" s="78">
        <f>'3 жастағы балалар К'!G85</f>
        <v>0</v>
      </c>
      <c r="E136" s="78">
        <f>'3 жастағы балалар Т'!G85</f>
        <v>0</v>
      </c>
      <c r="F136" s="78">
        <f>'3 жастағы балалар Ш'!G85</f>
        <v>0</v>
      </c>
      <c r="G136" s="78">
        <f>'3 жастағы балалар Ә'!G85</f>
        <v>0</v>
      </c>
    </row>
    <row r="137" spans="2:7" ht="15.75" customHeight="1">
      <c r="B137" s="259"/>
      <c r="C137" s="78">
        <f>'3 жастағы балалар Ф'!I85</f>
        <v>0</v>
      </c>
      <c r="D137" s="78">
        <f>'3 жастағы балалар К'!H85</f>
        <v>0</v>
      </c>
      <c r="E137" s="78">
        <f>'3 жастағы балалар Т'!H85</f>
        <v>0</v>
      </c>
      <c r="F137" s="78">
        <f>'3 жастағы балалар Ш'!H85</f>
        <v>0</v>
      </c>
      <c r="G137" s="78">
        <f>'3 жастағы балалар Ә'!H85</f>
        <v>0</v>
      </c>
    </row>
    <row r="138" spans="2:7" ht="15.75" customHeight="1">
      <c r="B138" s="260"/>
      <c r="C138" s="78">
        <f>'3 жастағы балалар Ф'!J85</f>
        <v>0</v>
      </c>
      <c r="D138" s="78">
        <f>'3 жастағы балалар К'!I85</f>
        <v>0</v>
      </c>
      <c r="E138" s="78">
        <f>'3 жастағы балалар Т'!I85</f>
        <v>0</v>
      </c>
      <c r="F138" s="78">
        <f>'3 жастағы балалар Ш'!I85</f>
        <v>0</v>
      </c>
      <c r="G138" s="78">
        <f>'3 жастағы балалар Ә'!I85</f>
        <v>0</v>
      </c>
    </row>
    <row r="139" spans="2:7" ht="15.75" customHeight="1">
      <c r="B139" s="268">
        <v>3</v>
      </c>
      <c r="C139" s="78">
        <f>'3 жастағы балалар Ф'!K85</f>
        <v>0</v>
      </c>
      <c r="D139" s="78">
        <f>'3 жастағы балалар К'!J85</f>
        <v>0</v>
      </c>
      <c r="E139" s="78">
        <f>'3 жастағы балалар Т'!J85</f>
        <v>0</v>
      </c>
      <c r="F139" s="78">
        <f>'3 жастағы балалар Ш'!J85</f>
        <v>0</v>
      </c>
      <c r="G139" s="78">
        <f>'3 жастағы балалар Ә'!J85</f>
        <v>0</v>
      </c>
    </row>
    <row r="140" spans="2:7" ht="15.75" customHeight="1">
      <c r="B140" s="259"/>
      <c r="C140" s="78">
        <f>'3 жастағы балалар Ф'!L85</f>
        <v>0</v>
      </c>
      <c r="D140" s="78">
        <f>'3 жастағы балалар К'!K85</f>
        <v>0</v>
      </c>
      <c r="E140" s="78">
        <f>'3 жастағы балалар Т'!K85</f>
        <v>0</v>
      </c>
      <c r="F140" s="78">
        <f>'3 жастағы балалар Ш'!K85</f>
        <v>0</v>
      </c>
      <c r="G140" s="78">
        <f>'3 жастағы балалар Ә'!K85</f>
        <v>0</v>
      </c>
    </row>
    <row r="141" spans="2:7" ht="15.75" customHeight="1">
      <c r="B141" s="260"/>
      <c r="C141" s="78">
        <f>'3 жастағы балалар Ф'!M85</f>
        <v>0</v>
      </c>
      <c r="D141" s="78">
        <f>'3 жастағы балалар К'!L85</f>
        <v>0</v>
      </c>
      <c r="E141" s="78">
        <f>'3 жастағы балалар Т'!L85</f>
        <v>0</v>
      </c>
      <c r="F141" s="78">
        <f>'3 жастағы балалар Ш'!L85</f>
        <v>0</v>
      </c>
      <c r="G141" s="78">
        <f>'3 жастағы балалар Ә'!L85</f>
        <v>0</v>
      </c>
    </row>
    <row r="142" spans="2:7" ht="15.75" customHeight="1">
      <c r="B142" s="268">
        <v>4</v>
      </c>
      <c r="C142" s="78">
        <f>'3 жастағы балалар Ф'!N85</f>
        <v>0</v>
      </c>
      <c r="D142" s="78">
        <f>'3 жастағы балалар К'!M85</f>
        <v>0</v>
      </c>
      <c r="E142" s="78">
        <f>'3 жастағы балалар Т'!M85</f>
        <v>0</v>
      </c>
      <c r="F142" s="78">
        <f>'3 жастағы балалар Ш'!M85</f>
        <v>0</v>
      </c>
      <c r="G142" s="78">
        <f>'3 жастағы балалар Ә'!M85</f>
        <v>0</v>
      </c>
    </row>
    <row r="143" spans="2:7" ht="15.75" customHeight="1">
      <c r="B143" s="259"/>
      <c r="C143" s="78">
        <f>'3 жастағы балалар Ф'!O85</f>
        <v>0</v>
      </c>
      <c r="D143" s="78">
        <f>'3 жастағы балалар К'!N85</f>
        <v>0</v>
      </c>
      <c r="E143" s="78">
        <f>'3 жастағы балалар Т'!N85</f>
        <v>0</v>
      </c>
      <c r="F143" s="78">
        <f>'3 жастағы балалар Ш'!N85</f>
        <v>0</v>
      </c>
      <c r="G143" s="78">
        <f>'3 жастағы балалар Ә'!N85</f>
        <v>0</v>
      </c>
    </row>
    <row r="144" spans="2:7" ht="15.75" customHeight="1">
      <c r="B144" s="260"/>
      <c r="C144" s="78">
        <f>'3 жастағы балалар Ф'!P85</f>
        <v>0</v>
      </c>
      <c r="D144" s="78">
        <f>'3 жастағы балалар К'!O85</f>
        <v>0</v>
      </c>
      <c r="E144" s="78">
        <f>'3 жастағы балалар Т'!O85</f>
        <v>0</v>
      </c>
      <c r="F144" s="78">
        <f>'3 жастағы балалар Ш'!O85</f>
        <v>0</v>
      </c>
      <c r="G144" s="78">
        <f>'3 жастағы балалар Ә'!O85</f>
        <v>0</v>
      </c>
    </row>
    <row r="145" spans="2:7" ht="15.75" customHeight="1">
      <c r="B145" s="268">
        <v>5</v>
      </c>
      <c r="C145" s="78">
        <f>'3 жастағы балалар Ф'!Q85</f>
        <v>0</v>
      </c>
      <c r="D145" s="78">
        <f>'3 жастағы балалар К'!P85</f>
        <v>0</v>
      </c>
      <c r="E145" s="78">
        <f>'3 жастағы балалар Т'!P85</f>
        <v>0</v>
      </c>
      <c r="F145" s="78">
        <f>'3 жастағы балалар Ш'!P85</f>
        <v>0</v>
      </c>
      <c r="G145" s="78">
        <f>'3 жастағы балалар Ә'!P85</f>
        <v>0</v>
      </c>
    </row>
    <row r="146" spans="2:7" ht="15.75" customHeight="1">
      <c r="B146" s="259"/>
      <c r="C146" s="78">
        <f>'3 жастағы балалар Ф'!R85</f>
        <v>0</v>
      </c>
      <c r="D146" s="78">
        <f>'3 жастағы балалар К'!Q85</f>
        <v>0</v>
      </c>
      <c r="E146" s="78">
        <f>'3 жастағы балалар Т'!Q85</f>
        <v>0</v>
      </c>
      <c r="F146" s="78">
        <f>'3 жастағы балалар Ш'!Q85</f>
        <v>0</v>
      </c>
      <c r="G146" s="78">
        <f>'3 жастағы балалар Ә'!Q85</f>
        <v>0</v>
      </c>
    </row>
    <row r="147" spans="2:7" ht="15.75" customHeight="1">
      <c r="B147" s="260"/>
      <c r="C147" s="78">
        <f>'3 жастағы балалар Ф'!S85</f>
        <v>0</v>
      </c>
      <c r="D147" s="78">
        <f>'3 жастағы балалар К'!R85</f>
        <v>0</v>
      </c>
      <c r="E147" s="78">
        <f>'3 жастағы балалар Т'!R85</f>
        <v>0</v>
      </c>
      <c r="F147" s="78">
        <f>'3 жастағы балалар Ш'!R85</f>
        <v>0</v>
      </c>
      <c r="G147" s="78">
        <f>'3 жастағы балалар Ә'!R85</f>
        <v>0</v>
      </c>
    </row>
    <row r="148" spans="2:7" ht="15.75" customHeight="1">
      <c r="B148" s="268">
        <v>6</v>
      </c>
      <c r="C148" s="335"/>
      <c r="D148" s="78">
        <f>'3 жастағы балалар К'!S85</f>
        <v>0</v>
      </c>
      <c r="E148" s="335"/>
      <c r="F148" s="78">
        <f>'3 жастағы балалар Ш'!S85</f>
        <v>0</v>
      </c>
      <c r="G148" s="335"/>
    </row>
    <row r="149" spans="2:7" ht="15.75" customHeight="1">
      <c r="B149" s="259"/>
      <c r="C149" s="259"/>
      <c r="D149" s="78">
        <f>'3 жастағы балалар К'!T85</f>
        <v>0</v>
      </c>
      <c r="E149" s="259"/>
      <c r="F149" s="78">
        <f>'3 жастағы балалар Ш'!T85</f>
        <v>0</v>
      </c>
      <c r="G149" s="259"/>
    </row>
    <row r="150" spans="2:7" ht="15.75" customHeight="1">
      <c r="B150" s="260"/>
      <c r="C150" s="259"/>
      <c r="D150" s="78">
        <f>'3 жастағы балалар К'!U85</f>
        <v>0</v>
      </c>
      <c r="E150" s="259"/>
      <c r="F150" s="78">
        <f>'3 жастағы балалар Ш'!U85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К'!V85</f>
        <v>0</v>
      </c>
      <c r="E151" s="259"/>
      <c r="F151" s="78">
        <f>'3 жастағы балалар Ш'!V85</f>
        <v>0</v>
      </c>
      <c r="G151" s="259"/>
    </row>
    <row r="152" spans="2:7" ht="15.75" customHeight="1">
      <c r="B152" s="259"/>
      <c r="C152" s="259"/>
      <c r="D152" s="78">
        <f>'3 жастағы балалар К'!W85</f>
        <v>0</v>
      </c>
      <c r="E152" s="259"/>
      <c r="F152" s="78">
        <f>'3 жастағы балалар Ш'!W85</f>
        <v>0</v>
      </c>
      <c r="G152" s="259"/>
    </row>
    <row r="153" spans="2:7" ht="15.75" customHeight="1">
      <c r="B153" s="260"/>
      <c r="C153" s="259"/>
      <c r="D153" s="78">
        <f>'3 жастағы балалар К'!X85</f>
        <v>0</v>
      </c>
      <c r="E153" s="259"/>
      <c r="F153" s="78">
        <f>'3 жастағы балалар Ш'!X85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К'!Y85</f>
        <v>0</v>
      </c>
      <c r="E154" s="259"/>
      <c r="F154" s="78">
        <f>'3 жастағы балалар Ш'!Y85</f>
        <v>0</v>
      </c>
      <c r="G154" s="259"/>
    </row>
    <row r="155" spans="2:7" ht="15.75" customHeight="1">
      <c r="B155" s="259"/>
      <c r="C155" s="259"/>
      <c r="D155" s="78">
        <f>'3 жастағы балалар К'!Z85</f>
        <v>0</v>
      </c>
      <c r="E155" s="259"/>
      <c r="F155" s="78">
        <f>'3 жастағы балалар Ш'!Z85</f>
        <v>0</v>
      </c>
      <c r="G155" s="259"/>
    </row>
    <row r="156" spans="2:7" ht="15.75" customHeight="1">
      <c r="B156" s="260"/>
      <c r="C156" s="259"/>
      <c r="D156" s="78">
        <f>'3 жастағы балалар К'!AA85</f>
        <v>0</v>
      </c>
      <c r="E156" s="259"/>
      <c r="F156" s="78">
        <f>'3 жастағы балалар Ш'!AA85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К'!AB85</f>
        <v>0</v>
      </c>
      <c r="E157" s="259"/>
      <c r="F157" s="78">
        <f>'3 жастағы балалар Ш'!AB85</f>
        <v>0</v>
      </c>
      <c r="G157" s="259"/>
    </row>
    <row r="158" spans="2:7" ht="15.75" customHeight="1">
      <c r="B158" s="259"/>
      <c r="C158" s="259"/>
      <c r="D158" s="78">
        <f>'3 жастағы балалар К'!AC85</f>
        <v>0</v>
      </c>
      <c r="E158" s="259"/>
      <c r="F158" s="78">
        <f>'3 жастағы балалар Ш'!AC85</f>
        <v>0</v>
      </c>
      <c r="G158" s="259"/>
    </row>
    <row r="159" spans="2:7" ht="15.75" customHeight="1">
      <c r="B159" s="260"/>
      <c r="C159" s="259"/>
      <c r="D159" s="78">
        <f>'3 жастағы балалар К'!AD85</f>
        <v>0</v>
      </c>
      <c r="E159" s="259"/>
      <c r="F159" s="78">
        <f>'3 жастағы балалар Ш'!AD85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К'!AE85</f>
        <v>0</v>
      </c>
      <c r="E160" s="259"/>
      <c r="F160" s="78">
        <f>'3 жастағы балалар Ш'!AE85</f>
        <v>0</v>
      </c>
      <c r="G160" s="259"/>
    </row>
    <row r="161" spans="2:7" ht="15.75" customHeight="1">
      <c r="B161" s="259"/>
      <c r="C161" s="259"/>
      <c r="D161" s="78">
        <f>'3 жастағы балалар К'!AF85</f>
        <v>0</v>
      </c>
      <c r="E161" s="259"/>
      <c r="F161" s="78">
        <f>'3 жастағы балалар Ш'!AF85</f>
        <v>0</v>
      </c>
      <c r="G161" s="259"/>
    </row>
    <row r="162" spans="2:7" ht="15.75" customHeight="1">
      <c r="B162" s="260"/>
      <c r="C162" s="259"/>
      <c r="D162" s="78">
        <f>'3 жастағы балалар К'!AG85</f>
        <v>0</v>
      </c>
      <c r="E162" s="259"/>
      <c r="F162" s="78">
        <f>'3 жастағы балалар Ш'!AG85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К'!AH85</f>
        <v>0</v>
      </c>
      <c r="E163" s="259"/>
      <c r="F163" s="78">
        <f>'3 жастағы балалар Ш'!AH85</f>
        <v>0</v>
      </c>
      <c r="G163" s="259"/>
    </row>
    <row r="164" spans="2:7" ht="15.75" customHeight="1">
      <c r="B164" s="259"/>
      <c r="C164" s="259"/>
      <c r="D164" s="78">
        <f>'3 жастағы балалар К'!AI85</f>
        <v>0</v>
      </c>
      <c r="E164" s="259"/>
      <c r="F164" s="78">
        <f>'3 жастағы балалар Ш'!AI85</f>
        <v>0</v>
      </c>
      <c r="G164" s="259"/>
    </row>
    <row r="165" spans="2:7" ht="15.75" customHeight="1">
      <c r="B165" s="260"/>
      <c r="C165" s="259"/>
      <c r="D165" s="78">
        <f>'3 жастағы балалар К'!AJ85</f>
        <v>0</v>
      </c>
      <c r="E165" s="259"/>
      <c r="F165" s="78">
        <f>'3 жастағы балалар Ш'!AJ85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К'!AK85</f>
        <v>0</v>
      </c>
      <c r="E166" s="259"/>
      <c r="F166" s="78">
        <f>'3 жастағы балалар Ш'!AK85</f>
        <v>0</v>
      </c>
      <c r="G166" s="259"/>
    </row>
    <row r="167" spans="2:7" ht="15.75" customHeight="1">
      <c r="B167" s="259"/>
      <c r="C167" s="259"/>
      <c r="D167" s="78">
        <f>'3 жастағы балалар К'!AL85</f>
        <v>0</v>
      </c>
      <c r="E167" s="259"/>
      <c r="F167" s="78">
        <f>'3 жастағы балалар Ш'!AL85</f>
        <v>0</v>
      </c>
      <c r="G167" s="259"/>
    </row>
    <row r="168" spans="2:7" ht="15.75" customHeight="1">
      <c r="B168" s="260"/>
      <c r="C168" s="259"/>
      <c r="D168" s="78">
        <f>'3 жастағы балалар К'!AM85</f>
        <v>0</v>
      </c>
      <c r="E168" s="259"/>
      <c r="F168" s="78">
        <f>'3 жастағы балалар Ш'!AM85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К'!AN85</f>
        <v>0</v>
      </c>
      <c r="E169" s="259"/>
      <c r="F169" s="78">
        <f>'3 жастағы балалар Ш'!AN85</f>
        <v>0</v>
      </c>
      <c r="G169" s="259"/>
    </row>
    <row r="170" spans="2:7" ht="15.75" customHeight="1">
      <c r="B170" s="259"/>
      <c r="C170" s="259"/>
      <c r="D170" s="78">
        <f>'3 жастағы балалар К'!AO85</f>
        <v>0</v>
      </c>
      <c r="E170" s="259"/>
      <c r="F170" s="78">
        <f>'3 жастағы балалар Ш'!AO85</f>
        <v>0</v>
      </c>
      <c r="G170" s="259"/>
    </row>
    <row r="171" spans="2:7" ht="15.75" customHeight="1">
      <c r="B171" s="260"/>
      <c r="C171" s="259"/>
      <c r="D171" s="78">
        <f>'3 жастағы балалар К'!AP85</f>
        <v>0</v>
      </c>
      <c r="E171" s="259"/>
      <c r="F171" s="78">
        <f>'3 жастағы балалар Ш'!AP85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К'!AQ85</f>
        <v>0</v>
      </c>
      <c r="E172" s="259"/>
      <c r="F172" s="78">
        <f>'3 жастағы балалар Ш'!AQ85</f>
        <v>0</v>
      </c>
      <c r="G172" s="259"/>
    </row>
    <row r="173" spans="2:7" ht="15.75" customHeight="1">
      <c r="B173" s="259"/>
      <c r="C173" s="259"/>
      <c r="D173" s="78">
        <f>'3 жастағы балалар К'!AR85</f>
        <v>0</v>
      </c>
      <c r="E173" s="259"/>
      <c r="F173" s="78">
        <f>'3 жастағы балалар Ш'!AR85</f>
        <v>0</v>
      </c>
      <c r="G173" s="259"/>
    </row>
    <row r="174" spans="2:7" ht="15.75" customHeight="1">
      <c r="B174" s="260"/>
      <c r="C174" s="259"/>
      <c r="D174" s="78">
        <f>'3 жастағы балалар К'!AS85</f>
        <v>0</v>
      </c>
      <c r="E174" s="259"/>
      <c r="F174" s="78">
        <f>'3 жастағы балалар Ш'!AS85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К'!AT85</f>
        <v>0</v>
      </c>
      <c r="E175" s="259"/>
      <c r="F175" s="78">
        <f>'3 жастағы балалар Ш'!AT85</f>
        <v>0</v>
      </c>
      <c r="G175" s="259"/>
    </row>
    <row r="176" spans="2:7" ht="15.75" customHeight="1">
      <c r="B176" s="259"/>
      <c r="C176" s="259"/>
      <c r="D176" s="78">
        <f>'3 жастағы балалар К'!AU85</f>
        <v>0</v>
      </c>
      <c r="E176" s="259"/>
      <c r="F176" s="78">
        <f>'3 жастағы балалар Ш'!AU85</f>
        <v>0</v>
      </c>
      <c r="G176" s="259"/>
    </row>
    <row r="177" spans="2:7" ht="15.75" customHeight="1">
      <c r="B177" s="260"/>
      <c r="C177" s="259"/>
      <c r="D177" s="78">
        <f>'3 жастағы балалар К'!AV85</f>
        <v>0</v>
      </c>
      <c r="E177" s="259"/>
      <c r="F177" s="78">
        <f>'3 жастағы балалар Ш'!AV85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Ш'!AW85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Ш'!AX85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Ш'!AY85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Ш'!AZ85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Ш'!BA85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Ш'!BB85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Ш'!BC85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Ш'!BD85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Ш'!BE85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Ш'!BF85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Ш'!BG85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Ш'!BH85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Ш'!BI85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Ш'!BJ85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Ш'!BK85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Ш'!BL85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Ш'!BM85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Ш'!BN85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Ш'!BO85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Ш'!BP85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Ш'!BQ85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Ш'!BR85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Ш'!BS85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Ш'!BT85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Ш'!BU85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Ш'!BV85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Ш'!BW85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Ш'!BX85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Ш'!BY85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Ш'!BZ85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28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Ф'!E144</f>
        <v>0</v>
      </c>
      <c r="D212" s="78">
        <f>'3 жастағы балалар К'!D144</f>
        <v>0</v>
      </c>
      <c r="E212" s="78">
        <f>'3 жастағы балалар Т'!D144</f>
        <v>0</v>
      </c>
      <c r="F212" s="78">
        <f>'3 жастағы балалар Ш'!D144</f>
        <v>0</v>
      </c>
      <c r="G212" s="78">
        <f>'3 жастағы балалар Ә'!D144</f>
        <v>0</v>
      </c>
    </row>
    <row r="213" spans="2:7" ht="15.75" customHeight="1">
      <c r="B213" s="259"/>
      <c r="C213" s="78">
        <f>'3 жастағы балалар Ф'!F144</f>
        <v>0</v>
      </c>
      <c r="D213" s="78">
        <f>'3 жастағы балалар К'!E144</f>
        <v>0</v>
      </c>
      <c r="E213" s="78">
        <f>'3 жастағы балалар Т'!E144</f>
        <v>0</v>
      </c>
      <c r="F213" s="78">
        <f>'3 жастағы балалар Ш'!E144</f>
        <v>0</v>
      </c>
      <c r="G213" s="78">
        <f>'3 жастағы балалар Ә'!E144</f>
        <v>0</v>
      </c>
    </row>
    <row r="214" spans="2:7" ht="15.75" customHeight="1">
      <c r="B214" s="260"/>
      <c r="C214" s="78">
        <f>'3 жастағы балалар Ф'!G144</f>
        <v>0</v>
      </c>
      <c r="D214" s="78">
        <f>'3 жастағы балалар К'!F144</f>
        <v>0</v>
      </c>
      <c r="E214" s="78">
        <f>'3 жастағы балалар Т'!F144</f>
        <v>0</v>
      </c>
      <c r="F214" s="78">
        <f>'3 жастағы балалар Ш'!F144</f>
        <v>0</v>
      </c>
      <c r="G214" s="78">
        <f>'3 жастағы балалар Ә'!F144</f>
        <v>0</v>
      </c>
    </row>
    <row r="215" spans="2:7" ht="15.75" customHeight="1">
      <c r="B215" s="268">
        <v>2</v>
      </c>
      <c r="C215" s="78">
        <f>'3 жастағы балалар Ф'!H144</f>
        <v>0</v>
      </c>
      <c r="D215" s="78">
        <f>'3 жастағы балалар К'!G144</f>
        <v>0</v>
      </c>
      <c r="E215" s="78">
        <f>'3 жастағы балалар Т'!G144</f>
        <v>0</v>
      </c>
      <c r="F215" s="78">
        <f>'3 жастағы балалар Ш'!G144</f>
        <v>0</v>
      </c>
      <c r="G215" s="78">
        <f>'3 жастағы балалар Ә'!G144</f>
        <v>0</v>
      </c>
    </row>
    <row r="216" spans="2:7" ht="15.75" customHeight="1">
      <c r="B216" s="259"/>
      <c r="C216" s="78">
        <f>'3 жастағы балалар Ф'!I144</f>
        <v>0</v>
      </c>
      <c r="D216" s="78">
        <f>'3 жастағы балалар К'!H144</f>
        <v>0</v>
      </c>
      <c r="E216" s="78">
        <f>'3 жастағы балалар Т'!H144</f>
        <v>0</v>
      </c>
      <c r="F216" s="78">
        <f>'3 жастағы балалар Ш'!H144</f>
        <v>0</v>
      </c>
      <c r="G216" s="78">
        <f>'3 жастағы балалар Ә'!H144</f>
        <v>0</v>
      </c>
    </row>
    <row r="217" spans="2:7" ht="15.75" customHeight="1">
      <c r="B217" s="260"/>
      <c r="C217" s="78">
        <f>'3 жастағы балалар Ф'!J144</f>
        <v>0</v>
      </c>
      <c r="D217" s="78">
        <f>'3 жастағы балалар К'!I144</f>
        <v>0</v>
      </c>
      <c r="E217" s="78">
        <f>'3 жастағы балалар Т'!I144</f>
        <v>0</v>
      </c>
      <c r="F217" s="78">
        <f>'3 жастағы балалар Ш'!I144</f>
        <v>0</v>
      </c>
      <c r="G217" s="78">
        <f>'3 жастағы балалар Ә'!I144</f>
        <v>0</v>
      </c>
    </row>
    <row r="218" spans="2:7" ht="15.75" customHeight="1">
      <c r="B218" s="268">
        <v>3</v>
      </c>
      <c r="C218" s="78">
        <f>'3 жастағы балалар Ф'!K144</f>
        <v>0</v>
      </c>
      <c r="D218" s="78">
        <f>'3 жастағы балалар К'!J144</f>
        <v>0</v>
      </c>
      <c r="E218" s="78">
        <f>'3 жастағы балалар Т'!J144</f>
        <v>0</v>
      </c>
      <c r="F218" s="78">
        <f>'3 жастағы балалар Ш'!J144</f>
        <v>0</v>
      </c>
      <c r="G218" s="78">
        <f>'3 жастағы балалар Ә'!J144</f>
        <v>0</v>
      </c>
    </row>
    <row r="219" spans="2:7" ht="15.75" customHeight="1">
      <c r="B219" s="259"/>
      <c r="C219" s="78">
        <f>'3 жастағы балалар Ф'!L144</f>
        <v>0</v>
      </c>
      <c r="D219" s="78">
        <f>'3 жастағы балалар К'!K144</f>
        <v>0</v>
      </c>
      <c r="E219" s="78">
        <f>'3 жастағы балалар Т'!K144</f>
        <v>0</v>
      </c>
      <c r="F219" s="78">
        <f>'3 жастағы балалар Ш'!K144</f>
        <v>0</v>
      </c>
      <c r="G219" s="78">
        <f>'3 жастағы балалар Ә'!K144</f>
        <v>0</v>
      </c>
    </row>
    <row r="220" spans="2:7" ht="15.75" customHeight="1">
      <c r="B220" s="260"/>
      <c r="C220" s="78">
        <f>'3 жастағы балалар Ф'!M144</f>
        <v>0</v>
      </c>
      <c r="D220" s="78">
        <f>'3 жастағы балалар К'!L144</f>
        <v>0</v>
      </c>
      <c r="E220" s="78">
        <f>'3 жастағы балалар Т'!L144</f>
        <v>0</v>
      </c>
      <c r="F220" s="78">
        <f>'3 жастағы балалар Ш'!L144</f>
        <v>0</v>
      </c>
      <c r="G220" s="78">
        <f>'3 жастағы балалар Ә'!L144</f>
        <v>0</v>
      </c>
    </row>
    <row r="221" spans="2:7" ht="15.75" customHeight="1">
      <c r="B221" s="268">
        <v>4</v>
      </c>
      <c r="C221" s="78">
        <f>'3 жастағы балалар Ф'!N144</f>
        <v>0</v>
      </c>
      <c r="D221" s="78">
        <f>'3 жастағы балалар К'!M144</f>
        <v>0</v>
      </c>
      <c r="E221" s="78">
        <f>'3 жастағы балалар Т'!M144</f>
        <v>0</v>
      </c>
      <c r="F221" s="78">
        <f>'3 жастағы балалар Ш'!M144</f>
        <v>0</v>
      </c>
      <c r="G221" s="78">
        <f>'3 жастағы балалар Ә'!M144</f>
        <v>0</v>
      </c>
    </row>
    <row r="222" spans="2:7" ht="15.75" customHeight="1">
      <c r="B222" s="259"/>
      <c r="C222" s="78">
        <f>'3 жастағы балалар Ф'!O144</f>
        <v>0</v>
      </c>
      <c r="D222" s="78">
        <f>'3 жастағы балалар К'!N144</f>
        <v>0</v>
      </c>
      <c r="E222" s="78">
        <f>'3 жастағы балалар Т'!N144</f>
        <v>0</v>
      </c>
      <c r="F222" s="78">
        <f>'3 жастағы балалар Ш'!N144</f>
        <v>0</v>
      </c>
      <c r="G222" s="78">
        <f>'3 жастағы балалар Ә'!N144</f>
        <v>0</v>
      </c>
    </row>
    <row r="223" spans="2:7" ht="15.75" customHeight="1">
      <c r="B223" s="260"/>
      <c r="C223" s="78">
        <f>'3 жастағы балалар Ф'!P144</f>
        <v>0</v>
      </c>
      <c r="D223" s="78">
        <f>'3 жастағы балалар К'!O144</f>
        <v>0</v>
      </c>
      <c r="E223" s="78">
        <f>'3 жастағы балалар Т'!O144</f>
        <v>0</v>
      </c>
      <c r="F223" s="78">
        <f>'3 жастағы балалар Ш'!O144</f>
        <v>0</v>
      </c>
      <c r="G223" s="78">
        <f>'3 жастағы балалар Ә'!O144</f>
        <v>0</v>
      </c>
    </row>
    <row r="224" spans="2:7" ht="15.75" customHeight="1">
      <c r="B224" s="268">
        <v>5</v>
      </c>
      <c r="C224" s="78">
        <f>'3 жастағы балалар Ф'!Q144</f>
        <v>0</v>
      </c>
      <c r="D224" s="78">
        <f>'3 жастағы балалар К'!P144</f>
        <v>0</v>
      </c>
      <c r="E224" s="78">
        <f>'3 жастағы балалар Т'!P144</f>
        <v>0</v>
      </c>
      <c r="F224" s="78">
        <f>'3 жастағы балалар Ш'!P144</f>
        <v>0</v>
      </c>
      <c r="G224" s="78">
        <f>'3 жастағы балалар Ә'!P144</f>
        <v>0</v>
      </c>
    </row>
    <row r="225" spans="2:7" ht="15.75" customHeight="1">
      <c r="B225" s="259"/>
      <c r="C225" s="78">
        <f>'3 жастағы балалар Ф'!R144</f>
        <v>0</v>
      </c>
      <c r="D225" s="78">
        <f>'3 жастағы балалар К'!Q144</f>
        <v>0</v>
      </c>
      <c r="E225" s="78">
        <f>'3 жастағы балалар Т'!Q144</f>
        <v>0</v>
      </c>
      <c r="F225" s="78">
        <f>'3 жастағы балалар Ш'!Q144</f>
        <v>0</v>
      </c>
      <c r="G225" s="78">
        <f>'3 жастағы балалар Ә'!Q144</f>
        <v>0</v>
      </c>
    </row>
    <row r="226" spans="2:7" ht="15.75" customHeight="1">
      <c r="B226" s="260"/>
      <c r="C226" s="78">
        <f>'3 жастағы балалар Ф'!S144</f>
        <v>0</v>
      </c>
      <c r="D226" s="78">
        <f>'3 жастағы балалар К'!R144</f>
        <v>0</v>
      </c>
      <c r="E226" s="78">
        <f>'3 жастағы балалар Т'!R144</f>
        <v>0</v>
      </c>
      <c r="F226" s="78">
        <f>'3 жастағы балалар Ш'!R144</f>
        <v>0</v>
      </c>
      <c r="G226" s="78">
        <f>'3 жастағы балалар Ә'!R144</f>
        <v>0</v>
      </c>
    </row>
    <row r="227" spans="2:7" ht="15.75" customHeight="1">
      <c r="B227" s="268">
        <v>6</v>
      </c>
      <c r="C227" s="335"/>
      <c r="D227" s="78">
        <f>'3 жастағы балалар К'!S144</f>
        <v>0</v>
      </c>
      <c r="E227" s="335"/>
      <c r="F227" s="78">
        <f>'3 жастағы балалар Ш'!S144</f>
        <v>0</v>
      </c>
      <c r="G227" s="335"/>
    </row>
    <row r="228" spans="2:7" ht="15.75" customHeight="1">
      <c r="B228" s="259"/>
      <c r="C228" s="259"/>
      <c r="D228" s="78">
        <f>'3 жастағы балалар К'!T144</f>
        <v>0</v>
      </c>
      <c r="E228" s="259"/>
      <c r="F228" s="78">
        <f>'3 жастағы балалар Ш'!T144</f>
        <v>0</v>
      </c>
      <c r="G228" s="259"/>
    </row>
    <row r="229" spans="2:7" ht="15.75" customHeight="1">
      <c r="B229" s="260"/>
      <c r="C229" s="259"/>
      <c r="D229" s="78">
        <f>'3 жастағы балалар К'!U144</f>
        <v>0</v>
      </c>
      <c r="E229" s="259"/>
      <c r="F229" s="78">
        <f>'3 жастағы балалар Ш'!U144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К'!V144</f>
        <v>0</v>
      </c>
      <c r="E230" s="259"/>
      <c r="F230" s="78">
        <f>'3 жастағы балалар Ш'!V144</f>
        <v>0</v>
      </c>
      <c r="G230" s="259"/>
    </row>
    <row r="231" spans="2:7" ht="15.75" customHeight="1">
      <c r="B231" s="259"/>
      <c r="C231" s="259"/>
      <c r="D231" s="78">
        <f>'3 жастағы балалар К'!W144</f>
        <v>0</v>
      </c>
      <c r="E231" s="259"/>
      <c r="F231" s="78">
        <f>'3 жастағы балалар Ш'!W144</f>
        <v>0</v>
      </c>
      <c r="G231" s="259"/>
    </row>
    <row r="232" spans="2:7" ht="15.75" customHeight="1">
      <c r="B232" s="260"/>
      <c r="C232" s="259"/>
      <c r="D232" s="78">
        <f>'3 жастағы балалар К'!X144</f>
        <v>0</v>
      </c>
      <c r="E232" s="259"/>
      <c r="F232" s="78">
        <f>'3 жастағы балалар Ш'!X144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К'!Y144</f>
        <v>0</v>
      </c>
      <c r="E233" s="259"/>
      <c r="F233" s="78">
        <f>'3 жастағы балалар Ш'!Y144</f>
        <v>0</v>
      </c>
      <c r="G233" s="259"/>
    </row>
    <row r="234" spans="2:7" ht="15.75" customHeight="1">
      <c r="B234" s="259"/>
      <c r="C234" s="259"/>
      <c r="D234" s="78">
        <f>'3 жастағы балалар К'!Z144</f>
        <v>0</v>
      </c>
      <c r="E234" s="259"/>
      <c r="F234" s="78">
        <f>'3 жастағы балалар Ш'!Z144</f>
        <v>0</v>
      </c>
      <c r="G234" s="259"/>
    </row>
    <row r="235" spans="2:7" ht="15.75" customHeight="1">
      <c r="B235" s="260"/>
      <c r="C235" s="259"/>
      <c r="D235" s="78">
        <f>'3 жастағы балалар К'!AA144</f>
        <v>0</v>
      </c>
      <c r="E235" s="259"/>
      <c r="F235" s="78">
        <f>'3 жастағы балалар Ш'!AA144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К'!AB144</f>
        <v>0</v>
      </c>
      <c r="E236" s="259"/>
      <c r="F236" s="78">
        <f>'3 жастағы балалар Ш'!AB144</f>
        <v>0</v>
      </c>
      <c r="G236" s="259"/>
    </row>
    <row r="237" spans="2:7" ht="15.75" customHeight="1">
      <c r="B237" s="259"/>
      <c r="C237" s="259"/>
      <c r="D237" s="78">
        <f>'3 жастағы балалар К'!AC144</f>
        <v>0</v>
      </c>
      <c r="E237" s="259"/>
      <c r="F237" s="78">
        <f>'3 жастағы балалар Ш'!AC144</f>
        <v>0</v>
      </c>
      <c r="G237" s="259"/>
    </row>
    <row r="238" spans="2:7" ht="15.75" customHeight="1">
      <c r="B238" s="260"/>
      <c r="C238" s="259"/>
      <c r="D238" s="78">
        <f>'3 жастағы балалар К'!AD144</f>
        <v>0</v>
      </c>
      <c r="E238" s="259"/>
      <c r="F238" s="78">
        <f>'3 жастағы балалар Ш'!AD144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К'!AE144</f>
        <v>0</v>
      </c>
      <c r="E239" s="259"/>
      <c r="F239" s="78">
        <f>'3 жастағы балалар Ш'!AE144</f>
        <v>0</v>
      </c>
      <c r="G239" s="259"/>
    </row>
    <row r="240" spans="2:7" ht="15.75" customHeight="1">
      <c r="B240" s="259"/>
      <c r="C240" s="259"/>
      <c r="D240" s="78">
        <f>'3 жастағы балалар К'!AF144</f>
        <v>0</v>
      </c>
      <c r="E240" s="259"/>
      <c r="F240" s="78">
        <f>'3 жастағы балалар Ш'!AF144</f>
        <v>0</v>
      </c>
      <c r="G240" s="259"/>
    </row>
    <row r="241" spans="2:7" ht="15.75" customHeight="1">
      <c r="B241" s="260"/>
      <c r="C241" s="259"/>
      <c r="D241" s="78">
        <f>'3 жастағы балалар К'!AG144</f>
        <v>0</v>
      </c>
      <c r="E241" s="259"/>
      <c r="F241" s="78">
        <f>'3 жастағы балалар Ш'!AG144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К'!AH144</f>
        <v>0</v>
      </c>
      <c r="E242" s="259"/>
      <c r="F242" s="78">
        <f>'3 жастағы балалар Ш'!AH144</f>
        <v>0</v>
      </c>
      <c r="G242" s="259"/>
    </row>
    <row r="243" spans="2:7" ht="15.75" customHeight="1">
      <c r="B243" s="259"/>
      <c r="C243" s="259"/>
      <c r="D243" s="78">
        <f>'3 жастағы балалар К'!AI144</f>
        <v>0</v>
      </c>
      <c r="E243" s="259"/>
      <c r="F243" s="78">
        <f>'3 жастағы балалар Ш'!AI144</f>
        <v>0</v>
      </c>
      <c r="G243" s="259"/>
    </row>
    <row r="244" spans="2:7" ht="15.75" customHeight="1">
      <c r="B244" s="260"/>
      <c r="C244" s="259"/>
      <c r="D244" s="78">
        <f>'3 жастағы балалар К'!AJ144</f>
        <v>0</v>
      </c>
      <c r="E244" s="259"/>
      <c r="F244" s="78">
        <f>'3 жастағы балалар Ш'!AJ144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К'!AK144</f>
        <v>0</v>
      </c>
      <c r="E245" s="259"/>
      <c r="F245" s="78">
        <f>'3 жастағы балалар Ш'!AK144</f>
        <v>0</v>
      </c>
      <c r="G245" s="259"/>
    </row>
    <row r="246" spans="2:7" ht="15.75" customHeight="1">
      <c r="B246" s="259"/>
      <c r="C246" s="259"/>
      <c r="D246" s="78">
        <f>'3 жастағы балалар К'!AL144</f>
        <v>0</v>
      </c>
      <c r="E246" s="259"/>
      <c r="F246" s="78">
        <f>'3 жастағы балалар Ш'!AL144</f>
        <v>0</v>
      </c>
      <c r="G246" s="259"/>
    </row>
    <row r="247" spans="2:7" ht="15.75" customHeight="1">
      <c r="B247" s="260"/>
      <c r="C247" s="259"/>
      <c r="D247" s="78">
        <f>'3 жастағы балалар К'!AM144</f>
        <v>0</v>
      </c>
      <c r="E247" s="259"/>
      <c r="F247" s="78">
        <f>'3 жастағы балалар Ш'!AM144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К'!AN144</f>
        <v>0</v>
      </c>
      <c r="E248" s="259"/>
      <c r="F248" s="78">
        <f>'3 жастағы балалар Ш'!AN144</f>
        <v>0</v>
      </c>
      <c r="G248" s="259"/>
    </row>
    <row r="249" spans="2:7" ht="15.75" customHeight="1">
      <c r="B249" s="259"/>
      <c r="C249" s="259"/>
      <c r="D249" s="78">
        <f>'3 жастағы балалар К'!AO144</f>
        <v>0</v>
      </c>
      <c r="E249" s="259"/>
      <c r="F249" s="78">
        <f>'3 жастағы балалар Ш'!AO144</f>
        <v>0</v>
      </c>
      <c r="G249" s="259"/>
    </row>
    <row r="250" spans="2:7" ht="15.75" customHeight="1">
      <c r="B250" s="260"/>
      <c r="C250" s="259"/>
      <c r="D250" s="78">
        <f>'3 жастағы балалар К'!AP144</f>
        <v>0</v>
      </c>
      <c r="E250" s="259"/>
      <c r="F250" s="78">
        <f>'3 жастағы балалар Ш'!AP144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К'!AQ144</f>
        <v>0</v>
      </c>
      <c r="E251" s="259"/>
      <c r="F251" s="78">
        <f>'3 жастағы балалар Ш'!AQ144</f>
        <v>0</v>
      </c>
      <c r="G251" s="259"/>
    </row>
    <row r="252" spans="2:7" ht="15.75" customHeight="1">
      <c r="B252" s="259"/>
      <c r="C252" s="259"/>
      <c r="D252" s="78">
        <f>'3 жастағы балалар К'!AR144</f>
        <v>0</v>
      </c>
      <c r="E252" s="259"/>
      <c r="F252" s="78">
        <f>'3 жастағы балалар Ш'!AR144</f>
        <v>0</v>
      </c>
      <c r="G252" s="259"/>
    </row>
    <row r="253" spans="2:7" ht="15.75" customHeight="1">
      <c r="B253" s="260"/>
      <c r="C253" s="259"/>
      <c r="D253" s="78">
        <f>'3 жастағы балалар К'!AS144</f>
        <v>0</v>
      </c>
      <c r="E253" s="259"/>
      <c r="F253" s="78">
        <f>'3 жастағы балалар Ш'!AS144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К'!AT144</f>
        <v>0</v>
      </c>
      <c r="E254" s="259"/>
      <c r="F254" s="78">
        <f>'3 жастағы балалар Ш'!AT144</f>
        <v>0</v>
      </c>
      <c r="G254" s="259"/>
    </row>
    <row r="255" spans="2:7" ht="15.75" customHeight="1">
      <c r="B255" s="259"/>
      <c r="C255" s="259"/>
      <c r="D255" s="78">
        <f>'3 жастағы балалар К'!AU144</f>
        <v>0</v>
      </c>
      <c r="E255" s="259"/>
      <c r="F255" s="78">
        <f>'3 жастағы балалар Ш'!AU144</f>
        <v>0</v>
      </c>
      <c r="G255" s="259"/>
    </row>
    <row r="256" spans="2:7" ht="15.75" customHeight="1">
      <c r="B256" s="260"/>
      <c r="C256" s="259"/>
      <c r="D256" s="78">
        <f>'3 жастағы балалар К'!AV144</f>
        <v>0</v>
      </c>
      <c r="E256" s="259"/>
      <c r="F256" s="78">
        <f>'3 жастағы балалар Ш'!AV144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Ш'!AW144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Ш'!AX144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Ш'!AY144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Ш'!AZ144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Ш'!BA144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Ш'!BB144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Ш'!BC144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Ш'!BD144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Ш'!BE144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Ш'!BF144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Ш'!BG144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Ш'!BH144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Ш'!BI144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Ш'!BJ144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Ш'!BK144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Ш'!BL144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Ш'!BM144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Ш'!BN144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Ш'!BO144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Ш'!BP144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Ш'!BQ144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Ш'!BR144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Ш'!BS144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Ш'!BT144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Ш'!BU144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Ш'!BV144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Ш'!BW144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Ш'!BX144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Ш'!BY144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Ш'!BZ144</f>
        <v>0</v>
      </c>
      <c r="G286" s="260"/>
    </row>
    <row r="287" spans="2:7" ht="15.75" customHeight="1">
      <c r="B287" s="255">
        <f>СВОД3!V39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81:B83"/>
    <mergeCell ref="B136:B138"/>
    <mergeCell ref="B139:B141"/>
    <mergeCell ref="B142:B144"/>
    <mergeCell ref="B145:B147"/>
    <mergeCell ref="B126:B128"/>
    <mergeCell ref="B120:B122"/>
    <mergeCell ref="B123:B125"/>
    <mergeCell ref="B133:B135"/>
    <mergeCell ref="B117:B119"/>
    <mergeCell ref="B69:B71"/>
    <mergeCell ref="B72:B74"/>
    <mergeCell ref="B75:B77"/>
    <mergeCell ref="B78:B80"/>
    <mergeCell ref="B67:G67"/>
    <mergeCell ref="B212:B214"/>
    <mergeCell ref="B215:B217"/>
    <mergeCell ref="B218:B220"/>
    <mergeCell ref="C227:C286"/>
    <mergeCell ref="B254:B256"/>
    <mergeCell ref="B257:B259"/>
    <mergeCell ref="B260:B262"/>
    <mergeCell ref="B263:B265"/>
    <mergeCell ref="B266:B268"/>
    <mergeCell ref="B269:B271"/>
    <mergeCell ref="B278:B280"/>
    <mergeCell ref="B281:B283"/>
    <mergeCell ref="B284:B286"/>
    <mergeCell ref="G148:G207"/>
    <mergeCell ref="B151:B153"/>
    <mergeCell ref="B154:B156"/>
    <mergeCell ref="B157:B159"/>
    <mergeCell ref="B178:B180"/>
    <mergeCell ref="B172:B174"/>
    <mergeCell ref="B175:B177"/>
    <mergeCell ref="B163:B165"/>
    <mergeCell ref="B199:B201"/>
    <mergeCell ref="B202:B204"/>
    <mergeCell ref="B160:B162"/>
    <mergeCell ref="B148:B150"/>
    <mergeCell ref="B190:B192"/>
    <mergeCell ref="B193:B195"/>
    <mergeCell ref="E148:E207"/>
    <mergeCell ref="D178:D207"/>
    <mergeCell ref="E227:E286"/>
    <mergeCell ref="B166:B168"/>
    <mergeCell ref="B169:B171"/>
    <mergeCell ref="B181:B183"/>
    <mergeCell ref="B184:B186"/>
    <mergeCell ref="B187:B189"/>
    <mergeCell ref="B221:B223"/>
    <mergeCell ref="B224:B226"/>
    <mergeCell ref="B272:B274"/>
    <mergeCell ref="B275:B277"/>
    <mergeCell ref="B196:B198"/>
    <mergeCell ref="B205:B207"/>
    <mergeCell ref="B210:G210"/>
    <mergeCell ref="C148:C207"/>
    <mergeCell ref="G227:G286"/>
    <mergeCell ref="D257:D286"/>
    <mergeCell ref="B248:B250"/>
    <mergeCell ref="B251:B253"/>
    <mergeCell ref="B227:B229"/>
    <mergeCell ref="B230:B232"/>
    <mergeCell ref="B233:B235"/>
    <mergeCell ref="B236:B238"/>
    <mergeCell ref="B239:B241"/>
    <mergeCell ref="B242:B244"/>
    <mergeCell ref="B245:B247"/>
    <mergeCell ref="E81:E128"/>
    <mergeCell ref="G81:G128"/>
    <mergeCell ref="D93:D128"/>
    <mergeCell ref="B131:G131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C81:C128"/>
    <mergeCell ref="I9:K9"/>
    <mergeCell ref="B10:B14"/>
    <mergeCell ref="C9:E9"/>
    <mergeCell ref="C10:E64"/>
    <mergeCell ref="L10:L64"/>
    <mergeCell ref="B15:B29"/>
    <mergeCell ref="B30:B34"/>
    <mergeCell ref="B35:B59"/>
    <mergeCell ref="B60:B64"/>
    <mergeCell ref="B4:C4"/>
    <mergeCell ref="B5:C5"/>
    <mergeCell ref="B6:C6"/>
    <mergeCell ref="B7:C7"/>
    <mergeCell ref="F9:H9"/>
  </mergeCells>
  <pageMargins left="0.7" right="0.7" top="0.75" bottom="0.75" header="0" footer="0"/>
  <pageSetup orientation="landscape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2.75" customHeight="1">
      <c r="B4" s="329" t="s">
        <v>514</v>
      </c>
      <c r="C4" s="266"/>
      <c r="D4" s="245">
        <f>'3 жастағы балалар Ф'!D86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Ф'!A86</f>
        <v>0</v>
      </c>
      <c r="E5" s="247"/>
      <c r="F5" s="247"/>
      <c r="G5" s="242"/>
      <c r="H5" s="242"/>
    </row>
    <row r="6" spans="2:12" ht="84.7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6.2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Ф'!E86</f>
        <v>0</v>
      </c>
      <c r="D133" s="78">
        <f>'3 жастағы балалар К'!D86</f>
        <v>0</v>
      </c>
      <c r="E133" s="78">
        <f>'3 жастағы балалар Т'!D86</f>
        <v>0</v>
      </c>
      <c r="F133" s="78">
        <f>'3 жастағы балалар Ш'!D86</f>
        <v>0</v>
      </c>
      <c r="G133" s="78">
        <f>'3 жастағы балалар Ә'!D86</f>
        <v>0</v>
      </c>
    </row>
    <row r="134" spans="2:7" ht="15.75" customHeight="1">
      <c r="B134" s="259"/>
      <c r="C134" s="78">
        <f>'3 жастағы балалар Ф'!F86</f>
        <v>0</v>
      </c>
      <c r="D134" s="78">
        <f>'3 жастағы балалар К'!E86</f>
        <v>0</v>
      </c>
      <c r="E134" s="78">
        <f>'3 жастағы балалар Т'!E86</f>
        <v>0</v>
      </c>
      <c r="F134" s="78">
        <f>'3 жастағы балалар Ш'!E86</f>
        <v>0</v>
      </c>
      <c r="G134" s="78">
        <f>'3 жастағы балалар Ә'!E86</f>
        <v>0</v>
      </c>
    </row>
    <row r="135" spans="2:7" ht="15.75" customHeight="1">
      <c r="B135" s="260"/>
      <c r="C135" s="78">
        <f>'3 жастағы балалар Ф'!G86</f>
        <v>0</v>
      </c>
      <c r="D135" s="78">
        <f>'3 жастағы балалар К'!F86</f>
        <v>0</v>
      </c>
      <c r="E135" s="78">
        <f>'3 жастағы балалар Т'!F86</f>
        <v>0</v>
      </c>
      <c r="F135" s="78">
        <f>'3 жастағы балалар Ш'!F86</f>
        <v>0</v>
      </c>
      <c r="G135" s="78">
        <f>'3 жастағы балалар Ә'!F86</f>
        <v>0</v>
      </c>
    </row>
    <row r="136" spans="2:7" ht="15.75" customHeight="1">
      <c r="B136" s="268">
        <v>2</v>
      </c>
      <c r="C136" s="78">
        <f>'3 жастағы балалар Ф'!H86</f>
        <v>0</v>
      </c>
      <c r="D136" s="78">
        <f>'3 жастағы балалар К'!G86</f>
        <v>0</v>
      </c>
      <c r="E136" s="78">
        <f>'3 жастағы балалар Т'!G86</f>
        <v>0</v>
      </c>
      <c r="F136" s="78">
        <f>'3 жастағы балалар Ш'!G86</f>
        <v>0</v>
      </c>
      <c r="G136" s="78">
        <f>'3 жастағы балалар Ә'!G86</f>
        <v>0</v>
      </c>
    </row>
    <row r="137" spans="2:7" ht="15.75" customHeight="1">
      <c r="B137" s="259"/>
      <c r="C137" s="78">
        <f>'3 жастағы балалар Ф'!I86</f>
        <v>0</v>
      </c>
      <c r="D137" s="78">
        <f>'3 жастағы балалар К'!H86</f>
        <v>0</v>
      </c>
      <c r="E137" s="78">
        <f>'3 жастағы балалар Т'!H86</f>
        <v>0</v>
      </c>
      <c r="F137" s="78">
        <f>'3 жастағы балалар Ш'!H86</f>
        <v>0</v>
      </c>
      <c r="G137" s="78">
        <f>'3 жастағы балалар Ә'!H86</f>
        <v>0</v>
      </c>
    </row>
    <row r="138" spans="2:7" ht="15.75" customHeight="1">
      <c r="B138" s="260"/>
      <c r="C138" s="78">
        <f>'3 жастағы балалар Ф'!J86</f>
        <v>0</v>
      </c>
      <c r="D138" s="78">
        <f>'3 жастағы балалар К'!I86</f>
        <v>0</v>
      </c>
      <c r="E138" s="78">
        <f>'3 жастағы балалар Т'!I86</f>
        <v>0</v>
      </c>
      <c r="F138" s="78">
        <f>'3 жастағы балалар Ш'!I86</f>
        <v>0</v>
      </c>
      <c r="G138" s="78">
        <f>'3 жастағы балалар Ә'!I86</f>
        <v>0</v>
      </c>
    </row>
    <row r="139" spans="2:7" ht="15.75" customHeight="1">
      <c r="B139" s="268">
        <v>3</v>
      </c>
      <c r="C139" s="78">
        <f>'3 жастағы балалар Ф'!K86</f>
        <v>0</v>
      </c>
      <c r="D139" s="78">
        <f>'3 жастағы балалар К'!J86</f>
        <v>0</v>
      </c>
      <c r="E139" s="78">
        <f>'3 жастағы балалар Т'!J86</f>
        <v>0</v>
      </c>
      <c r="F139" s="78">
        <f>'3 жастағы балалар Ш'!J86</f>
        <v>0</v>
      </c>
      <c r="G139" s="78">
        <f>'3 жастағы балалар Ә'!J86</f>
        <v>0</v>
      </c>
    </row>
    <row r="140" spans="2:7" ht="15.75" customHeight="1">
      <c r="B140" s="259"/>
      <c r="C140" s="78">
        <f>'3 жастағы балалар Ф'!L86</f>
        <v>0</v>
      </c>
      <c r="D140" s="78">
        <f>'3 жастағы балалар К'!K86</f>
        <v>0</v>
      </c>
      <c r="E140" s="78">
        <f>'3 жастағы балалар Т'!K86</f>
        <v>0</v>
      </c>
      <c r="F140" s="78">
        <f>'3 жастағы балалар Ш'!K86</f>
        <v>0</v>
      </c>
      <c r="G140" s="78">
        <f>'3 жастағы балалар Ә'!K86</f>
        <v>0</v>
      </c>
    </row>
    <row r="141" spans="2:7" ht="15.75" customHeight="1">
      <c r="B141" s="260"/>
      <c r="C141" s="78">
        <f>'3 жастағы балалар Ф'!M86</f>
        <v>0</v>
      </c>
      <c r="D141" s="78">
        <f>'3 жастағы балалар К'!L86</f>
        <v>0</v>
      </c>
      <c r="E141" s="78">
        <f>'3 жастағы балалар Т'!L86</f>
        <v>0</v>
      </c>
      <c r="F141" s="78">
        <f>'3 жастағы балалар Ш'!L86</f>
        <v>0</v>
      </c>
      <c r="G141" s="78">
        <f>'3 жастағы балалар Ә'!L86</f>
        <v>0</v>
      </c>
    </row>
    <row r="142" spans="2:7" ht="15.75" customHeight="1">
      <c r="B142" s="268">
        <v>4</v>
      </c>
      <c r="C142" s="78">
        <f>'3 жастағы балалар Ф'!N86</f>
        <v>0</v>
      </c>
      <c r="D142" s="78">
        <f>'3 жастағы балалар К'!M86</f>
        <v>0</v>
      </c>
      <c r="E142" s="78">
        <f>'3 жастағы балалар Т'!M86</f>
        <v>0</v>
      </c>
      <c r="F142" s="78">
        <f>'3 жастағы балалар Ш'!M86</f>
        <v>0</v>
      </c>
      <c r="G142" s="78">
        <f>'3 жастағы балалар Ә'!M86</f>
        <v>0</v>
      </c>
    </row>
    <row r="143" spans="2:7" ht="15.75" customHeight="1">
      <c r="B143" s="259"/>
      <c r="C143" s="78">
        <f>'3 жастағы балалар Ф'!O86</f>
        <v>0</v>
      </c>
      <c r="D143" s="78">
        <f>'3 жастағы балалар К'!N86</f>
        <v>0</v>
      </c>
      <c r="E143" s="78">
        <f>'3 жастағы балалар Т'!N86</f>
        <v>0</v>
      </c>
      <c r="F143" s="78">
        <f>'3 жастағы балалар Ш'!N86</f>
        <v>0</v>
      </c>
      <c r="G143" s="78">
        <f>'3 жастағы балалар Ә'!N86</f>
        <v>0</v>
      </c>
    </row>
    <row r="144" spans="2:7" ht="15.75" customHeight="1">
      <c r="B144" s="260"/>
      <c r="C144" s="78">
        <f>'3 жастағы балалар Ф'!P86</f>
        <v>0</v>
      </c>
      <c r="D144" s="78">
        <f>'3 жастағы балалар К'!O86</f>
        <v>0</v>
      </c>
      <c r="E144" s="78">
        <f>'3 жастағы балалар Т'!O86</f>
        <v>0</v>
      </c>
      <c r="F144" s="78">
        <f>'3 жастағы балалар Ш'!O86</f>
        <v>0</v>
      </c>
      <c r="G144" s="78">
        <f>'3 жастағы балалар Ә'!O86</f>
        <v>0</v>
      </c>
    </row>
    <row r="145" spans="2:7" ht="15.75" customHeight="1">
      <c r="B145" s="268">
        <v>5</v>
      </c>
      <c r="C145" s="78">
        <f>'3 жастағы балалар Ф'!Q86</f>
        <v>0</v>
      </c>
      <c r="D145" s="78">
        <f>'3 жастағы балалар К'!P86</f>
        <v>0</v>
      </c>
      <c r="E145" s="78">
        <f>'3 жастағы балалар Т'!P86</f>
        <v>0</v>
      </c>
      <c r="F145" s="78">
        <f>'3 жастағы балалар Ш'!P86</f>
        <v>0</v>
      </c>
      <c r="G145" s="78">
        <f>'3 жастағы балалар Ә'!P86</f>
        <v>0</v>
      </c>
    </row>
    <row r="146" spans="2:7" ht="15.75" customHeight="1">
      <c r="B146" s="259"/>
      <c r="C146" s="78">
        <f>'3 жастағы балалар Ф'!R86</f>
        <v>0</v>
      </c>
      <c r="D146" s="78">
        <f>'3 жастағы балалар К'!Q86</f>
        <v>0</v>
      </c>
      <c r="E146" s="78">
        <f>'3 жастағы балалар Т'!Q86</f>
        <v>0</v>
      </c>
      <c r="F146" s="78">
        <f>'3 жастағы балалар Ш'!Q86</f>
        <v>0</v>
      </c>
      <c r="G146" s="78">
        <f>'3 жастағы балалар Ә'!Q86</f>
        <v>0</v>
      </c>
    </row>
    <row r="147" spans="2:7" ht="15.75" customHeight="1">
      <c r="B147" s="260"/>
      <c r="C147" s="78">
        <f>'3 жастағы балалар Ф'!S86</f>
        <v>0</v>
      </c>
      <c r="D147" s="78">
        <f>'3 жастағы балалар К'!R86</f>
        <v>0</v>
      </c>
      <c r="E147" s="78">
        <f>'3 жастағы балалар Т'!R86</f>
        <v>0</v>
      </c>
      <c r="F147" s="78">
        <f>'3 жастағы балалар Ш'!R86</f>
        <v>0</v>
      </c>
      <c r="G147" s="78">
        <f>'3 жастағы балалар Ә'!R86</f>
        <v>0</v>
      </c>
    </row>
    <row r="148" spans="2:7" ht="15.75" customHeight="1">
      <c r="B148" s="268">
        <v>6</v>
      </c>
      <c r="C148" s="335"/>
      <c r="D148" s="78">
        <f>'3 жастағы балалар К'!S86</f>
        <v>0</v>
      </c>
      <c r="E148" s="335"/>
      <c r="F148" s="78">
        <f>'3 жастағы балалар Ш'!S86</f>
        <v>0</v>
      </c>
      <c r="G148" s="335"/>
    </row>
    <row r="149" spans="2:7" ht="15.75" customHeight="1">
      <c r="B149" s="259"/>
      <c r="C149" s="259"/>
      <c r="D149" s="78">
        <f>'3 жастағы балалар К'!T86</f>
        <v>0</v>
      </c>
      <c r="E149" s="259"/>
      <c r="F149" s="78">
        <f>'3 жастағы балалар Ш'!T86</f>
        <v>0</v>
      </c>
      <c r="G149" s="259"/>
    </row>
    <row r="150" spans="2:7" ht="15.75" customHeight="1">
      <c r="B150" s="260"/>
      <c r="C150" s="259"/>
      <c r="D150" s="78">
        <f>'3 жастағы балалар К'!U86</f>
        <v>0</v>
      </c>
      <c r="E150" s="259"/>
      <c r="F150" s="78">
        <f>'3 жастағы балалар Ш'!U86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К'!V86</f>
        <v>0</v>
      </c>
      <c r="E151" s="259"/>
      <c r="F151" s="78">
        <f>'3 жастағы балалар Ш'!V86</f>
        <v>0</v>
      </c>
      <c r="G151" s="259"/>
    </row>
    <row r="152" spans="2:7" ht="15.75" customHeight="1">
      <c r="B152" s="259"/>
      <c r="C152" s="259"/>
      <c r="D152" s="78">
        <f>'3 жастағы балалар К'!W86</f>
        <v>0</v>
      </c>
      <c r="E152" s="259"/>
      <c r="F152" s="78">
        <f>'3 жастағы балалар Ш'!W86</f>
        <v>0</v>
      </c>
      <c r="G152" s="259"/>
    </row>
    <row r="153" spans="2:7" ht="15.75" customHeight="1">
      <c r="B153" s="260"/>
      <c r="C153" s="259"/>
      <c r="D153" s="78">
        <f>'3 жастағы балалар К'!X86</f>
        <v>0</v>
      </c>
      <c r="E153" s="259"/>
      <c r="F153" s="78">
        <f>'3 жастағы балалар Ш'!X86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К'!Y86</f>
        <v>0</v>
      </c>
      <c r="E154" s="259"/>
      <c r="F154" s="78">
        <f>'3 жастағы балалар Ш'!Y86</f>
        <v>0</v>
      </c>
      <c r="G154" s="259"/>
    </row>
    <row r="155" spans="2:7" ht="15.75" customHeight="1">
      <c r="B155" s="259"/>
      <c r="C155" s="259"/>
      <c r="D155" s="78">
        <f>'3 жастағы балалар К'!Z86</f>
        <v>0</v>
      </c>
      <c r="E155" s="259"/>
      <c r="F155" s="78">
        <f>'3 жастағы балалар Ш'!Z86</f>
        <v>0</v>
      </c>
      <c r="G155" s="259"/>
    </row>
    <row r="156" spans="2:7" ht="15.75" customHeight="1">
      <c r="B156" s="260"/>
      <c r="C156" s="259"/>
      <c r="D156" s="78">
        <f>'3 жастағы балалар К'!AA86</f>
        <v>0</v>
      </c>
      <c r="E156" s="259"/>
      <c r="F156" s="78">
        <f>'3 жастағы балалар Ш'!AA86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К'!AB86</f>
        <v>0</v>
      </c>
      <c r="E157" s="259"/>
      <c r="F157" s="78">
        <f>'3 жастағы балалар Ш'!AB86</f>
        <v>0</v>
      </c>
      <c r="G157" s="259"/>
    </row>
    <row r="158" spans="2:7" ht="15.75" customHeight="1">
      <c r="B158" s="259"/>
      <c r="C158" s="259"/>
      <c r="D158" s="78">
        <f>'3 жастағы балалар К'!AC86</f>
        <v>0</v>
      </c>
      <c r="E158" s="259"/>
      <c r="F158" s="78">
        <f>'3 жастағы балалар Ш'!AC86</f>
        <v>0</v>
      </c>
      <c r="G158" s="259"/>
    </row>
    <row r="159" spans="2:7" ht="15.75" customHeight="1">
      <c r="B159" s="260"/>
      <c r="C159" s="259"/>
      <c r="D159" s="78">
        <f>'3 жастағы балалар К'!AD86</f>
        <v>0</v>
      </c>
      <c r="E159" s="259"/>
      <c r="F159" s="78">
        <f>'3 жастағы балалар Ш'!AD86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К'!AE86</f>
        <v>0</v>
      </c>
      <c r="E160" s="259"/>
      <c r="F160" s="78">
        <f>'3 жастағы балалар Ш'!AE86</f>
        <v>0</v>
      </c>
      <c r="G160" s="259"/>
    </row>
    <row r="161" spans="2:7" ht="15.75" customHeight="1">
      <c r="B161" s="259"/>
      <c r="C161" s="259"/>
      <c r="D161" s="78">
        <f>'3 жастағы балалар К'!AF86</f>
        <v>0</v>
      </c>
      <c r="E161" s="259"/>
      <c r="F161" s="78">
        <f>'3 жастағы балалар Ш'!AF86</f>
        <v>0</v>
      </c>
      <c r="G161" s="259"/>
    </row>
    <row r="162" spans="2:7" ht="15.75" customHeight="1">
      <c r="B162" s="260"/>
      <c r="C162" s="259"/>
      <c r="D162" s="78">
        <f>'3 жастағы балалар К'!AG86</f>
        <v>0</v>
      </c>
      <c r="E162" s="259"/>
      <c r="F162" s="78">
        <f>'3 жастағы балалар Ш'!AG86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К'!AH86</f>
        <v>0</v>
      </c>
      <c r="E163" s="259"/>
      <c r="F163" s="78">
        <f>'3 жастағы балалар Ш'!AH86</f>
        <v>0</v>
      </c>
      <c r="G163" s="259"/>
    </row>
    <row r="164" spans="2:7" ht="15.75" customHeight="1">
      <c r="B164" s="259"/>
      <c r="C164" s="259"/>
      <c r="D164" s="78">
        <f>'3 жастағы балалар К'!AI86</f>
        <v>0</v>
      </c>
      <c r="E164" s="259"/>
      <c r="F164" s="78">
        <f>'3 жастағы балалар Ш'!AI86</f>
        <v>0</v>
      </c>
      <c r="G164" s="259"/>
    </row>
    <row r="165" spans="2:7" ht="15.75" customHeight="1">
      <c r="B165" s="260"/>
      <c r="C165" s="259"/>
      <c r="D165" s="78">
        <f>'3 жастағы балалар К'!AJ86</f>
        <v>0</v>
      </c>
      <c r="E165" s="259"/>
      <c r="F165" s="78">
        <f>'3 жастағы балалар Ш'!AJ86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К'!AK86</f>
        <v>0</v>
      </c>
      <c r="E166" s="259"/>
      <c r="F166" s="78">
        <f>'3 жастағы балалар Ш'!AK86</f>
        <v>0</v>
      </c>
      <c r="G166" s="259"/>
    </row>
    <row r="167" spans="2:7" ht="15.75" customHeight="1">
      <c r="B167" s="259"/>
      <c r="C167" s="259"/>
      <c r="D167" s="78">
        <f>'3 жастағы балалар К'!AL86</f>
        <v>0</v>
      </c>
      <c r="E167" s="259"/>
      <c r="F167" s="78">
        <f>'3 жастағы балалар Ш'!AL86</f>
        <v>0</v>
      </c>
      <c r="G167" s="259"/>
    </row>
    <row r="168" spans="2:7" ht="15.75" customHeight="1">
      <c r="B168" s="260"/>
      <c r="C168" s="259"/>
      <c r="D168" s="78">
        <f>'3 жастағы балалар К'!AM86</f>
        <v>0</v>
      </c>
      <c r="E168" s="259"/>
      <c r="F168" s="78">
        <f>'3 жастағы балалар Ш'!AM86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К'!AN86</f>
        <v>0</v>
      </c>
      <c r="E169" s="259"/>
      <c r="F169" s="78">
        <f>'3 жастағы балалар Ш'!AN86</f>
        <v>0</v>
      </c>
      <c r="G169" s="259"/>
    </row>
    <row r="170" spans="2:7" ht="15.75" customHeight="1">
      <c r="B170" s="259"/>
      <c r="C170" s="259"/>
      <c r="D170" s="78">
        <f>'3 жастағы балалар К'!AO86</f>
        <v>0</v>
      </c>
      <c r="E170" s="259"/>
      <c r="F170" s="78">
        <f>'3 жастағы балалар Ш'!AO86</f>
        <v>0</v>
      </c>
      <c r="G170" s="259"/>
    </row>
    <row r="171" spans="2:7" ht="15.75" customHeight="1">
      <c r="B171" s="260"/>
      <c r="C171" s="259"/>
      <c r="D171" s="78">
        <f>'3 жастағы балалар К'!AP86</f>
        <v>0</v>
      </c>
      <c r="E171" s="259"/>
      <c r="F171" s="78">
        <f>'3 жастағы балалар Ш'!AP86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К'!AQ86</f>
        <v>0</v>
      </c>
      <c r="E172" s="259"/>
      <c r="F172" s="78">
        <f>'3 жастағы балалар Ш'!AQ86</f>
        <v>0</v>
      </c>
      <c r="G172" s="259"/>
    </row>
    <row r="173" spans="2:7" ht="15.75" customHeight="1">
      <c r="B173" s="259"/>
      <c r="C173" s="259"/>
      <c r="D173" s="78">
        <f>'3 жастағы балалар К'!AR86</f>
        <v>0</v>
      </c>
      <c r="E173" s="259"/>
      <c r="F173" s="78">
        <f>'3 жастағы балалар Ш'!AR86</f>
        <v>0</v>
      </c>
      <c r="G173" s="259"/>
    </row>
    <row r="174" spans="2:7" ht="15.75" customHeight="1">
      <c r="B174" s="260"/>
      <c r="C174" s="259"/>
      <c r="D174" s="78">
        <f>'3 жастағы балалар К'!AS86</f>
        <v>0</v>
      </c>
      <c r="E174" s="259"/>
      <c r="F174" s="78">
        <f>'3 жастағы балалар Ш'!AS86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К'!AT86</f>
        <v>0</v>
      </c>
      <c r="E175" s="259"/>
      <c r="F175" s="78">
        <f>'3 жастағы балалар Ш'!AT86</f>
        <v>0</v>
      </c>
      <c r="G175" s="259"/>
    </row>
    <row r="176" spans="2:7" ht="15.75" customHeight="1">
      <c r="B176" s="259"/>
      <c r="C176" s="259"/>
      <c r="D176" s="78">
        <f>'3 жастағы балалар К'!AU86</f>
        <v>0</v>
      </c>
      <c r="E176" s="259"/>
      <c r="F176" s="78">
        <f>'3 жастағы балалар Ш'!AU86</f>
        <v>0</v>
      </c>
      <c r="G176" s="259"/>
    </row>
    <row r="177" spans="2:7" ht="15.75" customHeight="1">
      <c r="B177" s="260"/>
      <c r="C177" s="259"/>
      <c r="D177" s="78">
        <f>'3 жастағы балалар К'!AV86</f>
        <v>0</v>
      </c>
      <c r="E177" s="259"/>
      <c r="F177" s="78">
        <f>'3 жастағы балалар Ш'!AV86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Ш'!AW86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Ш'!AX86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Ш'!AY86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Ш'!AZ86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Ш'!BA86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Ш'!BB86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Ш'!BC86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Ш'!BD86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Ш'!BE86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Ш'!BF86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Ш'!BG86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Ш'!BH86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Ш'!BI86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Ш'!BJ86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Ш'!BK86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Ш'!BL86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Ш'!BM86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Ш'!BN86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Ш'!BO86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Ш'!BP86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Ш'!BQ86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Ш'!BR86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Ш'!BS86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Ш'!BT86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Ш'!BU86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Ш'!BV86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Ш'!BW86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Ш'!BX86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Ш'!BY86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Ш'!BZ86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28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Ф'!E145</f>
        <v>0</v>
      </c>
      <c r="D212" s="78">
        <f>'3 жастағы балалар К'!D145</f>
        <v>0</v>
      </c>
      <c r="E212" s="78">
        <f>'3 жастағы балалар Т'!D145</f>
        <v>0</v>
      </c>
      <c r="F212" s="78">
        <f>'3 жастағы балалар Ш'!D145</f>
        <v>0</v>
      </c>
      <c r="G212" s="78">
        <f>'3 жастағы балалар Ә'!D145</f>
        <v>0</v>
      </c>
    </row>
    <row r="213" spans="2:7" ht="15.75" customHeight="1">
      <c r="B213" s="259"/>
      <c r="C213" s="78">
        <f>'3 жастағы балалар Ф'!F145</f>
        <v>0</v>
      </c>
      <c r="D213" s="78">
        <f>'3 жастағы балалар К'!E145</f>
        <v>0</v>
      </c>
      <c r="E213" s="78">
        <f>'3 жастағы балалар Т'!E145</f>
        <v>0</v>
      </c>
      <c r="F213" s="78">
        <f>'3 жастағы балалар Ш'!E145</f>
        <v>0</v>
      </c>
      <c r="G213" s="78">
        <f>'3 жастағы балалар Ә'!E145</f>
        <v>0</v>
      </c>
    </row>
    <row r="214" spans="2:7" ht="15.75" customHeight="1">
      <c r="B214" s="260"/>
      <c r="C214" s="78">
        <f>'3 жастағы балалар Ф'!G145</f>
        <v>0</v>
      </c>
      <c r="D214" s="78">
        <f>'3 жастағы балалар К'!F145</f>
        <v>0</v>
      </c>
      <c r="E214" s="78">
        <f>'3 жастағы балалар Т'!F145</f>
        <v>0</v>
      </c>
      <c r="F214" s="78">
        <f>'3 жастағы балалар Ш'!F145</f>
        <v>0</v>
      </c>
      <c r="G214" s="78">
        <f>'3 жастағы балалар Ә'!F145</f>
        <v>0</v>
      </c>
    </row>
    <row r="215" spans="2:7" ht="15.75" customHeight="1">
      <c r="B215" s="268">
        <v>2</v>
      </c>
      <c r="C215" s="78">
        <f>'3 жастағы балалар Ф'!H145</f>
        <v>0</v>
      </c>
      <c r="D215" s="78">
        <f>'3 жастағы балалар К'!G145</f>
        <v>0</v>
      </c>
      <c r="E215" s="78">
        <f>'3 жастағы балалар Т'!G145</f>
        <v>0</v>
      </c>
      <c r="F215" s="78">
        <f>'3 жастағы балалар Ш'!G145</f>
        <v>0</v>
      </c>
      <c r="G215" s="78">
        <f>'3 жастағы балалар Ә'!G145</f>
        <v>0</v>
      </c>
    </row>
    <row r="216" spans="2:7" ht="15.75" customHeight="1">
      <c r="B216" s="259"/>
      <c r="C216" s="78">
        <f>'3 жастағы балалар Ф'!I145</f>
        <v>0</v>
      </c>
      <c r="D216" s="78">
        <f>'3 жастағы балалар К'!H145</f>
        <v>0</v>
      </c>
      <c r="E216" s="78">
        <f>'3 жастағы балалар Т'!H145</f>
        <v>0</v>
      </c>
      <c r="F216" s="78">
        <f>'3 жастағы балалар Ш'!H145</f>
        <v>0</v>
      </c>
      <c r="G216" s="78">
        <f>'3 жастағы балалар Ә'!H145</f>
        <v>0</v>
      </c>
    </row>
    <row r="217" spans="2:7" ht="15.75" customHeight="1">
      <c r="B217" s="260"/>
      <c r="C217" s="78">
        <f>'3 жастағы балалар Ф'!J145</f>
        <v>0</v>
      </c>
      <c r="D217" s="78">
        <f>'3 жастағы балалар К'!I145</f>
        <v>0</v>
      </c>
      <c r="E217" s="78">
        <f>'3 жастағы балалар Т'!I145</f>
        <v>0</v>
      </c>
      <c r="F217" s="78">
        <f>'3 жастағы балалар Ш'!I145</f>
        <v>0</v>
      </c>
      <c r="G217" s="78">
        <f>'3 жастағы балалар Ә'!I145</f>
        <v>0</v>
      </c>
    </row>
    <row r="218" spans="2:7" ht="15.75" customHeight="1">
      <c r="B218" s="268">
        <v>3</v>
      </c>
      <c r="C218" s="78">
        <f>'3 жастағы балалар Ф'!K145</f>
        <v>0</v>
      </c>
      <c r="D218" s="78">
        <f>'3 жастағы балалар К'!J145</f>
        <v>0</v>
      </c>
      <c r="E218" s="78">
        <f>'3 жастағы балалар Т'!J145</f>
        <v>0</v>
      </c>
      <c r="F218" s="78">
        <f>'3 жастағы балалар Ш'!J145</f>
        <v>0</v>
      </c>
      <c r="G218" s="78">
        <f>'3 жастағы балалар Ә'!J145</f>
        <v>0</v>
      </c>
    </row>
    <row r="219" spans="2:7" ht="15.75" customHeight="1">
      <c r="B219" s="259"/>
      <c r="C219" s="78">
        <f>'3 жастағы балалар Ф'!L145</f>
        <v>0</v>
      </c>
      <c r="D219" s="78">
        <f>'3 жастағы балалар К'!K145</f>
        <v>0</v>
      </c>
      <c r="E219" s="78">
        <f>'3 жастағы балалар Т'!K145</f>
        <v>0</v>
      </c>
      <c r="F219" s="78">
        <f>'3 жастағы балалар Ш'!K145</f>
        <v>0</v>
      </c>
      <c r="G219" s="78">
        <f>'3 жастағы балалар Ә'!K145</f>
        <v>0</v>
      </c>
    </row>
    <row r="220" spans="2:7" ht="15.75" customHeight="1">
      <c r="B220" s="260"/>
      <c r="C220" s="78">
        <f>'3 жастағы балалар Ф'!M145</f>
        <v>0</v>
      </c>
      <c r="D220" s="78">
        <f>'3 жастағы балалар К'!L145</f>
        <v>0</v>
      </c>
      <c r="E220" s="78">
        <f>'3 жастағы балалар Т'!L145</f>
        <v>0</v>
      </c>
      <c r="F220" s="78">
        <f>'3 жастағы балалар Ш'!L145</f>
        <v>0</v>
      </c>
      <c r="G220" s="78">
        <f>'3 жастағы балалар Ә'!L145</f>
        <v>0</v>
      </c>
    </row>
    <row r="221" spans="2:7" ht="15.75" customHeight="1">
      <c r="B221" s="268">
        <v>4</v>
      </c>
      <c r="C221" s="78">
        <f>'3 жастағы балалар Ф'!N145</f>
        <v>0</v>
      </c>
      <c r="D221" s="78">
        <f>'3 жастағы балалар К'!M145</f>
        <v>0</v>
      </c>
      <c r="E221" s="78">
        <f>'3 жастағы балалар Т'!M145</f>
        <v>0</v>
      </c>
      <c r="F221" s="78">
        <f>'3 жастағы балалар Ш'!M145</f>
        <v>0</v>
      </c>
      <c r="G221" s="78">
        <f>'3 жастағы балалар Ә'!M145</f>
        <v>0</v>
      </c>
    </row>
    <row r="222" spans="2:7" ht="15.75" customHeight="1">
      <c r="B222" s="259"/>
      <c r="C222" s="78">
        <f>'3 жастағы балалар Ф'!O145</f>
        <v>0</v>
      </c>
      <c r="D222" s="78">
        <f>'3 жастағы балалар К'!N145</f>
        <v>0</v>
      </c>
      <c r="E222" s="78">
        <f>'3 жастағы балалар Т'!N145</f>
        <v>0</v>
      </c>
      <c r="F222" s="78">
        <f>'3 жастағы балалар Ш'!N145</f>
        <v>0</v>
      </c>
      <c r="G222" s="78">
        <f>'3 жастағы балалар Ә'!N145</f>
        <v>0</v>
      </c>
    </row>
    <row r="223" spans="2:7" ht="15.75" customHeight="1">
      <c r="B223" s="260"/>
      <c r="C223" s="78">
        <f>'3 жастағы балалар Ф'!P145</f>
        <v>0</v>
      </c>
      <c r="D223" s="78">
        <f>'3 жастағы балалар К'!O145</f>
        <v>0</v>
      </c>
      <c r="E223" s="78">
        <f>'3 жастағы балалар Т'!O145</f>
        <v>0</v>
      </c>
      <c r="F223" s="78">
        <f>'3 жастағы балалар Ш'!O145</f>
        <v>0</v>
      </c>
      <c r="G223" s="78">
        <f>'3 жастағы балалар Ә'!O145</f>
        <v>0</v>
      </c>
    </row>
    <row r="224" spans="2:7" ht="15.75" customHeight="1">
      <c r="B224" s="268">
        <v>5</v>
      </c>
      <c r="C224" s="78">
        <f>'3 жастағы балалар Ф'!Q145</f>
        <v>0</v>
      </c>
      <c r="D224" s="78">
        <f>'3 жастағы балалар К'!P145</f>
        <v>0</v>
      </c>
      <c r="E224" s="78">
        <f>'3 жастағы балалар Т'!P145</f>
        <v>0</v>
      </c>
      <c r="F224" s="78">
        <f>'3 жастағы балалар Ш'!P145</f>
        <v>0</v>
      </c>
      <c r="G224" s="78">
        <f>'3 жастағы балалар Ә'!P145</f>
        <v>0</v>
      </c>
    </row>
    <row r="225" spans="2:7" ht="15.75" customHeight="1">
      <c r="B225" s="259"/>
      <c r="C225" s="78">
        <f>'3 жастағы балалар Ф'!R145</f>
        <v>0</v>
      </c>
      <c r="D225" s="78">
        <f>'3 жастағы балалар К'!Q145</f>
        <v>0</v>
      </c>
      <c r="E225" s="78">
        <f>'3 жастағы балалар Т'!Q145</f>
        <v>0</v>
      </c>
      <c r="F225" s="78">
        <f>'3 жастағы балалар Ш'!Q145</f>
        <v>0</v>
      </c>
      <c r="G225" s="78">
        <f>'3 жастағы балалар Ә'!Q145</f>
        <v>0</v>
      </c>
    </row>
    <row r="226" spans="2:7" ht="15.75" customHeight="1">
      <c r="B226" s="260"/>
      <c r="C226" s="78">
        <f>'3 жастағы балалар Ф'!S145</f>
        <v>0</v>
      </c>
      <c r="D226" s="78">
        <f>'3 жастағы балалар К'!R145</f>
        <v>0</v>
      </c>
      <c r="E226" s="78">
        <f>'3 жастағы балалар Т'!R145</f>
        <v>0</v>
      </c>
      <c r="F226" s="78">
        <f>'3 жастағы балалар Ш'!R145</f>
        <v>0</v>
      </c>
      <c r="G226" s="78">
        <f>'3 жастағы балалар Ә'!R145</f>
        <v>0</v>
      </c>
    </row>
    <row r="227" spans="2:7" ht="15.75" customHeight="1">
      <c r="B227" s="268">
        <v>6</v>
      </c>
      <c r="C227" s="335"/>
      <c r="D227" s="78">
        <f>'3 жастағы балалар К'!S145</f>
        <v>0</v>
      </c>
      <c r="E227" s="335"/>
      <c r="F227" s="78">
        <f>'3 жастағы балалар Ш'!S145</f>
        <v>0</v>
      </c>
      <c r="G227" s="335"/>
    </row>
    <row r="228" spans="2:7" ht="15.75" customHeight="1">
      <c r="B228" s="259"/>
      <c r="C228" s="259"/>
      <c r="D228" s="78">
        <f>'3 жастағы балалар К'!T145</f>
        <v>0</v>
      </c>
      <c r="E228" s="259"/>
      <c r="F228" s="78">
        <f>'3 жастағы балалар Ш'!T145</f>
        <v>0</v>
      </c>
      <c r="G228" s="259"/>
    </row>
    <row r="229" spans="2:7" ht="15.75" customHeight="1">
      <c r="B229" s="260"/>
      <c r="C229" s="259"/>
      <c r="D229" s="78">
        <f>'3 жастағы балалар К'!U145</f>
        <v>0</v>
      </c>
      <c r="E229" s="259"/>
      <c r="F229" s="78">
        <f>'3 жастағы балалар Ш'!U145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К'!V145</f>
        <v>0</v>
      </c>
      <c r="E230" s="259"/>
      <c r="F230" s="78">
        <f>'3 жастағы балалар Ш'!V145</f>
        <v>0</v>
      </c>
      <c r="G230" s="259"/>
    </row>
    <row r="231" spans="2:7" ht="15.75" customHeight="1">
      <c r="B231" s="259"/>
      <c r="C231" s="259"/>
      <c r="D231" s="78">
        <f>'3 жастағы балалар К'!W145</f>
        <v>0</v>
      </c>
      <c r="E231" s="259"/>
      <c r="F231" s="78">
        <f>'3 жастағы балалар Ш'!W145</f>
        <v>0</v>
      </c>
      <c r="G231" s="259"/>
    </row>
    <row r="232" spans="2:7" ht="15.75" customHeight="1">
      <c r="B232" s="260"/>
      <c r="C232" s="259"/>
      <c r="D232" s="78">
        <f>'3 жастағы балалар К'!X145</f>
        <v>0</v>
      </c>
      <c r="E232" s="259"/>
      <c r="F232" s="78">
        <f>'3 жастағы балалар Ш'!X145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К'!Y145</f>
        <v>0</v>
      </c>
      <c r="E233" s="259"/>
      <c r="F233" s="78">
        <f>'3 жастағы балалар Ш'!Y145</f>
        <v>0</v>
      </c>
      <c r="G233" s="259"/>
    </row>
    <row r="234" spans="2:7" ht="15.75" customHeight="1">
      <c r="B234" s="259"/>
      <c r="C234" s="259"/>
      <c r="D234" s="78">
        <f>'3 жастағы балалар К'!Z145</f>
        <v>0</v>
      </c>
      <c r="E234" s="259"/>
      <c r="F234" s="78">
        <f>'3 жастағы балалар Ш'!Z145</f>
        <v>0</v>
      </c>
      <c r="G234" s="259"/>
    </row>
    <row r="235" spans="2:7" ht="15.75" customHeight="1">
      <c r="B235" s="260"/>
      <c r="C235" s="259"/>
      <c r="D235" s="78">
        <f>'3 жастағы балалар К'!AA145</f>
        <v>0</v>
      </c>
      <c r="E235" s="259"/>
      <c r="F235" s="78">
        <f>'3 жастағы балалар Ш'!AA145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К'!AB145</f>
        <v>0</v>
      </c>
      <c r="E236" s="259"/>
      <c r="F236" s="78">
        <f>'3 жастағы балалар Ш'!AB145</f>
        <v>0</v>
      </c>
      <c r="G236" s="259"/>
    </row>
    <row r="237" spans="2:7" ht="15.75" customHeight="1">
      <c r="B237" s="259"/>
      <c r="C237" s="259"/>
      <c r="D237" s="78">
        <f>'3 жастағы балалар К'!AC145</f>
        <v>0</v>
      </c>
      <c r="E237" s="259"/>
      <c r="F237" s="78">
        <f>'3 жастағы балалар Ш'!AC145</f>
        <v>0</v>
      </c>
      <c r="G237" s="259"/>
    </row>
    <row r="238" spans="2:7" ht="15.75" customHeight="1">
      <c r="B238" s="260"/>
      <c r="C238" s="259"/>
      <c r="D238" s="78">
        <f>'3 жастағы балалар К'!AD145</f>
        <v>0</v>
      </c>
      <c r="E238" s="259"/>
      <c r="F238" s="78">
        <f>'3 жастағы балалар Ш'!AD145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К'!AE145</f>
        <v>0</v>
      </c>
      <c r="E239" s="259"/>
      <c r="F239" s="78">
        <f>'3 жастағы балалар Ш'!AE145</f>
        <v>0</v>
      </c>
      <c r="G239" s="259"/>
    </row>
    <row r="240" spans="2:7" ht="15.75" customHeight="1">
      <c r="B240" s="259"/>
      <c r="C240" s="259"/>
      <c r="D240" s="78">
        <f>'3 жастағы балалар К'!AF145</f>
        <v>0</v>
      </c>
      <c r="E240" s="259"/>
      <c r="F240" s="78">
        <f>'3 жастағы балалар Ш'!AF145</f>
        <v>0</v>
      </c>
      <c r="G240" s="259"/>
    </row>
    <row r="241" spans="2:7" ht="15.75" customHeight="1">
      <c r="B241" s="260"/>
      <c r="C241" s="259"/>
      <c r="D241" s="78">
        <f>'3 жастағы балалар К'!AG145</f>
        <v>0</v>
      </c>
      <c r="E241" s="259"/>
      <c r="F241" s="78">
        <f>'3 жастағы балалар Ш'!AG145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К'!AH145</f>
        <v>0</v>
      </c>
      <c r="E242" s="259"/>
      <c r="F242" s="78">
        <f>'3 жастағы балалар Ш'!AH145</f>
        <v>0</v>
      </c>
      <c r="G242" s="259"/>
    </row>
    <row r="243" spans="2:7" ht="15.75" customHeight="1">
      <c r="B243" s="259"/>
      <c r="C243" s="259"/>
      <c r="D243" s="78">
        <f>'3 жастағы балалар К'!AI145</f>
        <v>0</v>
      </c>
      <c r="E243" s="259"/>
      <c r="F243" s="78">
        <f>'3 жастағы балалар Ш'!AI145</f>
        <v>0</v>
      </c>
      <c r="G243" s="259"/>
    </row>
    <row r="244" spans="2:7" ht="15.75" customHeight="1">
      <c r="B244" s="260"/>
      <c r="C244" s="259"/>
      <c r="D244" s="78">
        <f>'3 жастағы балалар К'!AJ145</f>
        <v>0</v>
      </c>
      <c r="E244" s="259"/>
      <c r="F244" s="78">
        <f>'3 жастағы балалар Ш'!AJ145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К'!AK145</f>
        <v>0</v>
      </c>
      <c r="E245" s="259"/>
      <c r="F245" s="78">
        <f>'3 жастағы балалар Ш'!AK145</f>
        <v>0</v>
      </c>
      <c r="G245" s="259"/>
    </row>
    <row r="246" spans="2:7" ht="15.75" customHeight="1">
      <c r="B246" s="259"/>
      <c r="C246" s="259"/>
      <c r="D246" s="78">
        <f>'3 жастағы балалар К'!AL145</f>
        <v>0</v>
      </c>
      <c r="E246" s="259"/>
      <c r="F246" s="78">
        <f>'3 жастағы балалар Ш'!AL145</f>
        <v>0</v>
      </c>
      <c r="G246" s="259"/>
    </row>
    <row r="247" spans="2:7" ht="15.75" customHeight="1">
      <c r="B247" s="260"/>
      <c r="C247" s="259"/>
      <c r="D247" s="78">
        <f>'3 жастағы балалар К'!AM145</f>
        <v>0</v>
      </c>
      <c r="E247" s="259"/>
      <c r="F247" s="78">
        <f>'3 жастағы балалар Ш'!AM145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К'!AN145</f>
        <v>0</v>
      </c>
      <c r="E248" s="259"/>
      <c r="F248" s="78">
        <f>'3 жастағы балалар Ш'!AN145</f>
        <v>0</v>
      </c>
      <c r="G248" s="259"/>
    </row>
    <row r="249" spans="2:7" ht="15.75" customHeight="1">
      <c r="B249" s="259"/>
      <c r="C249" s="259"/>
      <c r="D249" s="78">
        <f>'3 жастағы балалар К'!AO145</f>
        <v>0</v>
      </c>
      <c r="E249" s="259"/>
      <c r="F249" s="78">
        <f>'3 жастағы балалар Ш'!AO145</f>
        <v>0</v>
      </c>
      <c r="G249" s="259"/>
    </row>
    <row r="250" spans="2:7" ht="15.75" customHeight="1">
      <c r="B250" s="260"/>
      <c r="C250" s="259"/>
      <c r="D250" s="78">
        <f>'3 жастағы балалар К'!AP145</f>
        <v>0</v>
      </c>
      <c r="E250" s="259"/>
      <c r="F250" s="78">
        <f>'3 жастағы балалар Ш'!AP145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К'!AQ145</f>
        <v>0</v>
      </c>
      <c r="E251" s="259"/>
      <c r="F251" s="78">
        <f>'3 жастағы балалар Ш'!AQ145</f>
        <v>0</v>
      </c>
      <c r="G251" s="259"/>
    </row>
    <row r="252" spans="2:7" ht="15.75" customHeight="1">
      <c r="B252" s="259"/>
      <c r="C252" s="259"/>
      <c r="D252" s="78">
        <f>'3 жастағы балалар К'!AR145</f>
        <v>0</v>
      </c>
      <c r="E252" s="259"/>
      <c r="F252" s="78">
        <f>'3 жастағы балалар Ш'!AR145</f>
        <v>0</v>
      </c>
      <c r="G252" s="259"/>
    </row>
    <row r="253" spans="2:7" ht="15.75" customHeight="1">
      <c r="B253" s="260"/>
      <c r="C253" s="259"/>
      <c r="D253" s="78">
        <f>'3 жастағы балалар К'!AS145</f>
        <v>0</v>
      </c>
      <c r="E253" s="259"/>
      <c r="F253" s="78">
        <f>'3 жастағы балалар Ш'!AS145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К'!AT145</f>
        <v>0</v>
      </c>
      <c r="E254" s="259"/>
      <c r="F254" s="78">
        <f>'3 жастағы балалар Ш'!AT145</f>
        <v>0</v>
      </c>
      <c r="G254" s="259"/>
    </row>
    <row r="255" spans="2:7" ht="15.75" customHeight="1">
      <c r="B255" s="259"/>
      <c r="C255" s="259"/>
      <c r="D255" s="78">
        <f>'3 жастағы балалар К'!AU145</f>
        <v>0</v>
      </c>
      <c r="E255" s="259"/>
      <c r="F255" s="78">
        <f>'3 жастағы балалар Ш'!AU145</f>
        <v>0</v>
      </c>
      <c r="G255" s="259"/>
    </row>
    <row r="256" spans="2:7" ht="15.75" customHeight="1">
      <c r="B256" s="260"/>
      <c r="C256" s="259"/>
      <c r="D256" s="78">
        <f>'3 жастағы балалар К'!AV145</f>
        <v>0</v>
      </c>
      <c r="E256" s="259"/>
      <c r="F256" s="78">
        <f>'3 жастағы балалар Ш'!AV145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Ш'!AW145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Ш'!AX145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Ш'!AY145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Ш'!AZ145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Ш'!BA145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Ш'!BB145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Ш'!BC145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Ш'!BD145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Ш'!BE145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Ш'!BF145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Ш'!BG145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Ш'!BH145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Ш'!BI145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Ш'!BJ145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Ш'!BK145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Ш'!BL145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Ш'!BM145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Ш'!BN145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Ш'!BO145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Ш'!BP145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Ш'!BQ145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Ш'!BR145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Ш'!BS145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Ш'!BT145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Ш'!BU145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Ш'!BV145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Ш'!BW145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Ш'!BX145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Ш'!BY145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Ш'!BZ145</f>
        <v>0</v>
      </c>
      <c r="G286" s="260"/>
    </row>
    <row r="287" spans="2:7" ht="15.75" customHeight="1">
      <c r="B287" s="255">
        <f>СВОД3!V40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81:B83"/>
    <mergeCell ref="B136:B138"/>
    <mergeCell ref="B139:B141"/>
    <mergeCell ref="B142:B144"/>
    <mergeCell ref="B145:B147"/>
    <mergeCell ref="B126:B128"/>
    <mergeCell ref="B120:B122"/>
    <mergeCell ref="B123:B125"/>
    <mergeCell ref="B133:B135"/>
    <mergeCell ref="B117:B119"/>
    <mergeCell ref="B69:B71"/>
    <mergeCell ref="B72:B74"/>
    <mergeCell ref="B75:B77"/>
    <mergeCell ref="B78:B80"/>
    <mergeCell ref="B67:G67"/>
    <mergeCell ref="B212:B214"/>
    <mergeCell ref="B215:B217"/>
    <mergeCell ref="B218:B220"/>
    <mergeCell ref="C227:C286"/>
    <mergeCell ref="B254:B256"/>
    <mergeCell ref="B257:B259"/>
    <mergeCell ref="B260:B262"/>
    <mergeCell ref="B263:B265"/>
    <mergeCell ref="B266:B268"/>
    <mergeCell ref="B269:B271"/>
    <mergeCell ref="B278:B280"/>
    <mergeCell ref="B281:B283"/>
    <mergeCell ref="B284:B286"/>
    <mergeCell ref="G148:G207"/>
    <mergeCell ref="B151:B153"/>
    <mergeCell ref="B154:B156"/>
    <mergeCell ref="B157:B159"/>
    <mergeCell ref="B178:B180"/>
    <mergeCell ref="B172:B174"/>
    <mergeCell ref="B175:B177"/>
    <mergeCell ref="B163:B165"/>
    <mergeCell ref="B199:B201"/>
    <mergeCell ref="B202:B204"/>
    <mergeCell ref="B160:B162"/>
    <mergeCell ref="B148:B150"/>
    <mergeCell ref="B190:B192"/>
    <mergeCell ref="B193:B195"/>
    <mergeCell ref="E148:E207"/>
    <mergeCell ref="D178:D207"/>
    <mergeCell ref="E227:E286"/>
    <mergeCell ref="B166:B168"/>
    <mergeCell ref="B169:B171"/>
    <mergeCell ref="B181:B183"/>
    <mergeCell ref="B184:B186"/>
    <mergeCell ref="B187:B189"/>
    <mergeCell ref="B221:B223"/>
    <mergeCell ref="B224:B226"/>
    <mergeCell ref="B272:B274"/>
    <mergeCell ref="B275:B277"/>
    <mergeCell ref="B196:B198"/>
    <mergeCell ref="B205:B207"/>
    <mergeCell ref="B210:G210"/>
    <mergeCell ref="C148:C207"/>
    <mergeCell ref="G227:G286"/>
    <mergeCell ref="D257:D286"/>
    <mergeCell ref="B248:B250"/>
    <mergeCell ref="B251:B253"/>
    <mergeCell ref="B227:B229"/>
    <mergeCell ref="B230:B232"/>
    <mergeCell ref="B233:B235"/>
    <mergeCell ref="B236:B238"/>
    <mergeCell ref="B239:B241"/>
    <mergeCell ref="B242:B244"/>
    <mergeCell ref="B245:B247"/>
    <mergeCell ref="E81:E128"/>
    <mergeCell ref="G81:G128"/>
    <mergeCell ref="D93:D128"/>
    <mergeCell ref="B131:G131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C81:C128"/>
    <mergeCell ref="I9:K9"/>
    <mergeCell ref="B10:B14"/>
    <mergeCell ref="C9:E9"/>
    <mergeCell ref="C10:E64"/>
    <mergeCell ref="L10:L64"/>
    <mergeCell ref="B15:B29"/>
    <mergeCell ref="B30:B34"/>
    <mergeCell ref="B35:B59"/>
    <mergeCell ref="B60:B64"/>
    <mergeCell ref="B4:C4"/>
    <mergeCell ref="B5:C5"/>
    <mergeCell ref="B6:C6"/>
    <mergeCell ref="B7:C7"/>
    <mergeCell ref="F9:H9"/>
  </mergeCells>
  <pageMargins left="0.7" right="0.7" top="0.75" bottom="0.75" header="0" footer="0"/>
  <pageSetup orientation="landscape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2.75" customHeight="1">
      <c r="B4" s="329" t="s">
        <v>514</v>
      </c>
      <c r="C4" s="266"/>
      <c r="D4" s="245">
        <f>'3 жастағы балалар Ф'!D87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Ф'!A87</f>
        <v>0</v>
      </c>
      <c r="E5" s="247"/>
      <c r="F5" s="247"/>
      <c r="G5" s="242"/>
      <c r="H5" s="242"/>
    </row>
    <row r="6" spans="2:12" ht="84.7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0.2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Ф'!E87</f>
        <v>0</v>
      </c>
      <c r="D133" s="78">
        <f>'3 жастағы балалар К'!D87</f>
        <v>0</v>
      </c>
      <c r="E133" s="78">
        <f>'3 жастағы балалар Т'!D87</f>
        <v>0</v>
      </c>
      <c r="F133" s="78">
        <f>'3 жастағы балалар Ш'!D87</f>
        <v>0</v>
      </c>
      <c r="G133" s="78">
        <f>'3 жастағы балалар Ә'!D87</f>
        <v>0</v>
      </c>
    </row>
    <row r="134" spans="2:7" ht="15.75" customHeight="1">
      <c r="B134" s="259"/>
      <c r="C134" s="78">
        <f>'3 жастағы балалар Ф'!F87</f>
        <v>0</v>
      </c>
      <c r="D134" s="78">
        <f>'3 жастағы балалар К'!E87</f>
        <v>0</v>
      </c>
      <c r="E134" s="78">
        <f>'3 жастағы балалар Т'!E87</f>
        <v>0</v>
      </c>
      <c r="F134" s="78">
        <f>'3 жастағы балалар Ш'!E87</f>
        <v>0</v>
      </c>
      <c r="G134" s="78">
        <f>'3 жастағы балалар Ә'!E87</f>
        <v>0</v>
      </c>
    </row>
    <row r="135" spans="2:7" ht="15.75" customHeight="1">
      <c r="B135" s="260"/>
      <c r="C135" s="78">
        <f>'3 жастағы балалар Ф'!G87</f>
        <v>0</v>
      </c>
      <c r="D135" s="78">
        <f>'3 жастағы балалар К'!F87</f>
        <v>0</v>
      </c>
      <c r="E135" s="78">
        <f>'3 жастағы балалар Т'!F87</f>
        <v>0</v>
      </c>
      <c r="F135" s="78">
        <f>'3 жастағы балалар Ш'!F87</f>
        <v>0</v>
      </c>
      <c r="G135" s="78">
        <f>'3 жастағы балалар Ә'!F87</f>
        <v>0</v>
      </c>
    </row>
    <row r="136" spans="2:7" ht="15.75" customHeight="1">
      <c r="B136" s="268">
        <v>2</v>
      </c>
      <c r="C136" s="78">
        <f>'3 жастағы балалар Ф'!H87</f>
        <v>0</v>
      </c>
      <c r="D136" s="78">
        <f>'3 жастағы балалар К'!G87</f>
        <v>0</v>
      </c>
      <c r="E136" s="78">
        <f>'3 жастағы балалар Т'!G87</f>
        <v>0</v>
      </c>
      <c r="F136" s="78">
        <f>'3 жастағы балалар Ш'!G87</f>
        <v>0</v>
      </c>
      <c r="G136" s="78">
        <f>'3 жастағы балалар Ә'!G87</f>
        <v>0</v>
      </c>
    </row>
    <row r="137" spans="2:7" ht="15.75" customHeight="1">
      <c r="B137" s="259"/>
      <c r="C137" s="78">
        <f>'3 жастағы балалар Ф'!I87</f>
        <v>0</v>
      </c>
      <c r="D137" s="78">
        <f>'3 жастағы балалар К'!H87</f>
        <v>0</v>
      </c>
      <c r="E137" s="78">
        <f>'3 жастағы балалар Т'!H87</f>
        <v>0</v>
      </c>
      <c r="F137" s="78">
        <f>'3 жастағы балалар Ш'!H87</f>
        <v>0</v>
      </c>
      <c r="G137" s="78">
        <f>'3 жастағы балалар Ә'!H87</f>
        <v>0</v>
      </c>
    </row>
    <row r="138" spans="2:7" ht="15.75" customHeight="1">
      <c r="B138" s="260"/>
      <c r="C138" s="78">
        <f>'3 жастағы балалар Ф'!J87</f>
        <v>0</v>
      </c>
      <c r="D138" s="78">
        <f>'3 жастағы балалар К'!I87</f>
        <v>0</v>
      </c>
      <c r="E138" s="78">
        <f>'3 жастағы балалар Т'!I87</f>
        <v>0</v>
      </c>
      <c r="F138" s="78">
        <f>'3 жастағы балалар Ш'!I87</f>
        <v>0</v>
      </c>
      <c r="G138" s="78">
        <f>'3 жастағы балалар Ә'!I87</f>
        <v>0</v>
      </c>
    </row>
    <row r="139" spans="2:7" ht="15.75" customHeight="1">
      <c r="B139" s="268">
        <v>3</v>
      </c>
      <c r="C139" s="78">
        <f>'3 жастағы балалар Ф'!K87</f>
        <v>0</v>
      </c>
      <c r="D139" s="78">
        <f>'3 жастағы балалар К'!J87</f>
        <v>0</v>
      </c>
      <c r="E139" s="78">
        <f>'3 жастағы балалар Т'!J87</f>
        <v>0</v>
      </c>
      <c r="F139" s="78">
        <f>'3 жастағы балалар Ш'!J87</f>
        <v>0</v>
      </c>
      <c r="G139" s="78">
        <f>'3 жастағы балалар Ә'!J87</f>
        <v>0</v>
      </c>
    </row>
    <row r="140" spans="2:7" ht="15.75" customHeight="1">
      <c r="B140" s="259"/>
      <c r="C140" s="78">
        <f>'3 жастағы балалар Ф'!L87</f>
        <v>0</v>
      </c>
      <c r="D140" s="78">
        <f>'3 жастағы балалар К'!K87</f>
        <v>0</v>
      </c>
      <c r="E140" s="78">
        <f>'3 жастағы балалар Т'!K87</f>
        <v>0</v>
      </c>
      <c r="F140" s="78">
        <f>'3 жастағы балалар Ш'!K87</f>
        <v>0</v>
      </c>
      <c r="G140" s="78">
        <f>'3 жастағы балалар Ә'!K87</f>
        <v>0</v>
      </c>
    </row>
    <row r="141" spans="2:7" ht="15.75" customHeight="1">
      <c r="B141" s="260"/>
      <c r="C141" s="78">
        <f>'3 жастағы балалар Ф'!M87</f>
        <v>0</v>
      </c>
      <c r="D141" s="78">
        <f>'3 жастағы балалар К'!L87</f>
        <v>0</v>
      </c>
      <c r="E141" s="78">
        <f>'3 жастағы балалар Т'!L87</f>
        <v>0</v>
      </c>
      <c r="F141" s="78">
        <f>'3 жастағы балалар Ш'!L87</f>
        <v>0</v>
      </c>
      <c r="G141" s="78">
        <f>'3 жастағы балалар Ә'!L87</f>
        <v>0</v>
      </c>
    </row>
    <row r="142" spans="2:7" ht="15.75" customHeight="1">
      <c r="B142" s="268">
        <v>4</v>
      </c>
      <c r="C142" s="78">
        <f>'3 жастағы балалар Ф'!N87</f>
        <v>0</v>
      </c>
      <c r="D142" s="78">
        <f>'3 жастағы балалар К'!M87</f>
        <v>0</v>
      </c>
      <c r="E142" s="78">
        <f>'3 жастағы балалар Т'!M87</f>
        <v>0</v>
      </c>
      <c r="F142" s="78">
        <f>'3 жастағы балалар Ш'!M87</f>
        <v>0</v>
      </c>
      <c r="G142" s="78">
        <f>'3 жастағы балалар Ә'!M87</f>
        <v>0</v>
      </c>
    </row>
    <row r="143" spans="2:7" ht="15.75" customHeight="1">
      <c r="B143" s="259"/>
      <c r="C143" s="78">
        <f>'3 жастағы балалар Ф'!O87</f>
        <v>0</v>
      </c>
      <c r="D143" s="78">
        <f>'3 жастағы балалар К'!N87</f>
        <v>0</v>
      </c>
      <c r="E143" s="78">
        <f>'3 жастағы балалар Т'!N87</f>
        <v>0</v>
      </c>
      <c r="F143" s="78">
        <f>'3 жастағы балалар Ш'!N87</f>
        <v>0</v>
      </c>
      <c r="G143" s="78">
        <f>'3 жастағы балалар Ә'!N87</f>
        <v>0</v>
      </c>
    </row>
    <row r="144" spans="2:7" ht="15.75" customHeight="1">
      <c r="B144" s="260"/>
      <c r="C144" s="78">
        <f>'3 жастағы балалар Ф'!P87</f>
        <v>0</v>
      </c>
      <c r="D144" s="78">
        <f>'3 жастағы балалар К'!O87</f>
        <v>0</v>
      </c>
      <c r="E144" s="78">
        <f>'3 жастағы балалар Т'!O87</f>
        <v>0</v>
      </c>
      <c r="F144" s="78">
        <f>'3 жастағы балалар Ш'!O87</f>
        <v>0</v>
      </c>
      <c r="G144" s="78">
        <f>'3 жастағы балалар Ә'!O87</f>
        <v>0</v>
      </c>
    </row>
    <row r="145" spans="2:7" ht="15.75" customHeight="1">
      <c r="B145" s="268">
        <v>5</v>
      </c>
      <c r="C145" s="78">
        <f>'3 жастағы балалар Ф'!Q87</f>
        <v>0</v>
      </c>
      <c r="D145" s="78">
        <f>'3 жастағы балалар К'!P87</f>
        <v>0</v>
      </c>
      <c r="E145" s="78">
        <f>'3 жастағы балалар Т'!P87</f>
        <v>0</v>
      </c>
      <c r="F145" s="78">
        <f>'3 жастағы балалар Ш'!P87</f>
        <v>0</v>
      </c>
      <c r="G145" s="78">
        <f>'3 жастағы балалар Ә'!P87</f>
        <v>0</v>
      </c>
    </row>
    <row r="146" spans="2:7" ht="15.75" customHeight="1">
      <c r="B146" s="259"/>
      <c r="C146" s="78">
        <f>'3 жастағы балалар Ф'!R87</f>
        <v>0</v>
      </c>
      <c r="D146" s="78">
        <f>'3 жастағы балалар К'!Q87</f>
        <v>0</v>
      </c>
      <c r="E146" s="78">
        <f>'3 жастағы балалар Т'!Q87</f>
        <v>0</v>
      </c>
      <c r="F146" s="78">
        <f>'3 жастағы балалар Ш'!Q87</f>
        <v>0</v>
      </c>
      <c r="G146" s="78">
        <f>'3 жастағы балалар Ә'!Q87</f>
        <v>0</v>
      </c>
    </row>
    <row r="147" spans="2:7" ht="15.75" customHeight="1">
      <c r="B147" s="260"/>
      <c r="C147" s="78">
        <f>'3 жастағы балалар Ф'!S87</f>
        <v>0</v>
      </c>
      <c r="D147" s="78">
        <f>'3 жастағы балалар К'!R87</f>
        <v>0</v>
      </c>
      <c r="E147" s="78">
        <f>'3 жастағы балалар Т'!R87</f>
        <v>0</v>
      </c>
      <c r="F147" s="78">
        <f>'3 жастағы балалар Ш'!R87</f>
        <v>0</v>
      </c>
      <c r="G147" s="78">
        <f>'3 жастағы балалар Ә'!R87</f>
        <v>0</v>
      </c>
    </row>
    <row r="148" spans="2:7" ht="15.75" customHeight="1">
      <c r="B148" s="268">
        <v>6</v>
      </c>
      <c r="C148" s="335"/>
      <c r="D148" s="78">
        <f>'3 жастағы балалар К'!S87</f>
        <v>0</v>
      </c>
      <c r="E148" s="335"/>
      <c r="F148" s="78">
        <f>'3 жастағы балалар Ш'!S87</f>
        <v>0</v>
      </c>
      <c r="G148" s="335"/>
    </row>
    <row r="149" spans="2:7" ht="15.75" customHeight="1">
      <c r="B149" s="259"/>
      <c r="C149" s="259"/>
      <c r="D149" s="78">
        <f>'3 жастағы балалар К'!T87</f>
        <v>0</v>
      </c>
      <c r="E149" s="259"/>
      <c r="F149" s="78">
        <f>'3 жастағы балалар Ш'!T87</f>
        <v>0</v>
      </c>
      <c r="G149" s="259"/>
    </row>
    <row r="150" spans="2:7" ht="15.75" customHeight="1">
      <c r="B150" s="260"/>
      <c r="C150" s="259"/>
      <c r="D150" s="78">
        <f>'3 жастағы балалар К'!U87</f>
        <v>0</v>
      </c>
      <c r="E150" s="259"/>
      <c r="F150" s="78">
        <f>'3 жастағы балалар Ш'!U87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К'!V87</f>
        <v>0</v>
      </c>
      <c r="E151" s="259"/>
      <c r="F151" s="78">
        <f>'3 жастағы балалар Ш'!V87</f>
        <v>0</v>
      </c>
      <c r="G151" s="259"/>
    </row>
    <row r="152" spans="2:7" ht="15.75" customHeight="1">
      <c r="B152" s="259"/>
      <c r="C152" s="259"/>
      <c r="D152" s="78">
        <f>'3 жастағы балалар К'!W87</f>
        <v>0</v>
      </c>
      <c r="E152" s="259"/>
      <c r="F152" s="78">
        <f>'3 жастағы балалар Ш'!W87</f>
        <v>0</v>
      </c>
      <c r="G152" s="259"/>
    </row>
    <row r="153" spans="2:7" ht="15.75" customHeight="1">
      <c r="B153" s="260"/>
      <c r="C153" s="259"/>
      <c r="D153" s="78">
        <f>'3 жастағы балалар К'!X87</f>
        <v>0</v>
      </c>
      <c r="E153" s="259"/>
      <c r="F153" s="78">
        <f>'3 жастағы балалар Ш'!X87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К'!Y87</f>
        <v>0</v>
      </c>
      <c r="E154" s="259"/>
      <c r="F154" s="78">
        <f>'3 жастағы балалар Ш'!Y87</f>
        <v>0</v>
      </c>
      <c r="G154" s="259"/>
    </row>
    <row r="155" spans="2:7" ht="15.75" customHeight="1">
      <c r="B155" s="259"/>
      <c r="C155" s="259"/>
      <c r="D155" s="78">
        <f>'3 жастағы балалар К'!Z87</f>
        <v>0</v>
      </c>
      <c r="E155" s="259"/>
      <c r="F155" s="78">
        <f>'3 жастағы балалар Ш'!Z87</f>
        <v>0</v>
      </c>
      <c r="G155" s="259"/>
    </row>
    <row r="156" spans="2:7" ht="15.75" customHeight="1">
      <c r="B156" s="260"/>
      <c r="C156" s="259"/>
      <c r="D156" s="78">
        <f>'3 жастағы балалар К'!AA87</f>
        <v>0</v>
      </c>
      <c r="E156" s="259"/>
      <c r="F156" s="78">
        <f>'3 жастағы балалар Ш'!AA87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К'!AB87</f>
        <v>0</v>
      </c>
      <c r="E157" s="259"/>
      <c r="F157" s="78">
        <f>'3 жастағы балалар Ш'!AB87</f>
        <v>0</v>
      </c>
      <c r="G157" s="259"/>
    </row>
    <row r="158" spans="2:7" ht="15.75" customHeight="1">
      <c r="B158" s="259"/>
      <c r="C158" s="259"/>
      <c r="D158" s="78">
        <f>'3 жастағы балалар К'!AC87</f>
        <v>0</v>
      </c>
      <c r="E158" s="259"/>
      <c r="F158" s="78">
        <f>'3 жастағы балалар Ш'!AC87</f>
        <v>0</v>
      </c>
      <c r="G158" s="259"/>
    </row>
    <row r="159" spans="2:7" ht="15.75" customHeight="1">
      <c r="B159" s="260"/>
      <c r="C159" s="259"/>
      <c r="D159" s="78">
        <f>'3 жастағы балалар К'!AD87</f>
        <v>0</v>
      </c>
      <c r="E159" s="259"/>
      <c r="F159" s="78">
        <f>'3 жастағы балалар Ш'!AD87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К'!AE87</f>
        <v>0</v>
      </c>
      <c r="E160" s="259"/>
      <c r="F160" s="78">
        <f>'3 жастағы балалар Ш'!AE87</f>
        <v>0</v>
      </c>
      <c r="G160" s="259"/>
    </row>
    <row r="161" spans="2:7" ht="15.75" customHeight="1">
      <c r="B161" s="259"/>
      <c r="C161" s="259"/>
      <c r="D161" s="78">
        <f>'3 жастағы балалар К'!AF87</f>
        <v>0</v>
      </c>
      <c r="E161" s="259"/>
      <c r="F161" s="78">
        <f>'3 жастағы балалар Ш'!AF87</f>
        <v>0</v>
      </c>
      <c r="G161" s="259"/>
    </row>
    <row r="162" spans="2:7" ht="15.75" customHeight="1">
      <c r="B162" s="260"/>
      <c r="C162" s="259"/>
      <c r="D162" s="78">
        <f>'3 жастағы балалар К'!AG87</f>
        <v>0</v>
      </c>
      <c r="E162" s="259"/>
      <c r="F162" s="78">
        <f>'3 жастағы балалар Ш'!AG87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К'!AH87</f>
        <v>0</v>
      </c>
      <c r="E163" s="259"/>
      <c r="F163" s="78">
        <f>'3 жастағы балалар Ш'!AH87</f>
        <v>0</v>
      </c>
      <c r="G163" s="259"/>
    </row>
    <row r="164" spans="2:7" ht="15.75" customHeight="1">
      <c r="B164" s="259"/>
      <c r="C164" s="259"/>
      <c r="D164" s="78">
        <f>'3 жастағы балалар К'!AI87</f>
        <v>0</v>
      </c>
      <c r="E164" s="259"/>
      <c r="F164" s="78">
        <f>'3 жастағы балалар Ш'!AI87</f>
        <v>0</v>
      </c>
      <c r="G164" s="259"/>
    </row>
    <row r="165" spans="2:7" ht="15.75" customHeight="1">
      <c r="B165" s="260"/>
      <c r="C165" s="259"/>
      <c r="D165" s="78">
        <f>'3 жастағы балалар К'!AJ87</f>
        <v>0</v>
      </c>
      <c r="E165" s="259"/>
      <c r="F165" s="78">
        <f>'3 жастағы балалар Ш'!AJ87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К'!AK87</f>
        <v>0</v>
      </c>
      <c r="E166" s="259"/>
      <c r="F166" s="78">
        <f>'3 жастағы балалар Ш'!AK87</f>
        <v>0</v>
      </c>
      <c r="G166" s="259"/>
    </row>
    <row r="167" spans="2:7" ht="15.75" customHeight="1">
      <c r="B167" s="259"/>
      <c r="C167" s="259"/>
      <c r="D167" s="78">
        <f>'3 жастағы балалар К'!AL87</f>
        <v>0</v>
      </c>
      <c r="E167" s="259"/>
      <c r="F167" s="78">
        <f>'3 жастағы балалар Ш'!AL87</f>
        <v>0</v>
      </c>
      <c r="G167" s="259"/>
    </row>
    <row r="168" spans="2:7" ht="15.75" customHeight="1">
      <c r="B168" s="260"/>
      <c r="C168" s="259"/>
      <c r="D168" s="78">
        <f>'3 жастағы балалар К'!AM87</f>
        <v>0</v>
      </c>
      <c r="E168" s="259"/>
      <c r="F168" s="78">
        <f>'3 жастағы балалар Ш'!AM87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К'!AN87</f>
        <v>0</v>
      </c>
      <c r="E169" s="259"/>
      <c r="F169" s="78">
        <f>'3 жастағы балалар Ш'!AN87</f>
        <v>0</v>
      </c>
      <c r="G169" s="259"/>
    </row>
    <row r="170" spans="2:7" ht="15.75" customHeight="1">
      <c r="B170" s="259"/>
      <c r="C170" s="259"/>
      <c r="D170" s="78">
        <f>'3 жастағы балалар К'!AO87</f>
        <v>0</v>
      </c>
      <c r="E170" s="259"/>
      <c r="F170" s="78">
        <f>'3 жастағы балалар Ш'!AO87</f>
        <v>0</v>
      </c>
      <c r="G170" s="259"/>
    </row>
    <row r="171" spans="2:7" ht="15.75" customHeight="1">
      <c r="B171" s="260"/>
      <c r="C171" s="259"/>
      <c r="D171" s="78">
        <f>'3 жастағы балалар К'!AP87</f>
        <v>0</v>
      </c>
      <c r="E171" s="259"/>
      <c r="F171" s="78">
        <f>'3 жастағы балалар Ш'!AP87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К'!AQ87</f>
        <v>0</v>
      </c>
      <c r="E172" s="259"/>
      <c r="F172" s="78">
        <f>'3 жастағы балалар Ш'!AQ87</f>
        <v>0</v>
      </c>
      <c r="G172" s="259"/>
    </row>
    <row r="173" spans="2:7" ht="15.75" customHeight="1">
      <c r="B173" s="259"/>
      <c r="C173" s="259"/>
      <c r="D173" s="78">
        <f>'3 жастағы балалар К'!AR87</f>
        <v>0</v>
      </c>
      <c r="E173" s="259"/>
      <c r="F173" s="78">
        <f>'3 жастағы балалар Ш'!AR87</f>
        <v>0</v>
      </c>
      <c r="G173" s="259"/>
    </row>
    <row r="174" spans="2:7" ht="15.75" customHeight="1">
      <c r="B174" s="260"/>
      <c r="C174" s="259"/>
      <c r="D174" s="78">
        <f>'3 жастағы балалар К'!AS87</f>
        <v>0</v>
      </c>
      <c r="E174" s="259"/>
      <c r="F174" s="78">
        <f>'3 жастағы балалар Ш'!AS87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К'!AT87</f>
        <v>0</v>
      </c>
      <c r="E175" s="259"/>
      <c r="F175" s="78">
        <f>'3 жастағы балалар Ш'!AT87</f>
        <v>0</v>
      </c>
      <c r="G175" s="259"/>
    </row>
    <row r="176" spans="2:7" ht="15.75" customHeight="1">
      <c r="B176" s="259"/>
      <c r="C176" s="259"/>
      <c r="D176" s="78">
        <f>'3 жастағы балалар К'!AU87</f>
        <v>0</v>
      </c>
      <c r="E176" s="259"/>
      <c r="F176" s="78">
        <f>'3 жастағы балалар Ш'!AU87</f>
        <v>0</v>
      </c>
      <c r="G176" s="259"/>
    </row>
    <row r="177" spans="2:7" ht="15.75" customHeight="1">
      <c r="B177" s="260"/>
      <c r="C177" s="259"/>
      <c r="D177" s="78">
        <f>'3 жастағы балалар К'!AV87</f>
        <v>0</v>
      </c>
      <c r="E177" s="259"/>
      <c r="F177" s="78">
        <f>'3 жастағы балалар Ш'!AV87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Ш'!AW87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Ш'!AX87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Ш'!AY87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Ш'!AZ87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Ш'!BA87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Ш'!BB87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Ш'!BC87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Ш'!BD87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Ш'!BE87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Ш'!BF87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Ш'!BG87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Ш'!BH87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Ш'!BI87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Ш'!BJ87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Ш'!BK87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Ш'!BL87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Ш'!BM87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Ш'!BN87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Ш'!BO87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Ш'!BP87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Ш'!BQ87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Ш'!BR87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Ш'!BS87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Ш'!BT87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Ш'!BU87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Ш'!BV87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Ш'!BW87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Ш'!BX87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Ш'!BY87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Ш'!BZ87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28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Ф'!E146</f>
        <v>0</v>
      </c>
      <c r="D212" s="78">
        <f>'3 жастағы балалар К'!D146</f>
        <v>0</v>
      </c>
      <c r="E212" s="78">
        <f>'3 жастағы балалар Т'!D146</f>
        <v>0</v>
      </c>
      <c r="F212" s="78">
        <f>'3 жастағы балалар Ш'!D146</f>
        <v>0</v>
      </c>
      <c r="G212" s="78">
        <f>'3 жастағы балалар Ә'!D146</f>
        <v>0</v>
      </c>
    </row>
    <row r="213" spans="2:7" ht="15.75" customHeight="1">
      <c r="B213" s="259"/>
      <c r="C213" s="78">
        <f>'3 жастағы балалар Ф'!F146</f>
        <v>0</v>
      </c>
      <c r="D213" s="78">
        <f>'3 жастағы балалар К'!E146</f>
        <v>0</v>
      </c>
      <c r="E213" s="78">
        <f>'3 жастағы балалар Т'!E146</f>
        <v>0</v>
      </c>
      <c r="F213" s="78">
        <f>'3 жастағы балалар Ш'!E146</f>
        <v>0</v>
      </c>
      <c r="G213" s="78">
        <f>'3 жастағы балалар Ә'!E146</f>
        <v>0</v>
      </c>
    </row>
    <row r="214" spans="2:7" ht="15.75" customHeight="1">
      <c r="B214" s="260"/>
      <c r="C214" s="78">
        <f>'3 жастағы балалар Ф'!G146</f>
        <v>0</v>
      </c>
      <c r="D214" s="78">
        <f>'3 жастағы балалар К'!F146</f>
        <v>0</v>
      </c>
      <c r="E214" s="78">
        <f>'3 жастағы балалар Т'!F146</f>
        <v>0</v>
      </c>
      <c r="F214" s="78">
        <f>'3 жастағы балалар Ш'!F146</f>
        <v>0</v>
      </c>
      <c r="G214" s="78">
        <f>'3 жастағы балалар Ә'!F146</f>
        <v>0</v>
      </c>
    </row>
    <row r="215" spans="2:7" ht="15.75" customHeight="1">
      <c r="B215" s="268">
        <v>2</v>
      </c>
      <c r="C215" s="78">
        <f>'3 жастағы балалар Ф'!H146</f>
        <v>0</v>
      </c>
      <c r="D215" s="78">
        <f>'3 жастағы балалар К'!G146</f>
        <v>0</v>
      </c>
      <c r="E215" s="78">
        <f>'3 жастағы балалар Т'!G146</f>
        <v>0</v>
      </c>
      <c r="F215" s="78">
        <f>'3 жастағы балалар Ш'!G146</f>
        <v>0</v>
      </c>
      <c r="G215" s="78">
        <f>'3 жастағы балалар Ә'!G146</f>
        <v>0</v>
      </c>
    </row>
    <row r="216" spans="2:7" ht="15.75" customHeight="1">
      <c r="B216" s="259"/>
      <c r="C216" s="78">
        <f>'3 жастағы балалар Ф'!I146</f>
        <v>0</v>
      </c>
      <c r="D216" s="78">
        <f>'3 жастағы балалар К'!H146</f>
        <v>0</v>
      </c>
      <c r="E216" s="78">
        <f>'3 жастағы балалар Т'!H146</f>
        <v>0</v>
      </c>
      <c r="F216" s="78">
        <f>'3 жастағы балалар Ш'!H146</f>
        <v>0</v>
      </c>
      <c r="G216" s="78">
        <f>'3 жастағы балалар Ә'!H146</f>
        <v>0</v>
      </c>
    </row>
    <row r="217" spans="2:7" ht="15.75" customHeight="1">
      <c r="B217" s="260"/>
      <c r="C217" s="78">
        <f>'3 жастағы балалар Ф'!J146</f>
        <v>0</v>
      </c>
      <c r="D217" s="78">
        <f>'3 жастағы балалар К'!I146</f>
        <v>0</v>
      </c>
      <c r="E217" s="78">
        <f>'3 жастағы балалар Т'!I146</f>
        <v>0</v>
      </c>
      <c r="F217" s="78">
        <f>'3 жастағы балалар Ш'!I146</f>
        <v>0</v>
      </c>
      <c r="G217" s="78">
        <f>'3 жастағы балалар Ә'!I146</f>
        <v>0</v>
      </c>
    </row>
    <row r="218" spans="2:7" ht="15.75" customHeight="1">
      <c r="B218" s="268">
        <v>3</v>
      </c>
      <c r="C218" s="78">
        <f>'3 жастағы балалар Ф'!K146</f>
        <v>0</v>
      </c>
      <c r="D218" s="78">
        <f>'3 жастағы балалар К'!J146</f>
        <v>0</v>
      </c>
      <c r="E218" s="78">
        <f>'3 жастағы балалар Т'!J146</f>
        <v>0</v>
      </c>
      <c r="F218" s="78">
        <f>'3 жастағы балалар Ш'!J146</f>
        <v>0</v>
      </c>
      <c r="G218" s="78">
        <f>'3 жастағы балалар Ә'!J146</f>
        <v>0</v>
      </c>
    </row>
    <row r="219" spans="2:7" ht="15.75" customHeight="1">
      <c r="B219" s="259"/>
      <c r="C219" s="78">
        <f>'3 жастағы балалар Ф'!L146</f>
        <v>0</v>
      </c>
      <c r="D219" s="78">
        <f>'3 жастағы балалар К'!K146</f>
        <v>0</v>
      </c>
      <c r="E219" s="78">
        <f>'3 жастағы балалар Т'!K146</f>
        <v>0</v>
      </c>
      <c r="F219" s="78">
        <f>'3 жастағы балалар Ш'!K146</f>
        <v>0</v>
      </c>
      <c r="G219" s="78">
        <f>'3 жастағы балалар Ә'!K146</f>
        <v>0</v>
      </c>
    </row>
    <row r="220" spans="2:7" ht="15.75" customHeight="1">
      <c r="B220" s="260"/>
      <c r="C220" s="78">
        <f>'3 жастағы балалар Ф'!M146</f>
        <v>0</v>
      </c>
      <c r="D220" s="78">
        <f>'3 жастағы балалар К'!L146</f>
        <v>0</v>
      </c>
      <c r="E220" s="78">
        <f>'3 жастағы балалар Т'!L146</f>
        <v>0</v>
      </c>
      <c r="F220" s="78">
        <f>'3 жастағы балалар Ш'!L146</f>
        <v>0</v>
      </c>
      <c r="G220" s="78">
        <f>'3 жастағы балалар Ә'!L146</f>
        <v>0</v>
      </c>
    </row>
    <row r="221" spans="2:7" ht="15.75" customHeight="1">
      <c r="B221" s="268">
        <v>4</v>
      </c>
      <c r="C221" s="78">
        <f>'3 жастағы балалар Ф'!N146</f>
        <v>0</v>
      </c>
      <c r="D221" s="78">
        <f>'3 жастағы балалар К'!M146</f>
        <v>0</v>
      </c>
      <c r="E221" s="78">
        <f>'3 жастағы балалар Т'!M146</f>
        <v>0</v>
      </c>
      <c r="F221" s="78">
        <f>'3 жастағы балалар Ш'!M146</f>
        <v>0</v>
      </c>
      <c r="G221" s="78">
        <f>'3 жастағы балалар Ә'!M146</f>
        <v>0</v>
      </c>
    </row>
    <row r="222" spans="2:7" ht="15.75" customHeight="1">
      <c r="B222" s="259"/>
      <c r="C222" s="78">
        <f>'3 жастағы балалар Ф'!O146</f>
        <v>0</v>
      </c>
      <c r="D222" s="78">
        <f>'3 жастағы балалар К'!N146</f>
        <v>0</v>
      </c>
      <c r="E222" s="78">
        <f>'3 жастағы балалар Т'!N146</f>
        <v>0</v>
      </c>
      <c r="F222" s="78">
        <f>'3 жастағы балалар Ш'!N146</f>
        <v>0</v>
      </c>
      <c r="G222" s="78">
        <f>'3 жастағы балалар Ә'!N146</f>
        <v>0</v>
      </c>
    </row>
    <row r="223" spans="2:7" ht="15.75" customHeight="1">
      <c r="B223" s="260"/>
      <c r="C223" s="78">
        <f>'3 жастағы балалар Ф'!P146</f>
        <v>0</v>
      </c>
      <c r="D223" s="78">
        <f>'3 жастағы балалар К'!O146</f>
        <v>0</v>
      </c>
      <c r="E223" s="78">
        <f>'3 жастағы балалар Т'!O146</f>
        <v>0</v>
      </c>
      <c r="F223" s="78">
        <f>'3 жастағы балалар Ш'!O146</f>
        <v>0</v>
      </c>
      <c r="G223" s="78">
        <f>'3 жастағы балалар Ә'!O146</f>
        <v>0</v>
      </c>
    </row>
    <row r="224" spans="2:7" ht="15.75" customHeight="1">
      <c r="B224" s="268">
        <v>5</v>
      </c>
      <c r="C224" s="78">
        <f>'3 жастағы балалар Ф'!Q146</f>
        <v>0</v>
      </c>
      <c r="D224" s="78">
        <f>'3 жастағы балалар К'!P146</f>
        <v>0</v>
      </c>
      <c r="E224" s="78">
        <f>'3 жастағы балалар Т'!P146</f>
        <v>0</v>
      </c>
      <c r="F224" s="78">
        <f>'3 жастағы балалар Ш'!P146</f>
        <v>0</v>
      </c>
      <c r="G224" s="78">
        <f>'3 жастағы балалар Ә'!P146</f>
        <v>0</v>
      </c>
    </row>
    <row r="225" spans="2:7" ht="15.75" customHeight="1">
      <c r="B225" s="259"/>
      <c r="C225" s="78">
        <f>'3 жастағы балалар Ф'!R146</f>
        <v>0</v>
      </c>
      <c r="D225" s="78">
        <f>'3 жастағы балалар К'!Q146</f>
        <v>0</v>
      </c>
      <c r="E225" s="78">
        <f>'3 жастағы балалар Т'!Q146</f>
        <v>0</v>
      </c>
      <c r="F225" s="78">
        <f>'3 жастағы балалар Ш'!Q146</f>
        <v>0</v>
      </c>
      <c r="G225" s="78">
        <f>'3 жастағы балалар Ә'!Q146</f>
        <v>0</v>
      </c>
    </row>
    <row r="226" spans="2:7" ht="15.75" customHeight="1">
      <c r="B226" s="260"/>
      <c r="C226" s="78">
        <f>'3 жастағы балалар Ф'!S146</f>
        <v>0</v>
      </c>
      <c r="D226" s="78">
        <f>'3 жастағы балалар К'!R146</f>
        <v>0</v>
      </c>
      <c r="E226" s="78">
        <f>'3 жастағы балалар Т'!R146</f>
        <v>0</v>
      </c>
      <c r="F226" s="78">
        <f>'3 жастағы балалар Ш'!R146</f>
        <v>0</v>
      </c>
      <c r="G226" s="78">
        <f>'3 жастағы балалар Ә'!R146</f>
        <v>0</v>
      </c>
    </row>
    <row r="227" spans="2:7" ht="15.75" customHeight="1">
      <c r="B227" s="268">
        <v>6</v>
      </c>
      <c r="C227" s="335"/>
      <c r="D227" s="78">
        <f>'3 жастағы балалар К'!S146</f>
        <v>0</v>
      </c>
      <c r="E227" s="335"/>
      <c r="F227" s="78">
        <f>'3 жастағы балалар Ш'!S146</f>
        <v>0</v>
      </c>
      <c r="G227" s="335"/>
    </row>
    <row r="228" spans="2:7" ht="15.75" customHeight="1">
      <c r="B228" s="259"/>
      <c r="C228" s="259"/>
      <c r="D228" s="78">
        <f>'3 жастағы балалар К'!T146</f>
        <v>0</v>
      </c>
      <c r="E228" s="259"/>
      <c r="F228" s="78">
        <f>'3 жастағы балалар Ш'!T146</f>
        <v>0</v>
      </c>
      <c r="G228" s="259"/>
    </row>
    <row r="229" spans="2:7" ht="15.75" customHeight="1">
      <c r="B229" s="260"/>
      <c r="C229" s="259"/>
      <c r="D229" s="78">
        <f>'3 жастағы балалар К'!U146</f>
        <v>0</v>
      </c>
      <c r="E229" s="259"/>
      <c r="F229" s="78">
        <f>'3 жастағы балалар Ш'!U146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К'!V146</f>
        <v>0</v>
      </c>
      <c r="E230" s="259"/>
      <c r="F230" s="78">
        <f>'3 жастағы балалар Ш'!V146</f>
        <v>0</v>
      </c>
      <c r="G230" s="259"/>
    </row>
    <row r="231" spans="2:7" ht="15.75" customHeight="1">
      <c r="B231" s="259"/>
      <c r="C231" s="259"/>
      <c r="D231" s="78">
        <f>'3 жастағы балалар К'!W146</f>
        <v>0</v>
      </c>
      <c r="E231" s="259"/>
      <c r="F231" s="78">
        <f>'3 жастағы балалар Ш'!W146</f>
        <v>0</v>
      </c>
      <c r="G231" s="259"/>
    </row>
    <row r="232" spans="2:7" ht="15.75" customHeight="1">
      <c r="B232" s="260"/>
      <c r="C232" s="259"/>
      <c r="D232" s="78">
        <f>'3 жастағы балалар К'!X146</f>
        <v>0</v>
      </c>
      <c r="E232" s="259"/>
      <c r="F232" s="78">
        <f>'3 жастағы балалар Ш'!X146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К'!Y146</f>
        <v>0</v>
      </c>
      <c r="E233" s="259"/>
      <c r="F233" s="78">
        <f>'3 жастағы балалар Ш'!Y146</f>
        <v>0</v>
      </c>
      <c r="G233" s="259"/>
    </row>
    <row r="234" spans="2:7" ht="15.75" customHeight="1">
      <c r="B234" s="259"/>
      <c r="C234" s="259"/>
      <c r="D234" s="78">
        <f>'3 жастағы балалар К'!Z146</f>
        <v>0</v>
      </c>
      <c r="E234" s="259"/>
      <c r="F234" s="78">
        <f>'3 жастағы балалар Ш'!Z146</f>
        <v>0</v>
      </c>
      <c r="G234" s="259"/>
    </row>
    <row r="235" spans="2:7" ht="15.75" customHeight="1">
      <c r="B235" s="260"/>
      <c r="C235" s="259"/>
      <c r="D235" s="78">
        <f>'3 жастағы балалар К'!AA146</f>
        <v>0</v>
      </c>
      <c r="E235" s="259"/>
      <c r="F235" s="78">
        <f>'3 жастағы балалар Ш'!AA146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К'!AB146</f>
        <v>0</v>
      </c>
      <c r="E236" s="259"/>
      <c r="F236" s="78">
        <f>'3 жастағы балалар Ш'!AB146</f>
        <v>0</v>
      </c>
      <c r="G236" s="259"/>
    </row>
    <row r="237" spans="2:7" ht="15.75" customHeight="1">
      <c r="B237" s="259"/>
      <c r="C237" s="259"/>
      <c r="D237" s="78">
        <f>'3 жастағы балалар К'!AC146</f>
        <v>0</v>
      </c>
      <c r="E237" s="259"/>
      <c r="F237" s="78">
        <f>'3 жастағы балалар Ш'!AC146</f>
        <v>0</v>
      </c>
      <c r="G237" s="259"/>
    </row>
    <row r="238" spans="2:7" ht="15.75" customHeight="1">
      <c r="B238" s="260"/>
      <c r="C238" s="259"/>
      <c r="D238" s="78">
        <f>'3 жастағы балалар К'!AD146</f>
        <v>0</v>
      </c>
      <c r="E238" s="259"/>
      <c r="F238" s="78">
        <f>'3 жастағы балалар Ш'!AD146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К'!AE146</f>
        <v>0</v>
      </c>
      <c r="E239" s="259"/>
      <c r="F239" s="78">
        <f>'3 жастағы балалар Ш'!AE146</f>
        <v>0</v>
      </c>
      <c r="G239" s="259"/>
    </row>
    <row r="240" spans="2:7" ht="15.75" customHeight="1">
      <c r="B240" s="259"/>
      <c r="C240" s="259"/>
      <c r="D240" s="78">
        <f>'3 жастағы балалар К'!AF146</f>
        <v>0</v>
      </c>
      <c r="E240" s="259"/>
      <c r="F240" s="78">
        <f>'3 жастағы балалар Ш'!AF146</f>
        <v>0</v>
      </c>
      <c r="G240" s="259"/>
    </row>
    <row r="241" spans="2:7" ht="15.75" customHeight="1">
      <c r="B241" s="260"/>
      <c r="C241" s="259"/>
      <c r="D241" s="78">
        <f>'3 жастағы балалар К'!AG146</f>
        <v>0</v>
      </c>
      <c r="E241" s="259"/>
      <c r="F241" s="78">
        <f>'3 жастағы балалар Ш'!AG146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К'!AH146</f>
        <v>0</v>
      </c>
      <c r="E242" s="259"/>
      <c r="F242" s="78">
        <f>'3 жастағы балалар Ш'!AH146</f>
        <v>0</v>
      </c>
      <c r="G242" s="259"/>
    </row>
    <row r="243" spans="2:7" ht="15.75" customHeight="1">
      <c r="B243" s="259"/>
      <c r="C243" s="259"/>
      <c r="D243" s="78">
        <f>'3 жастағы балалар К'!AI146</f>
        <v>0</v>
      </c>
      <c r="E243" s="259"/>
      <c r="F243" s="78">
        <f>'3 жастағы балалар Ш'!AI146</f>
        <v>0</v>
      </c>
      <c r="G243" s="259"/>
    </row>
    <row r="244" spans="2:7" ht="15.75" customHeight="1">
      <c r="B244" s="260"/>
      <c r="C244" s="259"/>
      <c r="D244" s="78">
        <f>'3 жастағы балалар К'!AJ146</f>
        <v>0</v>
      </c>
      <c r="E244" s="259"/>
      <c r="F244" s="78">
        <f>'3 жастағы балалар Ш'!AJ146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К'!AK146</f>
        <v>0</v>
      </c>
      <c r="E245" s="259"/>
      <c r="F245" s="78">
        <f>'3 жастағы балалар Ш'!AK146</f>
        <v>0</v>
      </c>
      <c r="G245" s="259"/>
    </row>
    <row r="246" spans="2:7" ht="15.75" customHeight="1">
      <c r="B246" s="259"/>
      <c r="C246" s="259"/>
      <c r="D246" s="78">
        <f>'3 жастағы балалар К'!AL146</f>
        <v>0</v>
      </c>
      <c r="E246" s="259"/>
      <c r="F246" s="78">
        <f>'3 жастағы балалар Ш'!AL146</f>
        <v>0</v>
      </c>
      <c r="G246" s="259"/>
    </row>
    <row r="247" spans="2:7" ht="15.75" customHeight="1">
      <c r="B247" s="260"/>
      <c r="C247" s="259"/>
      <c r="D247" s="78">
        <f>'3 жастағы балалар К'!AM146</f>
        <v>0</v>
      </c>
      <c r="E247" s="259"/>
      <c r="F247" s="78">
        <f>'3 жастағы балалар Ш'!AM146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К'!AN146</f>
        <v>0</v>
      </c>
      <c r="E248" s="259"/>
      <c r="F248" s="78">
        <f>'3 жастағы балалар Ш'!AN146</f>
        <v>0</v>
      </c>
      <c r="G248" s="259"/>
    </row>
    <row r="249" spans="2:7" ht="15.75" customHeight="1">
      <c r="B249" s="259"/>
      <c r="C249" s="259"/>
      <c r="D249" s="78">
        <f>'3 жастағы балалар К'!AO146</f>
        <v>0</v>
      </c>
      <c r="E249" s="259"/>
      <c r="F249" s="78">
        <f>'3 жастағы балалар Ш'!AO146</f>
        <v>0</v>
      </c>
      <c r="G249" s="259"/>
    </row>
    <row r="250" spans="2:7" ht="15.75" customHeight="1">
      <c r="B250" s="260"/>
      <c r="C250" s="259"/>
      <c r="D250" s="78">
        <f>'3 жастағы балалар К'!AP146</f>
        <v>0</v>
      </c>
      <c r="E250" s="259"/>
      <c r="F250" s="78">
        <f>'3 жастағы балалар Ш'!AP146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К'!AQ146</f>
        <v>0</v>
      </c>
      <c r="E251" s="259"/>
      <c r="F251" s="78">
        <f>'3 жастағы балалар Ш'!AQ146</f>
        <v>0</v>
      </c>
      <c r="G251" s="259"/>
    </row>
    <row r="252" spans="2:7" ht="15.75" customHeight="1">
      <c r="B252" s="259"/>
      <c r="C252" s="259"/>
      <c r="D252" s="78">
        <f>'3 жастағы балалар К'!AR146</f>
        <v>0</v>
      </c>
      <c r="E252" s="259"/>
      <c r="F252" s="78">
        <f>'3 жастағы балалар Ш'!AR146</f>
        <v>0</v>
      </c>
      <c r="G252" s="259"/>
    </row>
    <row r="253" spans="2:7" ht="15.75" customHeight="1">
      <c r="B253" s="260"/>
      <c r="C253" s="259"/>
      <c r="D253" s="78">
        <f>'3 жастағы балалар К'!AS146</f>
        <v>0</v>
      </c>
      <c r="E253" s="259"/>
      <c r="F253" s="78">
        <f>'3 жастағы балалар Ш'!AS146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К'!AT146</f>
        <v>0</v>
      </c>
      <c r="E254" s="259"/>
      <c r="F254" s="78">
        <f>'3 жастағы балалар Ш'!AT146</f>
        <v>0</v>
      </c>
      <c r="G254" s="259"/>
    </row>
    <row r="255" spans="2:7" ht="15.75" customHeight="1">
      <c r="B255" s="259"/>
      <c r="C255" s="259"/>
      <c r="D255" s="78">
        <f>'3 жастағы балалар К'!AU146</f>
        <v>0</v>
      </c>
      <c r="E255" s="259"/>
      <c r="F255" s="78">
        <f>'3 жастағы балалар Ш'!AU146</f>
        <v>0</v>
      </c>
      <c r="G255" s="259"/>
    </row>
    <row r="256" spans="2:7" ht="15.75" customHeight="1">
      <c r="B256" s="260"/>
      <c r="C256" s="259"/>
      <c r="D256" s="78">
        <f>'3 жастағы балалар К'!AV146</f>
        <v>0</v>
      </c>
      <c r="E256" s="259"/>
      <c r="F256" s="78">
        <f>'3 жастағы балалар Ш'!AV146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Ш'!AW146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Ш'!AX146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Ш'!AY146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Ш'!AZ146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Ш'!BA146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Ш'!BB146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Ш'!BC146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Ш'!BD146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Ш'!BE146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Ш'!BF146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Ш'!BG146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Ш'!BH146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Ш'!BI146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Ш'!BJ146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Ш'!BK146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Ш'!BL146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Ш'!BM146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Ш'!BN146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Ш'!BO146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Ш'!BP146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Ш'!BQ146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Ш'!BR146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Ш'!BS146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Ш'!BT146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Ш'!BU146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Ш'!BV146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Ш'!BW146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Ш'!BX146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Ш'!BY146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Ш'!BZ146</f>
        <v>0</v>
      </c>
      <c r="G286" s="260"/>
    </row>
    <row r="287" spans="2:7" ht="15.75" customHeight="1">
      <c r="B287" s="255">
        <f>СВОД3!V41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81:B83"/>
    <mergeCell ref="B136:B138"/>
    <mergeCell ref="B139:B141"/>
    <mergeCell ref="B142:B144"/>
    <mergeCell ref="B145:B147"/>
    <mergeCell ref="B126:B128"/>
    <mergeCell ref="B120:B122"/>
    <mergeCell ref="B123:B125"/>
    <mergeCell ref="B133:B135"/>
    <mergeCell ref="B117:B119"/>
    <mergeCell ref="B69:B71"/>
    <mergeCell ref="B72:B74"/>
    <mergeCell ref="B75:B77"/>
    <mergeCell ref="B78:B80"/>
    <mergeCell ref="B67:G67"/>
    <mergeCell ref="B212:B214"/>
    <mergeCell ref="B215:B217"/>
    <mergeCell ref="B218:B220"/>
    <mergeCell ref="C227:C286"/>
    <mergeCell ref="B254:B256"/>
    <mergeCell ref="B257:B259"/>
    <mergeCell ref="B260:B262"/>
    <mergeCell ref="B263:B265"/>
    <mergeCell ref="B266:B268"/>
    <mergeCell ref="B269:B271"/>
    <mergeCell ref="B278:B280"/>
    <mergeCell ref="B281:B283"/>
    <mergeCell ref="B284:B286"/>
    <mergeCell ref="G148:G207"/>
    <mergeCell ref="B151:B153"/>
    <mergeCell ref="B154:B156"/>
    <mergeCell ref="B157:B159"/>
    <mergeCell ref="B178:B180"/>
    <mergeCell ref="B172:B174"/>
    <mergeCell ref="B175:B177"/>
    <mergeCell ref="B163:B165"/>
    <mergeCell ref="B199:B201"/>
    <mergeCell ref="B202:B204"/>
    <mergeCell ref="B160:B162"/>
    <mergeCell ref="B148:B150"/>
    <mergeCell ref="B190:B192"/>
    <mergeCell ref="B193:B195"/>
    <mergeCell ref="E148:E207"/>
    <mergeCell ref="D178:D207"/>
    <mergeCell ref="E227:E286"/>
    <mergeCell ref="B166:B168"/>
    <mergeCell ref="B169:B171"/>
    <mergeCell ref="B181:B183"/>
    <mergeCell ref="B184:B186"/>
    <mergeCell ref="B187:B189"/>
    <mergeCell ref="B221:B223"/>
    <mergeCell ref="B224:B226"/>
    <mergeCell ref="B272:B274"/>
    <mergeCell ref="B275:B277"/>
    <mergeCell ref="B196:B198"/>
    <mergeCell ref="B205:B207"/>
    <mergeCell ref="B210:G210"/>
    <mergeCell ref="C148:C207"/>
    <mergeCell ref="G227:G286"/>
    <mergeCell ref="D257:D286"/>
    <mergeCell ref="B248:B250"/>
    <mergeCell ref="B251:B253"/>
    <mergeCell ref="B227:B229"/>
    <mergeCell ref="B230:B232"/>
    <mergeCell ref="B233:B235"/>
    <mergeCell ref="B236:B238"/>
    <mergeCell ref="B239:B241"/>
    <mergeCell ref="B242:B244"/>
    <mergeCell ref="B245:B247"/>
    <mergeCell ref="E81:E128"/>
    <mergeCell ref="G81:G128"/>
    <mergeCell ref="D93:D128"/>
    <mergeCell ref="B131:G131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C81:C128"/>
    <mergeCell ref="I9:K9"/>
    <mergeCell ref="B10:B14"/>
    <mergeCell ref="C9:E9"/>
    <mergeCell ref="C10:E64"/>
    <mergeCell ref="L10:L64"/>
    <mergeCell ref="B15:B29"/>
    <mergeCell ref="B30:B34"/>
    <mergeCell ref="B35:B59"/>
    <mergeCell ref="B60:B64"/>
    <mergeCell ref="B4:C4"/>
    <mergeCell ref="B5:C5"/>
    <mergeCell ref="B6:C6"/>
    <mergeCell ref="B7:C7"/>
    <mergeCell ref="F9:H9"/>
  </mergeCells>
  <pageMargins left="0.7" right="0.7" top="0.75" bottom="0.75" header="0" footer="0"/>
  <pageSetup orientation="landscape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5.75" customHeight="1">
      <c r="B4" s="329" t="s">
        <v>514</v>
      </c>
      <c r="C4" s="266"/>
      <c r="D4" s="245">
        <f>'3 жастағы балалар Ф'!D88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Ф'!A88</f>
        <v>0</v>
      </c>
      <c r="E5" s="247"/>
      <c r="F5" s="247"/>
      <c r="G5" s="242"/>
      <c r="H5" s="242"/>
    </row>
    <row r="6" spans="2:12" ht="82.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2.7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Ф'!E88</f>
        <v>0</v>
      </c>
      <c r="D133" s="78">
        <f>'3 жастағы балалар К'!D88</f>
        <v>0</v>
      </c>
      <c r="E133" s="78">
        <f>'3 жастағы балалар Т'!D88</f>
        <v>0</v>
      </c>
      <c r="F133" s="78">
        <f>'3 жастағы балалар Ш'!D88</f>
        <v>0</v>
      </c>
      <c r="G133" s="78">
        <f>'3 жастағы балалар Ә'!D88</f>
        <v>0</v>
      </c>
    </row>
    <row r="134" spans="2:7" ht="15.75" customHeight="1">
      <c r="B134" s="259"/>
      <c r="C134" s="78">
        <f>'3 жастағы балалар Ф'!F88</f>
        <v>0</v>
      </c>
      <c r="D134" s="78">
        <f>'3 жастағы балалар К'!E88</f>
        <v>0</v>
      </c>
      <c r="E134" s="78">
        <f>'3 жастағы балалар Т'!E88</f>
        <v>0</v>
      </c>
      <c r="F134" s="78">
        <f>'3 жастағы балалар Ш'!E88</f>
        <v>0</v>
      </c>
      <c r="G134" s="78">
        <f>'3 жастағы балалар Ә'!E88</f>
        <v>0</v>
      </c>
    </row>
    <row r="135" spans="2:7" ht="15.75" customHeight="1">
      <c r="B135" s="260"/>
      <c r="C135" s="78">
        <f>'3 жастағы балалар Ф'!G88</f>
        <v>0</v>
      </c>
      <c r="D135" s="78">
        <f>'3 жастағы балалар К'!F88</f>
        <v>0</v>
      </c>
      <c r="E135" s="78">
        <f>'3 жастағы балалар Т'!F88</f>
        <v>0</v>
      </c>
      <c r="F135" s="78">
        <f>'3 жастағы балалар Ш'!F88</f>
        <v>0</v>
      </c>
      <c r="G135" s="78">
        <f>'3 жастағы балалар Ә'!F88</f>
        <v>0</v>
      </c>
    </row>
    <row r="136" spans="2:7" ht="15.75" customHeight="1">
      <c r="B136" s="268">
        <v>2</v>
      </c>
      <c r="C136" s="78">
        <f>'3 жастағы балалар Ф'!H88</f>
        <v>0</v>
      </c>
      <c r="D136" s="78">
        <f>'3 жастағы балалар К'!G88</f>
        <v>0</v>
      </c>
      <c r="E136" s="78">
        <f>'3 жастағы балалар Т'!G88</f>
        <v>0</v>
      </c>
      <c r="F136" s="78">
        <f>'3 жастағы балалар Ш'!G88</f>
        <v>0</v>
      </c>
      <c r="G136" s="78">
        <f>'3 жастағы балалар Ә'!G88</f>
        <v>0</v>
      </c>
    </row>
    <row r="137" spans="2:7" ht="15.75" customHeight="1">
      <c r="B137" s="259"/>
      <c r="C137" s="78">
        <f>'3 жастағы балалар Ф'!I88</f>
        <v>0</v>
      </c>
      <c r="D137" s="78">
        <f>'3 жастағы балалар К'!H88</f>
        <v>0</v>
      </c>
      <c r="E137" s="78">
        <f>'3 жастағы балалар Т'!H88</f>
        <v>0</v>
      </c>
      <c r="F137" s="78">
        <f>'3 жастағы балалар Ш'!H88</f>
        <v>0</v>
      </c>
      <c r="G137" s="78">
        <f>'3 жастағы балалар Ә'!H88</f>
        <v>0</v>
      </c>
    </row>
    <row r="138" spans="2:7" ht="15.75" customHeight="1">
      <c r="B138" s="260"/>
      <c r="C138" s="78">
        <f>'3 жастағы балалар Ф'!J88</f>
        <v>0</v>
      </c>
      <c r="D138" s="78">
        <f>'3 жастағы балалар К'!I88</f>
        <v>0</v>
      </c>
      <c r="E138" s="78">
        <f>'3 жастағы балалар Т'!I88</f>
        <v>0</v>
      </c>
      <c r="F138" s="78">
        <f>'3 жастағы балалар Ш'!I88</f>
        <v>0</v>
      </c>
      <c r="G138" s="78">
        <f>'3 жастағы балалар Ә'!I88</f>
        <v>0</v>
      </c>
    </row>
    <row r="139" spans="2:7" ht="15.75" customHeight="1">
      <c r="B139" s="268">
        <v>3</v>
      </c>
      <c r="C139" s="78">
        <f>'3 жастағы балалар Ф'!K88</f>
        <v>0</v>
      </c>
      <c r="D139" s="78">
        <f>'3 жастағы балалар К'!J88</f>
        <v>0</v>
      </c>
      <c r="E139" s="78">
        <f>'3 жастағы балалар Т'!J88</f>
        <v>0</v>
      </c>
      <c r="F139" s="78">
        <f>'3 жастағы балалар Ш'!J88</f>
        <v>0</v>
      </c>
      <c r="G139" s="78">
        <f>'3 жастағы балалар Ә'!J88</f>
        <v>0</v>
      </c>
    </row>
    <row r="140" spans="2:7" ht="15.75" customHeight="1">
      <c r="B140" s="259"/>
      <c r="C140" s="78">
        <f>'3 жастағы балалар Ф'!L88</f>
        <v>0</v>
      </c>
      <c r="D140" s="78">
        <f>'3 жастағы балалар К'!K88</f>
        <v>0</v>
      </c>
      <c r="E140" s="78">
        <f>'3 жастағы балалар Т'!K88</f>
        <v>0</v>
      </c>
      <c r="F140" s="78">
        <f>'3 жастағы балалар Ш'!K88</f>
        <v>0</v>
      </c>
      <c r="G140" s="78">
        <f>'3 жастағы балалар Ә'!K88</f>
        <v>0</v>
      </c>
    </row>
    <row r="141" spans="2:7" ht="15.75" customHeight="1">
      <c r="B141" s="260"/>
      <c r="C141" s="78">
        <f>'3 жастағы балалар Ф'!M88</f>
        <v>0</v>
      </c>
      <c r="D141" s="78">
        <f>'3 жастағы балалар К'!L88</f>
        <v>0</v>
      </c>
      <c r="E141" s="78">
        <f>'3 жастағы балалар Т'!L88</f>
        <v>0</v>
      </c>
      <c r="F141" s="78">
        <f>'3 жастағы балалар Ш'!L88</f>
        <v>0</v>
      </c>
      <c r="G141" s="78">
        <f>'3 жастағы балалар Ә'!L88</f>
        <v>0</v>
      </c>
    </row>
    <row r="142" spans="2:7" ht="15.75" customHeight="1">
      <c r="B142" s="268">
        <v>4</v>
      </c>
      <c r="C142" s="78">
        <f>'3 жастағы балалар Ф'!N88</f>
        <v>0</v>
      </c>
      <c r="D142" s="78">
        <f>'3 жастағы балалар К'!M88</f>
        <v>0</v>
      </c>
      <c r="E142" s="78">
        <f>'3 жастағы балалар Т'!M88</f>
        <v>0</v>
      </c>
      <c r="F142" s="78">
        <f>'3 жастағы балалар Ш'!M88</f>
        <v>0</v>
      </c>
      <c r="G142" s="78">
        <f>'3 жастағы балалар Ә'!M88</f>
        <v>0</v>
      </c>
    </row>
    <row r="143" spans="2:7" ht="15.75" customHeight="1">
      <c r="B143" s="259"/>
      <c r="C143" s="78">
        <f>'3 жастағы балалар Ф'!O88</f>
        <v>0</v>
      </c>
      <c r="D143" s="78">
        <f>'3 жастағы балалар К'!N88</f>
        <v>0</v>
      </c>
      <c r="E143" s="78">
        <f>'3 жастағы балалар Т'!N88</f>
        <v>0</v>
      </c>
      <c r="F143" s="78">
        <f>'3 жастағы балалар Ш'!N88</f>
        <v>0</v>
      </c>
      <c r="G143" s="78">
        <f>'3 жастағы балалар Ә'!N88</f>
        <v>0</v>
      </c>
    </row>
    <row r="144" spans="2:7" ht="15.75" customHeight="1">
      <c r="B144" s="260"/>
      <c r="C144" s="78">
        <f>'3 жастағы балалар Ф'!P88</f>
        <v>0</v>
      </c>
      <c r="D144" s="78">
        <f>'3 жастағы балалар К'!O88</f>
        <v>0</v>
      </c>
      <c r="E144" s="78">
        <f>'3 жастағы балалар Т'!O88</f>
        <v>0</v>
      </c>
      <c r="F144" s="78">
        <f>'3 жастағы балалар Ш'!O88</f>
        <v>0</v>
      </c>
      <c r="G144" s="78">
        <f>'3 жастағы балалар Ә'!O88</f>
        <v>0</v>
      </c>
    </row>
    <row r="145" spans="2:7" ht="15.75" customHeight="1">
      <c r="B145" s="268">
        <v>5</v>
      </c>
      <c r="C145" s="78">
        <f>'3 жастағы балалар Ф'!Q88</f>
        <v>0</v>
      </c>
      <c r="D145" s="78">
        <f>'3 жастағы балалар К'!P88</f>
        <v>0</v>
      </c>
      <c r="E145" s="78">
        <f>'3 жастағы балалар Т'!P88</f>
        <v>0</v>
      </c>
      <c r="F145" s="78">
        <f>'3 жастағы балалар Ш'!P88</f>
        <v>0</v>
      </c>
      <c r="G145" s="78">
        <f>'3 жастағы балалар Ә'!P88</f>
        <v>0</v>
      </c>
    </row>
    <row r="146" spans="2:7" ht="15.75" customHeight="1">
      <c r="B146" s="259"/>
      <c r="C146" s="78">
        <f>'3 жастағы балалар Ф'!R88</f>
        <v>0</v>
      </c>
      <c r="D146" s="78">
        <f>'3 жастағы балалар К'!Q88</f>
        <v>0</v>
      </c>
      <c r="E146" s="78">
        <f>'3 жастағы балалар Т'!Q88</f>
        <v>0</v>
      </c>
      <c r="F146" s="78">
        <f>'3 жастағы балалар Ш'!Q88</f>
        <v>0</v>
      </c>
      <c r="G146" s="78">
        <f>'3 жастағы балалар Ә'!Q88</f>
        <v>0</v>
      </c>
    </row>
    <row r="147" spans="2:7" ht="15.75" customHeight="1">
      <c r="B147" s="260"/>
      <c r="C147" s="78">
        <f>'3 жастағы балалар Ф'!S88</f>
        <v>0</v>
      </c>
      <c r="D147" s="78">
        <f>'3 жастағы балалар К'!R88</f>
        <v>0</v>
      </c>
      <c r="E147" s="78">
        <f>'3 жастағы балалар Т'!R88</f>
        <v>0</v>
      </c>
      <c r="F147" s="78">
        <f>'3 жастағы балалар Ш'!R88</f>
        <v>0</v>
      </c>
      <c r="G147" s="78">
        <f>'3 жастағы балалар Ә'!R88</f>
        <v>0</v>
      </c>
    </row>
    <row r="148" spans="2:7" ht="15.75" customHeight="1">
      <c r="B148" s="268">
        <v>6</v>
      </c>
      <c r="C148" s="335"/>
      <c r="D148" s="78">
        <f>'3 жастағы балалар К'!S88</f>
        <v>0</v>
      </c>
      <c r="E148" s="335"/>
      <c r="F148" s="78">
        <f>'3 жастағы балалар Ш'!S88</f>
        <v>0</v>
      </c>
      <c r="G148" s="335"/>
    </row>
    <row r="149" spans="2:7" ht="15.75" customHeight="1">
      <c r="B149" s="259"/>
      <c r="C149" s="259"/>
      <c r="D149" s="78">
        <f>'3 жастағы балалар К'!T88</f>
        <v>0</v>
      </c>
      <c r="E149" s="259"/>
      <c r="F149" s="78">
        <f>'3 жастағы балалар Ш'!T88</f>
        <v>0</v>
      </c>
      <c r="G149" s="259"/>
    </row>
    <row r="150" spans="2:7" ht="15.75" customHeight="1">
      <c r="B150" s="260"/>
      <c r="C150" s="259"/>
      <c r="D150" s="78">
        <f>'3 жастағы балалар К'!U88</f>
        <v>0</v>
      </c>
      <c r="E150" s="259"/>
      <c r="F150" s="78">
        <f>'3 жастағы балалар Ш'!U88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К'!V88</f>
        <v>0</v>
      </c>
      <c r="E151" s="259"/>
      <c r="F151" s="78">
        <f>'3 жастағы балалар Ш'!V88</f>
        <v>0</v>
      </c>
      <c r="G151" s="259"/>
    </row>
    <row r="152" spans="2:7" ht="15.75" customHeight="1">
      <c r="B152" s="259"/>
      <c r="C152" s="259"/>
      <c r="D152" s="78">
        <f>'3 жастағы балалар К'!W88</f>
        <v>0</v>
      </c>
      <c r="E152" s="259"/>
      <c r="F152" s="78">
        <f>'3 жастағы балалар Ш'!W88</f>
        <v>0</v>
      </c>
      <c r="G152" s="259"/>
    </row>
    <row r="153" spans="2:7" ht="15.75" customHeight="1">
      <c r="B153" s="260"/>
      <c r="C153" s="259"/>
      <c r="D153" s="78">
        <f>'3 жастағы балалар К'!X88</f>
        <v>0</v>
      </c>
      <c r="E153" s="259"/>
      <c r="F153" s="78">
        <f>'3 жастағы балалар Ш'!X88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К'!Y88</f>
        <v>0</v>
      </c>
      <c r="E154" s="259"/>
      <c r="F154" s="78">
        <f>'3 жастағы балалар Ш'!Y88</f>
        <v>0</v>
      </c>
      <c r="G154" s="259"/>
    </row>
    <row r="155" spans="2:7" ht="15.75" customHeight="1">
      <c r="B155" s="259"/>
      <c r="C155" s="259"/>
      <c r="D155" s="78">
        <f>'3 жастағы балалар К'!Z88</f>
        <v>0</v>
      </c>
      <c r="E155" s="259"/>
      <c r="F155" s="78">
        <f>'3 жастағы балалар Ш'!Z88</f>
        <v>0</v>
      </c>
      <c r="G155" s="259"/>
    </row>
    <row r="156" spans="2:7" ht="15.75" customHeight="1">
      <c r="B156" s="260"/>
      <c r="C156" s="259"/>
      <c r="D156" s="78">
        <f>'3 жастағы балалар К'!AA88</f>
        <v>0</v>
      </c>
      <c r="E156" s="259"/>
      <c r="F156" s="78">
        <f>'3 жастағы балалар Ш'!AA88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К'!AB88</f>
        <v>0</v>
      </c>
      <c r="E157" s="259"/>
      <c r="F157" s="78">
        <f>'3 жастағы балалар Ш'!AB88</f>
        <v>0</v>
      </c>
      <c r="G157" s="259"/>
    </row>
    <row r="158" spans="2:7" ht="15.75" customHeight="1">
      <c r="B158" s="259"/>
      <c r="C158" s="259"/>
      <c r="D158" s="78">
        <f>'3 жастағы балалар К'!AC88</f>
        <v>0</v>
      </c>
      <c r="E158" s="259"/>
      <c r="F158" s="78">
        <f>'3 жастағы балалар Ш'!AC88</f>
        <v>0</v>
      </c>
      <c r="G158" s="259"/>
    </row>
    <row r="159" spans="2:7" ht="15.75" customHeight="1">
      <c r="B159" s="260"/>
      <c r="C159" s="259"/>
      <c r="D159" s="78">
        <f>'3 жастағы балалар К'!AD88</f>
        <v>0</v>
      </c>
      <c r="E159" s="259"/>
      <c r="F159" s="78">
        <f>'3 жастағы балалар Ш'!AD88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К'!AE88</f>
        <v>0</v>
      </c>
      <c r="E160" s="259"/>
      <c r="F160" s="78">
        <f>'3 жастағы балалар Ш'!AE88</f>
        <v>0</v>
      </c>
      <c r="G160" s="259"/>
    </row>
    <row r="161" spans="2:7" ht="15.75" customHeight="1">
      <c r="B161" s="259"/>
      <c r="C161" s="259"/>
      <c r="D161" s="78">
        <f>'3 жастағы балалар К'!AF88</f>
        <v>0</v>
      </c>
      <c r="E161" s="259"/>
      <c r="F161" s="78">
        <f>'3 жастағы балалар Ш'!AF88</f>
        <v>0</v>
      </c>
      <c r="G161" s="259"/>
    </row>
    <row r="162" spans="2:7" ht="15.75" customHeight="1">
      <c r="B162" s="260"/>
      <c r="C162" s="259"/>
      <c r="D162" s="78">
        <f>'3 жастағы балалар К'!AG88</f>
        <v>0</v>
      </c>
      <c r="E162" s="259"/>
      <c r="F162" s="78">
        <f>'3 жастағы балалар Ш'!AG88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К'!AH88</f>
        <v>0</v>
      </c>
      <c r="E163" s="259"/>
      <c r="F163" s="78">
        <f>'3 жастағы балалар Ш'!AH88</f>
        <v>0</v>
      </c>
      <c r="G163" s="259"/>
    </row>
    <row r="164" spans="2:7" ht="15.75" customHeight="1">
      <c r="B164" s="259"/>
      <c r="C164" s="259"/>
      <c r="D164" s="78">
        <f>'3 жастағы балалар К'!AI88</f>
        <v>0</v>
      </c>
      <c r="E164" s="259"/>
      <c r="F164" s="78">
        <f>'3 жастағы балалар Ш'!AI88</f>
        <v>0</v>
      </c>
      <c r="G164" s="259"/>
    </row>
    <row r="165" spans="2:7" ht="15.75" customHeight="1">
      <c r="B165" s="260"/>
      <c r="C165" s="259"/>
      <c r="D165" s="78">
        <f>'3 жастағы балалар К'!AJ88</f>
        <v>0</v>
      </c>
      <c r="E165" s="259"/>
      <c r="F165" s="78">
        <f>'3 жастағы балалар Ш'!AJ88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К'!AK88</f>
        <v>0</v>
      </c>
      <c r="E166" s="259"/>
      <c r="F166" s="78">
        <f>'3 жастағы балалар Ш'!AK88</f>
        <v>0</v>
      </c>
      <c r="G166" s="259"/>
    </row>
    <row r="167" spans="2:7" ht="15.75" customHeight="1">
      <c r="B167" s="259"/>
      <c r="C167" s="259"/>
      <c r="D167" s="78">
        <f>'3 жастағы балалар К'!AL88</f>
        <v>0</v>
      </c>
      <c r="E167" s="259"/>
      <c r="F167" s="78">
        <f>'3 жастағы балалар Ш'!AL88</f>
        <v>0</v>
      </c>
      <c r="G167" s="259"/>
    </row>
    <row r="168" spans="2:7" ht="15.75" customHeight="1">
      <c r="B168" s="260"/>
      <c r="C168" s="259"/>
      <c r="D168" s="78">
        <f>'3 жастағы балалар К'!AM88</f>
        <v>0</v>
      </c>
      <c r="E168" s="259"/>
      <c r="F168" s="78">
        <f>'3 жастағы балалар Ш'!AM88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К'!AN88</f>
        <v>0</v>
      </c>
      <c r="E169" s="259"/>
      <c r="F169" s="78">
        <f>'3 жастағы балалар Ш'!AN88</f>
        <v>0</v>
      </c>
      <c r="G169" s="259"/>
    </row>
    <row r="170" spans="2:7" ht="15.75" customHeight="1">
      <c r="B170" s="259"/>
      <c r="C170" s="259"/>
      <c r="D170" s="78">
        <f>'3 жастағы балалар К'!AO88</f>
        <v>0</v>
      </c>
      <c r="E170" s="259"/>
      <c r="F170" s="78">
        <f>'3 жастағы балалар Ш'!AO88</f>
        <v>0</v>
      </c>
      <c r="G170" s="259"/>
    </row>
    <row r="171" spans="2:7" ht="15.75" customHeight="1">
      <c r="B171" s="260"/>
      <c r="C171" s="259"/>
      <c r="D171" s="78">
        <f>'3 жастағы балалар К'!AP88</f>
        <v>0</v>
      </c>
      <c r="E171" s="259"/>
      <c r="F171" s="78">
        <f>'3 жастағы балалар Ш'!AP88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К'!AQ88</f>
        <v>0</v>
      </c>
      <c r="E172" s="259"/>
      <c r="F172" s="78">
        <f>'3 жастағы балалар Ш'!AQ88</f>
        <v>0</v>
      </c>
      <c r="G172" s="259"/>
    </row>
    <row r="173" spans="2:7" ht="15.75" customHeight="1">
      <c r="B173" s="259"/>
      <c r="C173" s="259"/>
      <c r="D173" s="78">
        <f>'3 жастағы балалар К'!AR88</f>
        <v>0</v>
      </c>
      <c r="E173" s="259"/>
      <c r="F173" s="78">
        <f>'3 жастағы балалар Ш'!AR88</f>
        <v>0</v>
      </c>
      <c r="G173" s="259"/>
    </row>
    <row r="174" spans="2:7" ht="15.75" customHeight="1">
      <c r="B174" s="260"/>
      <c r="C174" s="259"/>
      <c r="D174" s="78">
        <f>'3 жастағы балалар К'!AS88</f>
        <v>0</v>
      </c>
      <c r="E174" s="259"/>
      <c r="F174" s="78">
        <f>'3 жастағы балалар Ш'!AS88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К'!AT88</f>
        <v>0</v>
      </c>
      <c r="E175" s="259"/>
      <c r="F175" s="78">
        <f>'3 жастағы балалар Ш'!AT88</f>
        <v>0</v>
      </c>
      <c r="G175" s="259"/>
    </row>
    <row r="176" spans="2:7" ht="15.75" customHeight="1">
      <c r="B176" s="259"/>
      <c r="C176" s="259"/>
      <c r="D176" s="78">
        <f>'3 жастағы балалар К'!AU88</f>
        <v>0</v>
      </c>
      <c r="E176" s="259"/>
      <c r="F176" s="78">
        <f>'3 жастағы балалар Ш'!AU88</f>
        <v>0</v>
      </c>
      <c r="G176" s="259"/>
    </row>
    <row r="177" spans="2:7" ht="15.75" customHeight="1">
      <c r="B177" s="260"/>
      <c r="C177" s="259"/>
      <c r="D177" s="78">
        <f>'3 жастағы балалар К'!AV88</f>
        <v>0</v>
      </c>
      <c r="E177" s="259"/>
      <c r="F177" s="78">
        <f>'3 жастағы балалар Ш'!AV88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Ш'!AW88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Ш'!AX88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Ш'!AY88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Ш'!AZ88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Ш'!BA88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Ш'!BB88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Ш'!BC88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Ш'!BD88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Ш'!BE88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Ш'!BF88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Ш'!BG88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Ш'!BH88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Ш'!BI88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Ш'!BJ88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Ш'!BK88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Ш'!BL88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Ш'!BM88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Ш'!BN88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Ш'!BO88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Ш'!BP88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Ш'!BQ88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Ш'!BR88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Ш'!BS88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Ш'!BT88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Ш'!BU88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Ш'!BV88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Ш'!BW88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Ш'!BX88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Ш'!BY88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Ш'!BZ88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28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Ф'!E147</f>
        <v>0</v>
      </c>
      <c r="D212" s="78">
        <f>'3 жастағы балалар К'!D147</f>
        <v>0</v>
      </c>
      <c r="E212" s="78">
        <f>'3 жастағы балалар Т'!D147</f>
        <v>0</v>
      </c>
      <c r="F212" s="78">
        <f>'3 жастағы балалар Ш'!D147</f>
        <v>0</v>
      </c>
      <c r="G212" s="78">
        <f>'3 жастағы балалар Ә'!D147</f>
        <v>0</v>
      </c>
    </row>
    <row r="213" spans="2:7" ht="15.75" customHeight="1">
      <c r="B213" s="259"/>
      <c r="C213" s="78">
        <f>'3 жастағы балалар Ф'!F147</f>
        <v>0</v>
      </c>
      <c r="D213" s="78">
        <f>'3 жастағы балалар К'!E147</f>
        <v>0</v>
      </c>
      <c r="E213" s="78">
        <f>'3 жастағы балалар Т'!E147</f>
        <v>0</v>
      </c>
      <c r="F213" s="78">
        <f>'3 жастағы балалар Ш'!E147</f>
        <v>0</v>
      </c>
      <c r="G213" s="78">
        <f>'3 жастағы балалар Ә'!E147</f>
        <v>0</v>
      </c>
    </row>
    <row r="214" spans="2:7" ht="15.75" customHeight="1">
      <c r="B214" s="260"/>
      <c r="C214" s="78">
        <f>'3 жастағы балалар Ф'!G147</f>
        <v>0</v>
      </c>
      <c r="D214" s="78">
        <f>'3 жастағы балалар К'!F147</f>
        <v>0</v>
      </c>
      <c r="E214" s="78">
        <f>'3 жастағы балалар Т'!F147</f>
        <v>0</v>
      </c>
      <c r="F214" s="78">
        <f>'3 жастағы балалар Ш'!F147</f>
        <v>0</v>
      </c>
      <c r="G214" s="78">
        <f>'3 жастағы балалар Ә'!F147</f>
        <v>0</v>
      </c>
    </row>
    <row r="215" spans="2:7" ht="15.75" customHeight="1">
      <c r="B215" s="268">
        <v>2</v>
      </c>
      <c r="C215" s="78">
        <f>'3 жастағы балалар Ф'!H147</f>
        <v>0</v>
      </c>
      <c r="D215" s="78">
        <f>'3 жастағы балалар К'!G147</f>
        <v>0</v>
      </c>
      <c r="E215" s="78">
        <f>'3 жастағы балалар Т'!G147</f>
        <v>0</v>
      </c>
      <c r="F215" s="78">
        <f>'3 жастағы балалар Ш'!G147</f>
        <v>0</v>
      </c>
      <c r="G215" s="78">
        <f>'3 жастағы балалар Ә'!G147</f>
        <v>0</v>
      </c>
    </row>
    <row r="216" spans="2:7" ht="15.75" customHeight="1">
      <c r="B216" s="259"/>
      <c r="C216" s="78">
        <f>'3 жастағы балалар Ф'!I147</f>
        <v>0</v>
      </c>
      <c r="D216" s="78">
        <f>'3 жастағы балалар К'!H147</f>
        <v>0</v>
      </c>
      <c r="E216" s="78">
        <f>'3 жастағы балалар Т'!H147</f>
        <v>0</v>
      </c>
      <c r="F216" s="78">
        <f>'3 жастағы балалар Ш'!H147</f>
        <v>0</v>
      </c>
      <c r="G216" s="78">
        <f>'3 жастағы балалар Ә'!H147</f>
        <v>0</v>
      </c>
    </row>
    <row r="217" spans="2:7" ht="15.75" customHeight="1">
      <c r="B217" s="260"/>
      <c r="C217" s="78">
        <f>'3 жастағы балалар Ф'!J147</f>
        <v>0</v>
      </c>
      <c r="D217" s="78">
        <f>'3 жастағы балалар К'!I147</f>
        <v>0</v>
      </c>
      <c r="E217" s="78">
        <f>'3 жастағы балалар Т'!I147</f>
        <v>0</v>
      </c>
      <c r="F217" s="78">
        <f>'3 жастағы балалар Ш'!I147</f>
        <v>0</v>
      </c>
      <c r="G217" s="78">
        <f>'3 жастағы балалар Ә'!I147</f>
        <v>0</v>
      </c>
    </row>
    <row r="218" spans="2:7" ht="15.75" customHeight="1">
      <c r="B218" s="268">
        <v>3</v>
      </c>
      <c r="C218" s="78">
        <f>'3 жастағы балалар Ф'!K147</f>
        <v>0</v>
      </c>
      <c r="D218" s="78">
        <f>'3 жастағы балалар К'!J147</f>
        <v>0</v>
      </c>
      <c r="E218" s="78">
        <f>'3 жастағы балалар Т'!J147</f>
        <v>0</v>
      </c>
      <c r="F218" s="78">
        <f>'3 жастағы балалар Ш'!J147</f>
        <v>0</v>
      </c>
      <c r="G218" s="78">
        <f>'3 жастағы балалар Ә'!J147</f>
        <v>0</v>
      </c>
    </row>
    <row r="219" spans="2:7" ht="15.75" customHeight="1">
      <c r="B219" s="259"/>
      <c r="C219" s="78">
        <f>'3 жастағы балалар Ф'!L147</f>
        <v>0</v>
      </c>
      <c r="D219" s="78">
        <f>'3 жастағы балалар К'!K147</f>
        <v>0</v>
      </c>
      <c r="E219" s="78">
        <f>'3 жастағы балалар Т'!K147</f>
        <v>0</v>
      </c>
      <c r="F219" s="78">
        <f>'3 жастағы балалар Ш'!K147</f>
        <v>0</v>
      </c>
      <c r="G219" s="78">
        <f>'3 жастағы балалар Ә'!K147</f>
        <v>0</v>
      </c>
    </row>
    <row r="220" spans="2:7" ht="15.75" customHeight="1">
      <c r="B220" s="260"/>
      <c r="C220" s="78">
        <f>'3 жастағы балалар Ф'!M147</f>
        <v>0</v>
      </c>
      <c r="D220" s="78">
        <f>'3 жастағы балалар К'!L147</f>
        <v>0</v>
      </c>
      <c r="E220" s="78">
        <f>'3 жастағы балалар Т'!L147</f>
        <v>0</v>
      </c>
      <c r="F220" s="78">
        <f>'3 жастағы балалар Ш'!L147</f>
        <v>0</v>
      </c>
      <c r="G220" s="78">
        <f>'3 жастағы балалар Ә'!L147</f>
        <v>0</v>
      </c>
    </row>
    <row r="221" spans="2:7" ht="15.75" customHeight="1">
      <c r="B221" s="268">
        <v>4</v>
      </c>
      <c r="C221" s="78">
        <f>'3 жастағы балалар Ф'!N147</f>
        <v>0</v>
      </c>
      <c r="D221" s="78">
        <f>'3 жастағы балалар К'!M147</f>
        <v>0</v>
      </c>
      <c r="E221" s="78">
        <f>'3 жастағы балалар Т'!M147</f>
        <v>0</v>
      </c>
      <c r="F221" s="78">
        <f>'3 жастағы балалар Ш'!M147</f>
        <v>0</v>
      </c>
      <c r="G221" s="78">
        <f>'3 жастағы балалар Ә'!M147</f>
        <v>0</v>
      </c>
    </row>
    <row r="222" spans="2:7" ht="15.75" customHeight="1">
      <c r="B222" s="259"/>
      <c r="C222" s="78">
        <f>'3 жастағы балалар Ф'!O147</f>
        <v>0</v>
      </c>
      <c r="D222" s="78">
        <f>'3 жастағы балалар К'!N147</f>
        <v>0</v>
      </c>
      <c r="E222" s="78">
        <f>'3 жастағы балалар Т'!N147</f>
        <v>0</v>
      </c>
      <c r="F222" s="78">
        <f>'3 жастағы балалар Ш'!N147</f>
        <v>0</v>
      </c>
      <c r="G222" s="78">
        <f>'3 жастағы балалар Ә'!N147</f>
        <v>0</v>
      </c>
    </row>
    <row r="223" spans="2:7" ht="15.75" customHeight="1">
      <c r="B223" s="260"/>
      <c r="C223" s="78">
        <f>'3 жастағы балалар Ф'!P147</f>
        <v>0</v>
      </c>
      <c r="D223" s="78">
        <f>'3 жастағы балалар К'!O147</f>
        <v>0</v>
      </c>
      <c r="E223" s="78">
        <f>'3 жастағы балалар Т'!O147</f>
        <v>0</v>
      </c>
      <c r="F223" s="78">
        <f>'3 жастағы балалар Ш'!O147</f>
        <v>0</v>
      </c>
      <c r="G223" s="78">
        <f>'3 жастағы балалар Ә'!O147</f>
        <v>0</v>
      </c>
    </row>
    <row r="224" spans="2:7" ht="15.75" customHeight="1">
      <c r="B224" s="268">
        <v>5</v>
      </c>
      <c r="C224" s="78">
        <f>'3 жастағы балалар Ф'!Q147</f>
        <v>0</v>
      </c>
      <c r="D224" s="78">
        <f>'3 жастағы балалар К'!P147</f>
        <v>0</v>
      </c>
      <c r="E224" s="78">
        <f>'3 жастағы балалар Т'!P147</f>
        <v>0</v>
      </c>
      <c r="F224" s="78">
        <f>'3 жастағы балалар Ш'!P147</f>
        <v>0</v>
      </c>
      <c r="G224" s="78">
        <f>'3 жастағы балалар Ә'!P147</f>
        <v>0</v>
      </c>
    </row>
    <row r="225" spans="2:7" ht="15.75" customHeight="1">
      <c r="B225" s="259"/>
      <c r="C225" s="78">
        <f>'3 жастағы балалар Ф'!R147</f>
        <v>0</v>
      </c>
      <c r="D225" s="78">
        <f>'3 жастағы балалар К'!Q147</f>
        <v>0</v>
      </c>
      <c r="E225" s="78">
        <f>'3 жастағы балалар Т'!Q147</f>
        <v>0</v>
      </c>
      <c r="F225" s="78">
        <f>'3 жастағы балалар Ш'!Q147</f>
        <v>0</v>
      </c>
      <c r="G225" s="78">
        <f>'3 жастағы балалар Ә'!Q147</f>
        <v>0</v>
      </c>
    </row>
    <row r="226" spans="2:7" ht="15.75" customHeight="1">
      <c r="B226" s="260"/>
      <c r="C226" s="78">
        <f>'3 жастағы балалар Ф'!S147</f>
        <v>0</v>
      </c>
      <c r="D226" s="78">
        <f>'3 жастағы балалар К'!R147</f>
        <v>0</v>
      </c>
      <c r="E226" s="78">
        <f>'3 жастағы балалар Т'!R147</f>
        <v>0</v>
      </c>
      <c r="F226" s="78">
        <f>'3 жастағы балалар Ш'!R147</f>
        <v>0</v>
      </c>
      <c r="G226" s="78">
        <f>'3 жастағы балалар Ә'!R147</f>
        <v>0</v>
      </c>
    </row>
    <row r="227" spans="2:7" ht="15.75" customHeight="1">
      <c r="B227" s="268">
        <v>6</v>
      </c>
      <c r="C227" s="335"/>
      <c r="D227" s="78">
        <f>'3 жастағы балалар К'!S147</f>
        <v>0</v>
      </c>
      <c r="E227" s="335"/>
      <c r="F227" s="78">
        <f>'3 жастағы балалар Ш'!S147</f>
        <v>0</v>
      </c>
      <c r="G227" s="335"/>
    </row>
    <row r="228" spans="2:7" ht="15.75" customHeight="1">
      <c r="B228" s="259"/>
      <c r="C228" s="259"/>
      <c r="D228" s="78">
        <f>'3 жастағы балалар К'!T147</f>
        <v>0</v>
      </c>
      <c r="E228" s="259"/>
      <c r="F228" s="78">
        <f>'3 жастағы балалар Ш'!T147</f>
        <v>0</v>
      </c>
      <c r="G228" s="259"/>
    </row>
    <row r="229" spans="2:7" ht="15.75" customHeight="1">
      <c r="B229" s="260"/>
      <c r="C229" s="259"/>
      <c r="D229" s="78">
        <f>'3 жастағы балалар К'!U147</f>
        <v>0</v>
      </c>
      <c r="E229" s="259"/>
      <c r="F229" s="78">
        <f>'3 жастағы балалар Ш'!U147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К'!V147</f>
        <v>0</v>
      </c>
      <c r="E230" s="259"/>
      <c r="F230" s="78">
        <f>'3 жастағы балалар Ш'!V147</f>
        <v>0</v>
      </c>
      <c r="G230" s="259"/>
    </row>
    <row r="231" spans="2:7" ht="15.75" customHeight="1">
      <c r="B231" s="259"/>
      <c r="C231" s="259"/>
      <c r="D231" s="78">
        <f>'3 жастағы балалар К'!W147</f>
        <v>0</v>
      </c>
      <c r="E231" s="259"/>
      <c r="F231" s="78">
        <f>'3 жастағы балалар Ш'!W147</f>
        <v>0</v>
      </c>
      <c r="G231" s="259"/>
    </row>
    <row r="232" spans="2:7" ht="15.75" customHeight="1">
      <c r="B232" s="260"/>
      <c r="C232" s="259"/>
      <c r="D232" s="78">
        <f>'3 жастағы балалар К'!X147</f>
        <v>0</v>
      </c>
      <c r="E232" s="259"/>
      <c r="F232" s="78">
        <f>'3 жастағы балалар Ш'!X147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К'!Y147</f>
        <v>0</v>
      </c>
      <c r="E233" s="259"/>
      <c r="F233" s="78">
        <f>'3 жастағы балалар Ш'!Y147</f>
        <v>0</v>
      </c>
      <c r="G233" s="259"/>
    </row>
    <row r="234" spans="2:7" ht="15.75" customHeight="1">
      <c r="B234" s="259"/>
      <c r="C234" s="259"/>
      <c r="D234" s="78">
        <f>'3 жастағы балалар К'!Z147</f>
        <v>0</v>
      </c>
      <c r="E234" s="259"/>
      <c r="F234" s="78">
        <f>'3 жастағы балалар Ш'!Z147</f>
        <v>0</v>
      </c>
      <c r="G234" s="259"/>
    </row>
    <row r="235" spans="2:7" ht="15.75" customHeight="1">
      <c r="B235" s="260"/>
      <c r="C235" s="259"/>
      <c r="D235" s="78">
        <f>'3 жастағы балалар К'!AA147</f>
        <v>0</v>
      </c>
      <c r="E235" s="259"/>
      <c r="F235" s="78">
        <f>'3 жастағы балалар Ш'!AA147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К'!AB147</f>
        <v>0</v>
      </c>
      <c r="E236" s="259"/>
      <c r="F236" s="78">
        <f>'3 жастағы балалар Ш'!AB147</f>
        <v>0</v>
      </c>
      <c r="G236" s="259"/>
    </row>
    <row r="237" spans="2:7" ht="15.75" customHeight="1">
      <c r="B237" s="259"/>
      <c r="C237" s="259"/>
      <c r="D237" s="78">
        <f>'3 жастағы балалар К'!AC147</f>
        <v>0</v>
      </c>
      <c r="E237" s="259"/>
      <c r="F237" s="78">
        <f>'3 жастағы балалар Ш'!AC147</f>
        <v>0</v>
      </c>
      <c r="G237" s="259"/>
    </row>
    <row r="238" spans="2:7" ht="15.75" customHeight="1">
      <c r="B238" s="260"/>
      <c r="C238" s="259"/>
      <c r="D238" s="78">
        <f>'3 жастағы балалар К'!AD147</f>
        <v>0</v>
      </c>
      <c r="E238" s="259"/>
      <c r="F238" s="78">
        <f>'3 жастағы балалар Ш'!AD147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К'!AE147</f>
        <v>0</v>
      </c>
      <c r="E239" s="259"/>
      <c r="F239" s="78">
        <f>'3 жастағы балалар Ш'!AE147</f>
        <v>0</v>
      </c>
      <c r="G239" s="259"/>
    </row>
    <row r="240" spans="2:7" ht="15.75" customHeight="1">
      <c r="B240" s="259"/>
      <c r="C240" s="259"/>
      <c r="D240" s="78">
        <f>'3 жастағы балалар К'!AF147</f>
        <v>0</v>
      </c>
      <c r="E240" s="259"/>
      <c r="F240" s="78">
        <f>'3 жастағы балалар Ш'!AF147</f>
        <v>0</v>
      </c>
      <c r="G240" s="259"/>
    </row>
    <row r="241" spans="2:7" ht="15.75" customHeight="1">
      <c r="B241" s="260"/>
      <c r="C241" s="259"/>
      <c r="D241" s="78">
        <f>'3 жастағы балалар К'!AG147</f>
        <v>0</v>
      </c>
      <c r="E241" s="259"/>
      <c r="F241" s="78">
        <f>'3 жастағы балалар Ш'!AG147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К'!AH147</f>
        <v>0</v>
      </c>
      <c r="E242" s="259"/>
      <c r="F242" s="78">
        <f>'3 жастағы балалар Ш'!AH147</f>
        <v>0</v>
      </c>
      <c r="G242" s="259"/>
    </row>
    <row r="243" spans="2:7" ht="15.75" customHeight="1">
      <c r="B243" s="259"/>
      <c r="C243" s="259"/>
      <c r="D243" s="78">
        <f>'3 жастағы балалар К'!AI147</f>
        <v>0</v>
      </c>
      <c r="E243" s="259"/>
      <c r="F243" s="78">
        <f>'3 жастағы балалар Ш'!AI147</f>
        <v>0</v>
      </c>
      <c r="G243" s="259"/>
    </row>
    <row r="244" spans="2:7" ht="15.75" customHeight="1">
      <c r="B244" s="260"/>
      <c r="C244" s="259"/>
      <c r="D244" s="78">
        <f>'3 жастағы балалар К'!AJ147</f>
        <v>0</v>
      </c>
      <c r="E244" s="259"/>
      <c r="F244" s="78">
        <f>'3 жастағы балалар Ш'!AJ147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К'!AK147</f>
        <v>0</v>
      </c>
      <c r="E245" s="259"/>
      <c r="F245" s="78">
        <f>'3 жастағы балалар Ш'!AK147</f>
        <v>0</v>
      </c>
      <c r="G245" s="259"/>
    </row>
    <row r="246" spans="2:7" ht="15.75" customHeight="1">
      <c r="B246" s="259"/>
      <c r="C246" s="259"/>
      <c r="D246" s="78">
        <f>'3 жастағы балалар К'!AL147</f>
        <v>0</v>
      </c>
      <c r="E246" s="259"/>
      <c r="F246" s="78">
        <f>'3 жастағы балалар Ш'!AL147</f>
        <v>0</v>
      </c>
      <c r="G246" s="259"/>
    </row>
    <row r="247" spans="2:7" ht="15.75" customHeight="1">
      <c r="B247" s="260"/>
      <c r="C247" s="259"/>
      <c r="D247" s="78">
        <f>'3 жастағы балалар К'!AM147</f>
        <v>0</v>
      </c>
      <c r="E247" s="259"/>
      <c r="F247" s="78">
        <f>'3 жастағы балалар Ш'!AM147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К'!AN147</f>
        <v>0</v>
      </c>
      <c r="E248" s="259"/>
      <c r="F248" s="78">
        <f>'3 жастағы балалар Ш'!AN147</f>
        <v>0</v>
      </c>
      <c r="G248" s="259"/>
    </row>
    <row r="249" spans="2:7" ht="15.75" customHeight="1">
      <c r="B249" s="259"/>
      <c r="C249" s="259"/>
      <c r="D249" s="78">
        <f>'3 жастағы балалар К'!AO147</f>
        <v>0</v>
      </c>
      <c r="E249" s="259"/>
      <c r="F249" s="78">
        <f>'3 жастағы балалар Ш'!AO147</f>
        <v>0</v>
      </c>
      <c r="G249" s="259"/>
    </row>
    <row r="250" spans="2:7" ht="15.75" customHeight="1">
      <c r="B250" s="260"/>
      <c r="C250" s="259"/>
      <c r="D250" s="78">
        <f>'3 жастағы балалар К'!AP147</f>
        <v>0</v>
      </c>
      <c r="E250" s="259"/>
      <c r="F250" s="78">
        <f>'3 жастағы балалар Ш'!AP147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К'!AQ147</f>
        <v>0</v>
      </c>
      <c r="E251" s="259"/>
      <c r="F251" s="78">
        <f>'3 жастағы балалар Ш'!AQ147</f>
        <v>0</v>
      </c>
      <c r="G251" s="259"/>
    </row>
    <row r="252" spans="2:7" ht="15.75" customHeight="1">
      <c r="B252" s="259"/>
      <c r="C252" s="259"/>
      <c r="D252" s="78">
        <f>'3 жастағы балалар К'!AR147</f>
        <v>0</v>
      </c>
      <c r="E252" s="259"/>
      <c r="F252" s="78">
        <f>'3 жастағы балалар Ш'!AR147</f>
        <v>0</v>
      </c>
      <c r="G252" s="259"/>
    </row>
    <row r="253" spans="2:7" ht="15.75" customHeight="1">
      <c r="B253" s="260"/>
      <c r="C253" s="259"/>
      <c r="D253" s="78">
        <f>'3 жастағы балалар К'!AS147</f>
        <v>0</v>
      </c>
      <c r="E253" s="259"/>
      <c r="F253" s="78">
        <f>'3 жастағы балалар Ш'!AS147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К'!AT147</f>
        <v>0</v>
      </c>
      <c r="E254" s="259"/>
      <c r="F254" s="78">
        <f>'3 жастағы балалар Ш'!AT147</f>
        <v>0</v>
      </c>
      <c r="G254" s="259"/>
    </row>
    <row r="255" spans="2:7" ht="15.75" customHeight="1">
      <c r="B255" s="259"/>
      <c r="C255" s="259"/>
      <c r="D255" s="78">
        <f>'3 жастағы балалар К'!AU147</f>
        <v>0</v>
      </c>
      <c r="E255" s="259"/>
      <c r="F255" s="78">
        <f>'3 жастағы балалар Ш'!AU147</f>
        <v>0</v>
      </c>
      <c r="G255" s="259"/>
    </row>
    <row r="256" spans="2:7" ht="15.75" customHeight="1">
      <c r="B256" s="260"/>
      <c r="C256" s="259"/>
      <c r="D256" s="78">
        <f>'3 жастағы балалар К'!AV147</f>
        <v>0</v>
      </c>
      <c r="E256" s="259"/>
      <c r="F256" s="78">
        <f>'3 жастағы балалар Ш'!AV147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Ш'!AW147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Ш'!AX147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Ш'!AY147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Ш'!AZ147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Ш'!BA147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Ш'!BB147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Ш'!BC147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Ш'!BD147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Ш'!BE147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Ш'!BF147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Ш'!BG147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Ш'!BH147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Ш'!BI147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Ш'!BJ147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Ш'!BK147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Ш'!BL147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Ш'!BM147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Ш'!BN147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Ш'!BO147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Ш'!BP147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Ш'!BQ147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Ш'!BR147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Ш'!BS147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Ш'!BT147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Ш'!BU147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Ш'!BV147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Ш'!BW147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Ш'!BX147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Ш'!BY147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Ш'!BZ147</f>
        <v>0</v>
      </c>
      <c r="G286" s="260"/>
    </row>
    <row r="287" spans="2:7" ht="15.75" customHeight="1">
      <c r="B287" s="255">
        <f>СВОД3!V42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81:B83"/>
    <mergeCell ref="B136:B138"/>
    <mergeCell ref="B139:B141"/>
    <mergeCell ref="B142:B144"/>
    <mergeCell ref="B145:B147"/>
    <mergeCell ref="B126:B128"/>
    <mergeCell ref="B120:B122"/>
    <mergeCell ref="B123:B125"/>
    <mergeCell ref="B133:B135"/>
    <mergeCell ref="B117:B119"/>
    <mergeCell ref="B69:B71"/>
    <mergeCell ref="B72:B74"/>
    <mergeCell ref="B75:B77"/>
    <mergeCell ref="B78:B80"/>
    <mergeCell ref="B67:G67"/>
    <mergeCell ref="B212:B214"/>
    <mergeCell ref="B215:B217"/>
    <mergeCell ref="B218:B220"/>
    <mergeCell ref="C227:C286"/>
    <mergeCell ref="B254:B256"/>
    <mergeCell ref="B257:B259"/>
    <mergeCell ref="B260:B262"/>
    <mergeCell ref="B263:B265"/>
    <mergeCell ref="B266:B268"/>
    <mergeCell ref="B269:B271"/>
    <mergeCell ref="B278:B280"/>
    <mergeCell ref="B281:B283"/>
    <mergeCell ref="B284:B286"/>
    <mergeCell ref="G148:G207"/>
    <mergeCell ref="B151:B153"/>
    <mergeCell ref="B154:B156"/>
    <mergeCell ref="B157:B159"/>
    <mergeCell ref="B178:B180"/>
    <mergeCell ref="B172:B174"/>
    <mergeCell ref="B175:B177"/>
    <mergeCell ref="B163:B165"/>
    <mergeCell ref="B199:B201"/>
    <mergeCell ref="B202:B204"/>
    <mergeCell ref="B160:B162"/>
    <mergeCell ref="B148:B150"/>
    <mergeCell ref="B190:B192"/>
    <mergeCell ref="B193:B195"/>
    <mergeCell ref="E148:E207"/>
    <mergeCell ref="D178:D207"/>
    <mergeCell ref="E227:E286"/>
    <mergeCell ref="B166:B168"/>
    <mergeCell ref="B169:B171"/>
    <mergeCell ref="B181:B183"/>
    <mergeCell ref="B184:B186"/>
    <mergeCell ref="B187:B189"/>
    <mergeCell ref="B221:B223"/>
    <mergeCell ref="B224:B226"/>
    <mergeCell ref="B272:B274"/>
    <mergeCell ref="B275:B277"/>
    <mergeCell ref="B196:B198"/>
    <mergeCell ref="B205:B207"/>
    <mergeCell ref="B210:G210"/>
    <mergeCell ref="C148:C207"/>
    <mergeCell ref="G227:G286"/>
    <mergeCell ref="D257:D286"/>
    <mergeCell ref="B248:B250"/>
    <mergeCell ref="B251:B253"/>
    <mergeCell ref="B227:B229"/>
    <mergeCell ref="B230:B232"/>
    <mergeCell ref="B233:B235"/>
    <mergeCell ref="B236:B238"/>
    <mergeCell ref="B239:B241"/>
    <mergeCell ref="B242:B244"/>
    <mergeCell ref="B245:B247"/>
    <mergeCell ref="E81:E128"/>
    <mergeCell ref="G81:G128"/>
    <mergeCell ref="D93:D128"/>
    <mergeCell ref="B131:G131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C81:C128"/>
    <mergeCell ref="I9:K9"/>
    <mergeCell ref="B10:B14"/>
    <mergeCell ref="C9:E9"/>
    <mergeCell ref="C10:E64"/>
    <mergeCell ref="L10:L64"/>
    <mergeCell ref="B15:B29"/>
    <mergeCell ref="B30:B34"/>
    <mergeCell ref="B35:B59"/>
    <mergeCell ref="B60:B64"/>
    <mergeCell ref="B4:C4"/>
    <mergeCell ref="B5:C5"/>
    <mergeCell ref="B6:C6"/>
    <mergeCell ref="B7:C7"/>
    <mergeCell ref="F9:H9"/>
  </mergeCells>
  <pageMargins left="0.7" right="0.7" top="0.75" bottom="0.75" header="0" footer="0"/>
  <pageSetup orientation="landscape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4.25" customHeight="1">
      <c r="B4" s="329" t="s">
        <v>514</v>
      </c>
      <c r="C4" s="266"/>
      <c r="D4" s="245">
        <f>'3 жастағы балалар Ф'!D89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Ф'!A89</f>
        <v>0</v>
      </c>
      <c r="E5" s="247"/>
      <c r="F5" s="247"/>
      <c r="G5" s="242"/>
      <c r="H5" s="242"/>
    </row>
    <row r="6" spans="2:12" ht="82.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39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Ф'!E89</f>
        <v>0</v>
      </c>
      <c r="D133" s="78">
        <f>'3 жастағы балалар К'!D89</f>
        <v>0</v>
      </c>
      <c r="E133" s="78">
        <f>'3 жастағы балалар Т'!D89</f>
        <v>0</v>
      </c>
      <c r="F133" s="78">
        <f>'3 жастағы балалар Ш'!D89</f>
        <v>0</v>
      </c>
      <c r="G133" s="78">
        <f>'3 жастағы балалар Ә'!D89</f>
        <v>0</v>
      </c>
    </row>
    <row r="134" spans="2:7" ht="15.75" customHeight="1">
      <c r="B134" s="259"/>
      <c r="C134" s="78">
        <f>'3 жастағы балалар Ф'!F89</f>
        <v>0</v>
      </c>
      <c r="D134" s="78">
        <f>'3 жастағы балалар К'!E89</f>
        <v>0</v>
      </c>
      <c r="E134" s="78">
        <f>'3 жастағы балалар Т'!E89</f>
        <v>0</v>
      </c>
      <c r="F134" s="78">
        <f>'3 жастағы балалар Ш'!E89</f>
        <v>0</v>
      </c>
      <c r="G134" s="78">
        <f>'3 жастағы балалар Ә'!E89</f>
        <v>0</v>
      </c>
    </row>
    <row r="135" spans="2:7" ht="15.75" customHeight="1">
      <c r="B135" s="260"/>
      <c r="C135" s="78">
        <f>'3 жастағы балалар Ф'!G89</f>
        <v>0</v>
      </c>
      <c r="D135" s="78">
        <f>'3 жастағы балалар К'!F89</f>
        <v>0</v>
      </c>
      <c r="E135" s="78">
        <f>'3 жастағы балалар Т'!F89</f>
        <v>0</v>
      </c>
      <c r="F135" s="78">
        <f>'3 жастағы балалар Ш'!F89</f>
        <v>0</v>
      </c>
      <c r="G135" s="78">
        <f>'3 жастағы балалар Ә'!F89</f>
        <v>0</v>
      </c>
    </row>
    <row r="136" spans="2:7" ht="15.75" customHeight="1">
      <c r="B136" s="268">
        <v>2</v>
      </c>
      <c r="C136" s="78">
        <f>'3 жастағы балалар Ф'!H89</f>
        <v>0</v>
      </c>
      <c r="D136" s="78">
        <f>'3 жастағы балалар К'!G89</f>
        <v>0</v>
      </c>
      <c r="E136" s="78">
        <f>'3 жастағы балалар Т'!G89</f>
        <v>0</v>
      </c>
      <c r="F136" s="78">
        <f>'3 жастағы балалар Ш'!G89</f>
        <v>0</v>
      </c>
      <c r="G136" s="78">
        <f>'3 жастағы балалар Ә'!G89</f>
        <v>0</v>
      </c>
    </row>
    <row r="137" spans="2:7" ht="15.75" customHeight="1">
      <c r="B137" s="259"/>
      <c r="C137" s="78">
        <f>'3 жастағы балалар Ф'!I89</f>
        <v>0</v>
      </c>
      <c r="D137" s="78">
        <f>'3 жастағы балалар К'!H89</f>
        <v>0</v>
      </c>
      <c r="E137" s="78">
        <f>'3 жастағы балалар Т'!H89</f>
        <v>0</v>
      </c>
      <c r="F137" s="78">
        <f>'3 жастағы балалар Ш'!H89</f>
        <v>0</v>
      </c>
      <c r="G137" s="78">
        <f>'3 жастағы балалар Ә'!H89</f>
        <v>0</v>
      </c>
    </row>
    <row r="138" spans="2:7" ht="15.75" customHeight="1">
      <c r="B138" s="260"/>
      <c r="C138" s="78">
        <f>'3 жастағы балалар Ф'!J89</f>
        <v>0</v>
      </c>
      <c r="D138" s="78">
        <f>'3 жастағы балалар К'!I89</f>
        <v>0</v>
      </c>
      <c r="E138" s="78">
        <f>'3 жастағы балалар Т'!I89</f>
        <v>0</v>
      </c>
      <c r="F138" s="78">
        <f>'3 жастағы балалар Ш'!I89</f>
        <v>0</v>
      </c>
      <c r="G138" s="78">
        <f>'3 жастағы балалар Ә'!I89</f>
        <v>0</v>
      </c>
    </row>
    <row r="139" spans="2:7" ht="15.75" customHeight="1">
      <c r="B139" s="268">
        <v>3</v>
      </c>
      <c r="C139" s="78">
        <f>'3 жастағы балалар Ф'!K89</f>
        <v>0</v>
      </c>
      <c r="D139" s="78">
        <f>'3 жастағы балалар К'!J89</f>
        <v>0</v>
      </c>
      <c r="E139" s="78">
        <f>'3 жастағы балалар Т'!J89</f>
        <v>0</v>
      </c>
      <c r="F139" s="78">
        <f>'3 жастағы балалар Ш'!J89</f>
        <v>0</v>
      </c>
      <c r="G139" s="78">
        <f>'3 жастағы балалар Ә'!J89</f>
        <v>0</v>
      </c>
    </row>
    <row r="140" spans="2:7" ht="15.75" customHeight="1">
      <c r="B140" s="259"/>
      <c r="C140" s="78">
        <f>'3 жастағы балалар Ф'!L89</f>
        <v>0</v>
      </c>
      <c r="D140" s="78">
        <f>'3 жастағы балалар К'!K89</f>
        <v>0</v>
      </c>
      <c r="E140" s="78">
        <f>'3 жастағы балалар Т'!K89</f>
        <v>0</v>
      </c>
      <c r="F140" s="78">
        <f>'3 жастағы балалар Ш'!K89</f>
        <v>0</v>
      </c>
      <c r="G140" s="78">
        <f>'3 жастағы балалар Ә'!K89</f>
        <v>0</v>
      </c>
    </row>
    <row r="141" spans="2:7" ht="15.75" customHeight="1">
      <c r="B141" s="260"/>
      <c r="C141" s="78">
        <f>'3 жастағы балалар Ф'!M89</f>
        <v>0</v>
      </c>
      <c r="D141" s="78">
        <f>'3 жастағы балалар К'!L89</f>
        <v>0</v>
      </c>
      <c r="E141" s="78">
        <f>'3 жастағы балалар Т'!L89</f>
        <v>0</v>
      </c>
      <c r="F141" s="78">
        <f>'3 жастағы балалар Ш'!L89</f>
        <v>0</v>
      </c>
      <c r="G141" s="78">
        <f>'3 жастағы балалар Ә'!L89</f>
        <v>0</v>
      </c>
    </row>
    <row r="142" spans="2:7" ht="15.75" customHeight="1">
      <c r="B142" s="268">
        <v>4</v>
      </c>
      <c r="C142" s="78">
        <f>'3 жастағы балалар Ф'!N89</f>
        <v>0</v>
      </c>
      <c r="D142" s="78">
        <f>'3 жастағы балалар К'!M89</f>
        <v>0</v>
      </c>
      <c r="E142" s="78">
        <f>'3 жастағы балалар Т'!M89</f>
        <v>0</v>
      </c>
      <c r="F142" s="78">
        <f>'3 жастағы балалар Ш'!M89</f>
        <v>0</v>
      </c>
      <c r="G142" s="78">
        <f>'3 жастағы балалар Ә'!M89</f>
        <v>0</v>
      </c>
    </row>
    <row r="143" spans="2:7" ht="15.75" customHeight="1">
      <c r="B143" s="259"/>
      <c r="C143" s="78">
        <f>'3 жастағы балалар Ф'!O89</f>
        <v>0</v>
      </c>
      <c r="D143" s="78">
        <f>'3 жастағы балалар К'!N89</f>
        <v>0</v>
      </c>
      <c r="E143" s="78">
        <f>'3 жастағы балалар Т'!N89</f>
        <v>0</v>
      </c>
      <c r="F143" s="78">
        <f>'3 жастағы балалар Ш'!N89</f>
        <v>0</v>
      </c>
      <c r="G143" s="78">
        <f>'3 жастағы балалар Ә'!N89</f>
        <v>0</v>
      </c>
    </row>
    <row r="144" spans="2:7" ht="15.75" customHeight="1">
      <c r="B144" s="260"/>
      <c r="C144" s="78">
        <f>'3 жастағы балалар Ф'!P89</f>
        <v>0</v>
      </c>
      <c r="D144" s="78">
        <f>'3 жастағы балалар К'!O89</f>
        <v>0</v>
      </c>
      <c r="E144" s="78">
        <f>'3 жастағы балалар Т'!O89</f>
        <v>0</v>
      </c>
      <c r="F144" s="78">
        <f>'3 жастағы балалар Ш'!O89</f>
        <v>0</v>
      </c>
      <c r="G144" s="78">
        <f>'3 жастағы балалар Ә'!O89</f>
        <v>0</v>
      </c>
    </row>
    <row r="145" spans="2:7" ht="15.75" customHeight="1">
      <c r="B145" s="268">
        <v>5</v>
      </c>
      <c r="C145" s="78">
        <f>'3 жастағы балалар Ф'!Q89</f>
        <v>0</v>
      </c>
      <c r="D145" s="78">
        <f>'3 жастағы балалар К'!P89</f>
        <v>0</v>
      </c>
      <c r="E145" s="78">
        <f>'3 жастағы балалар Т'!P89</f>
        <v>0</v>
      </c>
      <c r="F145" s="78">
        <f>'3 жастағы балалар Ш'!P89</f>
        <v>0</v>
      </c>
      <c r="G145" s="78">
        <f>'3 жастағы балалар Ә'!P89</f>
        <v>0</v>
      </c>
    </row>
    <row r="146" spans="2:7" ht="15.75" customHeight="1">
      <c r="B146" s="259"/>
      <c r="C146" s="78">
        <f>'3 жастағы балалар Ф'!R89</f>
        <v>0</v>
      </c>
      <c r="D146" s="78">
        <f>'3 жастағы балалар К'!Q89</f>
        <v>0</v>
      </c>
      <c r="E146" s="78">
        <f>'3 жастағы балалар Т'!Q89</f>
        <v>0</v>
      </c>
      <c r="F146" s="78">
        <f>'3 жастағы балалар Ш'!Q89</f>
        <v>0</v>
      </c>
      <c r="G146" s="78">
        <f>'3 жастағы балалар Ә'!Q89</f>
        <v>0</v>
      </c>
    </row>
    <row r="147" spans="2:7" ht="15.75" customHeight="1">
      <c r="B147" s="260"/>
      <c r="C147" s="78">
        <f>'3 жастағы балалар Ф'!S89</f>
        <v>0</v>
      </c>
      <c r="D147" s="78">
        <f>'3 жастағы балалар К'!R89</f>
        <v>0</v>
      </c>
      <c r="E147" s="78">
        <f>'3 жастағы балалар Т'!R89</f>
        <v>0</v>
      </c>
      <c r="F147" s="78">
        <f>'3 жастағы балалар Ш'!R89</f>
        <v>0</v>
      </c>
      <c r="G147" s="78">
        <f>'3 жастағы балалар Ә'!R89</f>
        <v>0</v>
      </c>
    </row>
    <row r="148" spans="2:7" ht="15.75" customHeight="1">
      <c r="B148" s="268">
        <v>6</v>
      </c>
      <c r="C148" s="335"/>
      <c r="D148" s="78">
        <f>'3 жастағы балалар К'!S89</f>
        <v>0</v>
      </c>
      <c r="E148" s="335"/>
      <c r="F148" s="78">
        <f>'3 жастағы балалар Ш'!S89</f>
        <v>0</v>
      </c>
      <c r="G148" s="335"/>
    </row>
    <row r="149" spans="2:7" ht="15.75" customHeight="1">
      <c r="B149" s="259"/>
      <c r="C149" s="259"/>
      <c r="D149" s="78">
        <f>'3 жастағы балалар К'!T89</f>
        <v>0</v>
      </c>
      <c r="E149" s="259"/>
      <c r="F149" s="78">
        <f>'3 жастағы балалар Ш'!T89</f>
        <v>0</v>
      </c>
      <c r="G149" s="259"/>
    </row>
    <row r="150" spans="2:7" ht="15.75" customHeight="1">
      <c r="B150" s="260"/>
      <c r="C150" s="259"/>
      <c r="D150" s="78">
        <f>'3 жастағы балалар К'!U89</f>
        <v>0</v>
      </c>
      <c r="E150" s="259"/>
      <c r="F150" s="78">
        <f>'3 жастағы балалар Ш'!U89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К'!V89</f>
        <v>0</v>
      </c>
      <c r="E151" s="259"/>
      <c r="F151" s="78">
        <f>'3 жастағы балалар Ш'!V89</f>
        <v>0</v>
      </c>
      <c r="G151" s="259"/>
    </row>
    <row r="152" spans="2:7" ht="15.75" customHeight="1">
      <c r="B152" s="259"/>
      <c r="C152" s="259"/>
      <c r="D152" s="78">
        <f>'3 жастағы балалар К'!W89</f>
        <v>0</v>
      </c>
      <c r="E152" s="259"/>
      <c r="F152" s="78">
        <f>'3 жастағы балалар Ш'!W89</f>
        <v>0</v>
      </c>
      <c r="G152" s="259"/>
    </row>
    <row r="153" spans="2:7" ht="15.75" customHeight="1">
      <c r="B153" s="260"/>
      <c r="C153" s="259"/>
      <c r="D153" s="78">
        <f>'3 жастағы балалар К'!X89</f>
        <v>0</v>
      </c>
      <c r="E153" s="259"/>
      <c r="F153" s="78">
        <f>'3 жастағы балалар Ш'!X89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К'!Y89</f>
        <v>0</v>
      </c>
      <c r="E154" s="259"/>
      <c r="F154" s="78">
        <f>'3 жастағы балалар Ш'!Y89</f>
        <v>0</v>
      </c>
      <c r="G154" s="259"/>
    </row>
    <row r="155" spans="2:7" ht="15.75" customHeight="1">
      <c r="B155" s="259"/>
      <c r="C155" s="259"/>
      <c r="D155" s="78">
        <f>'3 жастағы балалар К'!Z89</f>
        <v>0</v>
      </c>
      <c r="E155" s="259"/>
      <c r="F155" s="78">
        <f>'3 жастағы балалар Ш'!Z89</f>
        <v>0</v>
      </c>
      <c r="G155" s="259"/>
    </row>
    <row r="156" spans="2:7" ht="15.75" customHeight="1">
      <c r="B156" s="260"/>
      <c r="C156" s="259"/>
      <c r="D156" s="78">
        <f>'3 жастағы балалар К'!AA89</f>
        <v>0</v>
      </c>
      <c r="E156" s="259"/>
      <c r="F156" s="78">
        <f>'3 жастағы балалар Ш'!AA89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К'!AB89</f>
        <v>0</v>
      </c>
      <c r="E157" s="259"/>
      <c r="F157" s="78">
        <f>'3 жастағы балалар Ш'!AB89</f>
        <v>0</v>
      </c>
      <c r="G157" s="259"/>
    </row>
    <row r="158" spans="2:7" ht="15.75" customHeight="1">
      <c r="B158" s="259"/>
      <c r="C158" s="259"/>
      <c r="D158" s="78">
        <f>'3 жастағы балалар К'!AC89</f>
        <v>0</v>
      </c>
      <c r="E158" s="259"/>
      <c r="F158" s="78">
        <f>'3 жастағы балалар Ш'!AC89</f>
        <v>0</v>
      </c>
      <c r="G158" s="259"/>
    </row>
    <row r="159" spans="2:7" ht="15.75" customHeight="1">
      <c r="B159" s="260"/>
      <c r="C159" s="259"/>
      <c r="D159" s="78">
        <f>'3 жастағы балалар К'!AD89</f>
        <v>0</v>
      </c>
      <c r="E159" s="259"/>
      <c r="F159" s="78">
        <f>'3 жастағы балалар Ш'!AD89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К'!AE89</f>
        <v>0</v>
      </c>
      <c r="E160" s="259"/>
      <c r="F160" s="78">
        <f>'3 жастағы балалар Ш'!AE89</f>
        <v>0</v>
      </c>
      <c r="G160" s="259"/>
    </row>
    <row r="161" spans="2:7" ht="15.75" customHeight="1">
      <c r="B161" s="259"/>
      <c r="C161" s="259"/>
      <c r="D161" s="78">
        <f>'3 жастағы балалар К'!AF89</f>
        <v>0</v>
      </c>
      <c r="E161" s="259"/>
      <c r="F161" s="78">
        <f>'3 жастағы балалар Ш'!AF89</f>
        <v>0</v>
      </c>
      <c r="G161" s="259"/>
    </row>
    <row r="162" spans="2:7" ht="15.75" customHeight="1">
      <c r="B162" s="260"/>
      <c r="C162" s="259"/>
      <c r="D162" s="78">
        <f>'3 жастағы балалар К'!AG89</f>
        <v>0</v>
      </c>
      <c r="E162" s="259"/>
      <c r="F162" s="78">
        <f>'3 жастағы балалар Ш'!AG89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К'!AH89</f>
        <v>0</v>
      </c>
      <c r="E163" s="259"/>
      <c r="F163" s="78">
        <f>'3 жастағы балалар Ш'!AH89</f>
        <v>0</v>
      </c>
      <c r="G163" s="259"/>
    </row>
    <row r="164" spans="2:7" ht="15.75" customHeight="1">
      <c r="B164" s="259"/>
      <c r="C164" s="259"/>
      <c r="D164" s="78">
        <f>'3 жастағы балалар К'!AI89</f>
        <v>0</v>
      </c>
      <c r="E164" s="259"/>
      <c r="F164" s="78">
        <f>'3 жастағы балалар Ш'!AI89</f>
        <v>0</v>
      </c>
      <c r="G164" s="259"/>
    </row>
    <row r="165" spans="2:7" ht="15.75" customHeight="1">
      <c r="B165" s="260"/>
      <c r="C165" s="259"/>
      <c r="D165" s="78">
        <f>'3 жастағы балалар К'!AJ89</f>
        <v>0</v>
      </c>
      <c r="E165" s="259"/>
      <c r="F165" s="78">
        <f>'3 жастағы балалар Ш'!AJ89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К'!AK89</f>
        <v>0</v>
      </c>
      <c r="E166" s="259"/>
      <c r="F166" s="78">
        <f>'3 жастағы балалар Ш'!AK89</f>
        <v>0</v>
      </c>
      <c r="G166" s="259"/>
    </row>
    <row r="167" spans="2:7" ht="15.75" customHeight="1">
      <c r="B167" s="259"/>
      <c r="C167" s="259"/>
      <c r="D167" s="78">
        <f>'3 жастағы балалар К'!AL89</f>
        <v>0</v>
      </c>
      <c r="E167" s="259"/>
      <c r="F167" s="78">
        <f>'3 жастағы балалар Ш'!AL89</f>
        <v>0</v>
      </c>
      <c r="G167" s="259"/>
    </row>
    <row r="168" spans="2:7" ht="15.75" customHeight="1">
      <c r="B168" s="260"/>
      <c r="C168" s="259"/>
      <c r="D168" s="78">
        <f>'3 жастағы балалар К'!AM89</f>
        <v>0</v>
      </c>
      <c r="E168" s="259"/>
      <c r="F168" s="78">
        <f>'3 жастағы балалар Ш'!AM89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К'!AN89</f>
        <v>0</v>
      </c>
      <c r="E169" s="259"/>
      <c r="F169" s="78">
        <f>'3 жастағы балалар Ш'!AN89</f>
        <v>0</v>
      </c>
      <c r="G169" s="259"/>
    </row>
    <row r="170" spans="2:7" ht="15.75" customHeight="1">
      <c r="B170" s="259"/>
      <c r="C170" s="259"/>
      <c r="D170" s="78">
        <f>'3 жастағы балалар К'!AO89</f>
        <v>0</v>
      </c>
      <c r="E170" s="259"/>
      <c r="F170" s="78">
        <f>'3 жастағы балалар Ш'!AO89</f>
        <v>0</v>
      </c>
      <c r="G170" s="259"/>
    </row>
    <row r="171" spans="2:7" ht="15.75" customHeight="1">
      <c r="B171" s="260"/>
      <c r="C171" s="259"/>
      <c r="D171" s="78">
        <f>'3 жастағы балалар К'!AP89</f>
        <v>0</v>
      </c>
      <c r="E171" s="259"/>
      <c r="F171" s="78">
        <f>'3 жастағы балалар Ш'!AP89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К'!AQ89</f>
        <v>0</v>
      </c>
      <c r="E172" s="259"/>
      <c r="F172" s="78">
        <f>'3 жастағы балалар Ш'!AQ89</f>
        <v>0</v>
      </c>
      <c r="G172" s="259"/>
    </row>
    <row r="173" spans="2:7" ht="15.75" customHeight="1">
      <c r="B173" s="259"/>
      <c r="C173" s="259"/>
      <c r="D173" s="78">
        <f>'3 жастағы балалар К'!AR89</f>
        <v>0</v>
      </c>
      <c r="E173" s="259"/>
      <c r="F173" s="78">
        <f>'3 жастағы балалар Ш'!AR89</f>
        <v>0</v>
      </c>
      <c r="G173" s="259"/>
    </row>
    <row r="174" spans="2:7" ht="15.75" customHeight="1">
      <c r="B174" s="260"/>
      <c r="C174" s="259"/>
      <c r="D174" s="78">
        <f>'3 жастағы балалар К'!AS89</f>
        <v>0</v>
      </c>
      <c r="E174" s="259"/>
      <c r="F174" s="78">
        <f>'3 жастағы балалар Ш'!AS89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К'!AT89</f>
        <v>0</v>
      </c>
      <c r="E175" s="259"/>
      <c r="F175" s="78">
        <f>'3 жастағы балалар Ш'!AT89</f>
        <v>0</v>
      </c>
      <c r="G175" s="259"/>
    </row>
    <row r="176" spans="2:7" ht="15.75" customHeight="1">
      <c r="B176" s="259"/>
      <c r="C176" s="259"/>
      <c r="D176" s="78">
        <f>'3 жастағы балалар К'!AU89</f>
        <v>0</v>
      </c>
      <c r="E176" s="259"/>
      <c r="F176" s="78">
        <f>'3 жастағы балалар Ш'!AU89</f>
        <v>0</v>
      </c>
      <c r="G176" s="259"/>
    </row>
    <row r="177" spans="2:7" ht="15.75" customHeight="1">
      <c r="B177" s="260"/>
      <c r="C177" s="259"/>
      <c r="D177" s="78">
        <f>'3 жастағы балалар К'!AV89</f>
        <v>0</v>
      </c>
      <c r="E177" s="259"/>
      <c r="F177" s="78">
        <f>'3 жастағы балалар Ш'!AV89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Ш'!AW89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Ш'!AX89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Ш'!AY89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Ш'!AZ89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Ш'!BA89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Ш'!BB89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Ш'!BC89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Ш'!BD89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Ш'!BE89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Ш'!BF89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Ш'!BG89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Ш'!BH89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Ш'!BI89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Ш'!BJ89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Ш'!BK89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Ш'!BL89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Ш'!BM89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Ш'!BN89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Ш'!BO89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Ш'!BP89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Ш'!BQ89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Ш'!BR89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Ш'!BS89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Ш'!BT89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Ш'!BU89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Ш'!BV89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Ш'!BW89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Ш'!BX89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Ш'!BY89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Ш'!BZ89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28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Ф'!E148</f>
        <v>0</v>
      </c>
      <c r="D212" s="78">
        <f>'3 жастағы балалар К'!D148</f>
        <v>0</v>
      </c>
      <c r="E212" s="78">
        <f>'3 жастағы балалар Т'!D148</f>
        <v>0</v>
      </c>
      <c r="F212" s="78">
        <f>'3 жастағы балалар Ш'!D148</f>
        <v>0</v>
      </c>
      <c r="G212" s="78">
        <f>'3 жастағы балалар Ә'!D148</f>
        <v>0</v>
      </c>
    </row>
    <row r="213" spans="2:7" ht="15.75" customHeight="1">
      <c r="B213" s="259"/>
      <c r="C213" s="78">
        <f>'3 жастағы балалар Ф'!F148</f>
        <v>0</v>
      </c>
      <c r="D213" s="78">
        <f>'3 жастағы балалар К'!E148</f>
        <v>0</v>
      </c>
      <c r="E213" s="78">
        <f>'3 жастағы балалар Т'!E148</f>
        <v>0</v>
      </c>
      <c r="F213" s="78">
        <f>'3 жастағы балалар Ш'!E148</f>
        <v>0</v>
      </c>
      <c r="G213" s="78">
        <f>'3 жастағы балалар Ә'!E148</f>
        <v>0</v>
      </c>
    </row>
    <row r="214" spans="2:7" ht="15.75" customHeight="1">
      <c r="B214" s="260"/>
      <c r="C214" s="78">
        <f>'3 жастағы балалар Ф'!G148</f>
        <v>0</v>
      </c>
      <c r="D214" s="78">
        <f>'3 жастағы балалар К'!F148</f>
        <v>0</v>
      </c>
      <c r="E214" s="78">
        <f>'3 жастағы балалар Т'!F148</f>
        <v>0</v>
      </c>
      <c r="F214" s="78">
        <f>'3 жастағы балалар Ш'!F148</f>
        <v>0</v>
      </c>
      <c r="G214" s="78">
        <f>'3 жастағы балалар Ә'!F148</f>
        <v>0</v>
      </c>
    </row>
    <row r="215" spans="2:7" ht="15.75" customHeight="1">
      <c r="B215" s="268">
        <v>2</v>
      </c>
      <c r="C215" s="78">
        <f>'3 жастағы балалар Ф'!H148</f>
        <v>0</v>
      </c>
      <c r="D215" s="78">
        <f>'3 жастағы балалар К'!G148</f>
        <v>0</v>
      </c>
      <c r="E215" s="78">
        <f>'3 жастағы балалар Т'!G148</f>
        <v>0</v>
      </c>
      <c r="F215" s="78">
        <f>'3 жастағы балалар Ш'!G148</f>
        <v>0</v>
      </c>
      <c r="G215" s="78">
        <f>'3 жастағы балалар Ә'!G148</f>
        <v>0</v>
      </c>
    </row>
    <row r="216" spans="2:7" ht="15.75" customHeight="1">
      <c r="B216" s="259"/>
      <c r="C216" s="78">
        <f>'3 жастағы балалар Ф'!I148</f>
        <v>0</v>
      </c>
      <c r="D216" s="78">
        <f>'3 жастағы балалар К'!H148</f>
        <v>0</v>
      </c>
      <c r="E216" s="78">
        <f>'3 жастағы балалар Т'!H148</f>
        <v>0</v>
      </c>
      <c r="F216" s="78">
        <f>'3 жастағы балалар Ш'!H148</f>
        <v>0</v>
      </c>
      <c r="G216" s="78">
        <f>'3 жастағы балалар Ә'!H148</f>
        <v>0</v>
      </c>
    </row>
    <row r="217" spans="2:7" ht="15.75" customHeight="1">
      <c r="B217" s="260"/>
      <c r="C217" s="78">
        <f>'3 жастағы балалар Ф'!J148</f>
        <v>0</v>
      </c>
      <c r="D217" s="78">
        <f>'3 жастағы балалар К'!I148</f>
        <v>0</v>
      </c>
      <c r="E217" s="78">
        <f>'3 жастағы балалар Т'!I148</f>
        <v>0</v>
      </c>
      <c r="F217" s="78">
        <f>'3 жастағы балалар Ш'!I148</f>
        <v>0</v>
      </c>
      <c r="G217" s="78">
        <f>'3 жастағы балалар Ә'!I148</f>
        <v>0</v>
      </c>
    </row>
    <row r="218" spans="2:7" ht="15.75" customHeight="1">
      <c r="B218" s="268">
        <v>3</v>
      </c>
      <c r="C218" s="78">
        <f>'3 жастағы балалар Ф'!K148</f>
        <v>0</v>
      </c>
      <c r="D218" s="78">
        <f>'3 жастағы балалар К'!J148</f>
        <v>0</v>
      </c>
      <c r="E218" s="78">
        <f>'3 жастағы балалар Т'!J148</f>
        <v>0</v>
      </c>
      <c r="F218" s="78">
        <f>'3 жастағы балалар Ш'!J148</f>
        <v>0</v>
      </c>
      <c r="G218" s="78">
        <f>'3 жастағы балалар Ә'!J148</f>
        <v>0</v>
      </c>
    </row>
    <row r="219" spans="2:7" ht="15.75" customHeight="1">
      <c r="B219" s="259"/>
      <c r="C219" s="78">
        <f>'3 жастағы балалар Ф'!L148</f>
        <v>0</v>
      </c>
      <c r="D219" s="78">
        <f>'3 жастағы балалар К'!K148</f>
        <v>0</v>
      </c>
      <c r="E219" s="78">
        <f>'3 жастағы балалар Т'!K148</f>
        <v>0</v>
      </c>
      <c r="F219" s="78">
        <f>'3 жастағы балалар Ш'!K148</f>
        <v>0</v>
      </c>
      <c r="G219" s="78">
        <f>'3 жастағы балалар Ә'!K148</f>
        <v>0</v>
      </c>
    </row>
    <row r="220" spans="2:7" ht="15.75" customHeight="1">
      <c r="B220" s="260"/>
      <c r="C220" s="78">
        <f>'3 жастағы балалар Ф'!M148</f>
        <v>0</v>
      </c>
      <c r="D220" s="78">
        <f>'3 жастағы балалар К'!L148</f>
        <v>0</v>
      </c>
      <c r="E220" s="78">
        <f>'3 жастағы балалар Т'!L148</f>
        <v>0</v>
      </c>
      <c r="F220" s="78">
        <f>'3 жастағы балалар Ш'!L148</f>
        <v>0</v>
      </c>
      <c r="G220" s="78">
        <f>'3 жастағы балалар Ә'!L148</f>
        <v>0</v>
      </c>
    </row>
    <row r="221" spans="2:7" ht="15.75" customHeight="1">
      <c r="B221" s="268">
        <v>4</v>
      </c>
      <c r="C221" s="78">
        <f>'3 жастағы балалар Ф'!N148</f>
        <v>0</v>
      </c>
      <c r="D221" s="78">
        <f>'3 жастағы балалар К'!M148</f>
        <v>0</v>
      </c>
      <c r="E221" s="78">
        <f>'3 жастағы балалар Т'!M148</f>
        <v>0</v>
      </c>
      <c r="F221" s="78">
        <f>'3 жастағы балалар Ш'!M148</f>
        <v>0</v>
      </c>
      <c r="G221" s="78">
        <f>'3 жастағы балалар Ә'!M148</f>
        <v>0</v>
      </c>
    </row>
    <row r="222" spans="2:7" ht="15.75" customHeight="1">
      <c r="B222" s="259"/>
      <c r="C222" s="78">
        <f>'3 жастағы балалар Ф'!O148</f>
        <v>0</v>
      </c>
      <c r="D222" s="78">
        <f>'3 жастағы балалар К'!N148</f>
        <v>0</v>
      </c>
      <c r="E222" s="78">
        <f>'3 жастағы балалар Т'!N148</f>
        <v>0</v>
      </c>
      <c r="F222" s="78">
        <f>'3 жастағы балалар Ш'!N148</f>
        <v>0</v>
      </c>
      <c r="G222" s="78">
        <f>'3 жастағы балалар Ә'!N148</f>
        <v>0</v>
      </c>
    </row>
    <row r="223" spans="2:7" ht="15.75" customHeight="1">
      <c r="B223" s="260"/>
      <c r="C223" s="78">
        <f>'3 жастағы балалар Ф'!P148</f>
        <v>0</v>
      </c>
      <c r="D223" s="78">
        <f>'3 жастағы балалар К'!O148</f>
        <v>0</v>
      </c>
      <c r="E223" s="78">
        <f>'3 жастағы балалар Т'!O148</f>
        <v>0</v>
      </c>
      <c r="F223" s="78">
        <f>'3 жастағы балалар Ш'!O148</f>
        <v>0</v>
      </c>
      <c r="G223" s="78">
        <f>'3 жастағы балалар Ә'!O148</f>
        <v>0</v>
      </c>
    </row>
    <row r="224" spans="2:7" ht="15.75" customHeight="1">
      <c r="B224" s="268">
        <v>5</v>
      </c>
      <c r="C224" s="78">
        <f>'3 жастағы балалар Ф'!Q148</f>
        <v>0</v>
      </c>
      <c r="D224" s="78">
        <f>'3 жастағы балалар К'!P148</f>
        <v>0</v>
      </c>
      <c r="E224" s="78">
        <f>'3 жастағы балалар Т'!P148</f>
        <v>0</v>
      </c>
      <c r="F224" s="78">
        <f>'3 жастағы балалар Ш'!P148</f>
        <v>0</v>
      </c>
      <c r="G224" s="78">
        <f>'3 жастағы балалар Ә'!P148</f>
        <v>0</v>
      </c>
    </row>
    <row r="225" spans="2:7" ht="15.75" customHeight="1">
      <c r="B225" s="259"/>
      <c r="C225" s="78">
        <f>'3 жастағы балалар Ф'!R148</f>
        <v>0</v>
      </c>
      <c r="D225" s="78">
        <f>'3 жастағы балалар К'!Q148</f>
        <v>0</v>
      </c>
      <c r="E225" s="78">
        <f>'3 жастағы балалар Т'!Q148</f>
        <v>0</v>
      </c>
      <c r="F225" s="78">
        <f>'3 жастағы балалар Ш'!Q148</f>
        <v>0</v>
      </c>
      <c r="G225" s="78">
        <f>'3 жастағы балалар Ә'!Q148</f>
        <v>0</v>
      </c>
    </row>
    <row r="226" spans="2:7" ht="15.75" customHeight="1">
      <c r="B226" s="260"/>
      <c r="C226" s="78">
        <f>'3 жастағы балалар Ф'!S148</f>
        <v>0</v>
      </c>
      <c r="D226" s="78">
        <f>'3 жастағы балалар К'!R148</f>
        <v>0</v>
      </c>
      <c r="E226" s="78">
        <f>'3 жастағы балалар Т'!R148</f>
        <v>0</v>
      </c>
      <c r="F226" s="78">
        <f>'3 жастағы балалар Ш'!R148</f>
        <v>0</v>
      </c>
      <c r="G226" s="78">
        <f>'3 жастағы балалар Ә'!R148</f>
        <v>0</v>
      </c>
    </row>
    <row r="227" spans="2:7" ht="15.75" customHeight="1">
      <c r="B227" s="268">
        <v>6</v>
      </c>
      <c r="C227" s="335"/>
      <c r="D227" s="78">
        <f>'3 жастағы балалар К'!S148</f>
        <v>0</v>
      </c>
      <c r="E227" s="335"/>
      <c r="F227" s="78">
        <f>'3 жастағы балалар Ш'!S148</f>
        <v>0</v>
      </c>
      <c r="G227" s="335"/>
    </row>
    <row r="228" spans="2:7" ht="15.75" customHeight="1">
      <c r="B228" s="259"/>
      <c r="C228" s="259"/>
      <c r="D228" s="78">
        <f>'3 жастағы балалар К'!T148</f>
        <v>0</v>
      </c>
      <c r="E228" s="259"/>
      <c r="F228" s="78">
        <f>'3 жастағы балалар Ш'!T148</f>
        <v>0</v>
      </c>
      <c r="G228" s="259"/>
    </row>
    <row r="229" spans="2:7" ht="15.75" customHeight="1">
      <c r="B229" s="260"/>
      <c r="C229" s="259"/>
      <c r="D229" s="78">
        <f>'3 жастағы балалар К'!U148</f>
        <v>0</v>
      </c>
      <c r="E229" s="259"/>
      <c r="F229" s="78">
        <f>'3 жастағы балалар Ш'!U148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К'!V148</f>
        <v>0</v>
      </c>
      <c r="E230" s="259"/>
      <c r="F230" s="78">
        <f>'3 жастағы балалар Ш'!V148</f>
        <v>0</v>
      </c>
      <c r="G230" s="259"/>
    </row>
    <row r="231" spans="2:7" ht="15.75" customHeight="1">
      <c r="B231" s="259"/>
      <c r="C231" s="259"/>
      <c r="D231" s="78">
        <f>'3 жастағы балалар К'!W148</f>
        <v>0</v>
      </c>
      <c r="E231" s="259"/>
      <c r="F231" s="78">
        <f>'3 жастағы балалар Ш'!W148</f>
        <v>0</v>
      </c>
      <c r="G231" s="259"/>
    </row>
    <row r="232" spans="2:7" ht="15.75" customHeight="1">
      <c r="B232" s="260"/>
      <c r="C232" s="259"/>
      <c r="D232" s="78">
        <f>'3 жастағы балалар К'!X148</f>
        <v>0</v>
      </c>
      <c r="E232" s="259"/>
      <c r="F232" s="78">
        <f>'3 жастағы балалар Ш'!X148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К'!Y148</f>
        <v>0</v>
      </c>
      <c r="E233" s="259"/>
      <c r="F233" s="78">
        <f>'3 жастағы балалар Ш'!Y148</f>
        <v>0</v>
      </c>
      <c r="G233" s="259"/>
    </row>
    <row r="234" spans="2:7" ht="15.75" customHeight="1">
      <c r="B234" s="259"/>
      <c r="C234" s="259"/>
      <c r="D234" s="78">
        <f>'3 жастағы балалар К'!Z148</f>
        <v>0</v>
      </c>
      <c r="E234" s="259"/>
      <c r="F234" s="78">
        <f>'3 жастағы балалар Ш'!Z148</f>
        <v>0</v>
      </c>
      <c r="G234" s="259"/>
    </row>
    <row r="235" spans="2:7" ht="15.75" customHeight="1">
      <c r="B235" s="260"/>
      <c r="C235" s="259"/>
      <c r="D235" s="78">
        <f>'3 жастағы балалар К'!AA148</f>
        <v>0</v>
      </c>
      <c r="E235" s="259"/>
      <c r="F235" s="78">
        <f>'3 жастағы балалар Ш'!AA148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К'!AB148</f>
        <v>0</v>
      </c>
      <c r="E236" s="259"/>
      <c r="F236" s="78">
        <f>'3 жастағы балалар Ш'!AB148</f>
        <v>0</v>
      </c>
      <c r="G236" s="259"/>
    </row>
    <row r="237" spans="2:7" ht="15.75" customHeight="1">
      <c r="B237" s="259"/>
      <c r="C237" s="259"/>
      <c r="D237" s="78">
        <f>'3 жастағы балалар К'!AC148</f>
        <v>0</v>
      </c>
      <c r="E237" s="259"/>
      <c r="F237" s="78">
        <f>'3 жастағы балалар Ш'!AC148</f>
        <v>0</v>
      </c>
      <c r="G237" s="259"/>
    </row>
    <row r="238" spans="2:7" ht="15.75" customHeight="1">
      <c r="B238" s="260"/>
      <c r="C238" s="259"/>
      <c r="D238" s="78">
        <f>'3 жастағы балалар К'!AD148</f>
        <v>0</v>
      </c>
      <c r="E238" s="259"/>
      <c r="F238" s="78">
        <f>'3 жастағы балалар Ш'!AD148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К'!AE148</f>
        <v>0</v>
      </c>
      <c r="E239" s="259"/>
      <c r="F239" s="78">
        <f>'3 жастағы балалар Ш'!AE148</f>
        <v>0</v>
      </c>
      <c r="G239" s="259"/>
    </row>
    <row r="240" spans="2:7" ht="15.75" customHeight="1">
      <c r="B240" s="259"/>
      <c r="C240" s="259"/>
      <c r="D240" s="78">
        <f>'3 жастағы балалар К'!AF148</f>
        <v>0</v>
      </c>
      <c r="E240" s="259"/>
      <c r="F240" s="78">
        <f>'3 жастағы балалар Ш'!AF148</f>
        <v>0</v>
      </c>
      <c r="G240" s="259"/>
    </row>
    <row r="241" spans="2:7" ht="15.75" customHeight="1">
      <c r="B241" s="260"/>
      <c r="C241" s="259"/>
      <c r="D241" s="78">
        <f>'3 жастағы балалар К'!AG148</f>
        <v>0</v>
      </c>
      <c r="E241" s="259"/>
      <c r="F241" s="78">
        <f>'3 жастағы балалар Ш'!AG148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К'!AH148</f>
        <v>0</v>
      </c>
      <c r="E242" s="259"/>
      <c r="F242" s="78">
        <f>'3 жастағы балалар Ш'!AH148</f>
        <v>0</v>
      </c>
      <c r="G242" s="259"/>
    </row>
    <row r="243" spans="2:7" ht="15.75" customHeight="1">
      <c r="B243" s="259"/>
      <c r="C243" s="259"/>
      <c r="D243" s="78">
        <f>'3 жастағы балалар К'!AI148</f>
        <v>0</v>
      </c>
      <c r="E243" s="259"/>
      <c r="F243" s="78">
        <f>'3 жастағы балалар Ш'!AI148</f>
        <v>0</v>
      </c>
      <c r="G243" s="259"/>
    </row>
    <row r="244" spans="2:7" ht="15.75" customHeight="1">
      <c r="B244" s="260"/>
      <c r="C244" s="259"/>
      <c r="D244" s="78">
        <f>'3 жастағы балалар К'!AJ148</f>
        <v>0</v>
      </c>
      <c r="E244" s="259"/>
      <c r="F244" s="78">
        <f>'3 жастағы балалар Ш'!AJ148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К'!AK148</f>
        <v>0</v>
      </c>
      <c r="E245" s="259"/>
      <c r="F245" s="78">
        <f>'3 жастағы балалар Ш'!AK148</f>
        <v>0</v>
      </c>
      <c r="G245" s="259"/>
    </row>
    <row r="246" spans="2:7" ht="15.75" customHeight="1">
      <c r="B246" s="259"/>
      <c r="C246" s="259"/>
      <c r="D246" s="78">
        <f>'3 жастағы балалар К'!AL148</f>
        <v>0</v>
      </c>
      <c r="E246" s="259"/>
      <c r="F246" s="78">
        <f>'3 жастағы балалар Ш'!AL148</f>
        <v>0</v>
      </c>
      <c r="G246" s="259"/>
    </row>
    <row r="247" spans="2:7" ht="15.75" customHeight="1">
      <c r="B247" s="260"/>
      <c r="C247" s="259"/>
      <c r="D247" s="78">
        <f>'3 жастағы балалар К'!AM148</f>
        <v>0</v>
      </c>
      <c r="E247" s="259"/>
      <c r="F247" s="78">
        <f>'3 жастағы балалар Ш'!AM148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К'!AN148</f>
        <v>0</v>
      </c>
      <c r="E248" s="259"/>
      <c r="F248" s="78">
        <f>'3 жастағы балалар Ш'!AN148</f>
        <v>0</v>
      </c>
      <c r="G248" s="259"/>
    </row>
    <row r="249" spans="2:7" ht="15.75" customHeight="1">
      <c r="B249" s="259"/>
      <c r="C249" s="259"/>
      <c r="D249" s="78">
        <f>'3 жастағы балалар К'!AO148</f>
        <v>0</v>
      </c>
      <c r="E249" s="259"/>
      <c r="F249" s="78">
        <f>'3 жастағы балалар Ш'!AO148</f>
        <v>0</v>
      </c>
      <c r="G249" s="259"/>
    </row>
    <row r="250" spans="2:7" ht="15.75" customHeight="1">
      <c r="B250" s="260"/>
      <c r="C250" s="259"/>
      <c r="D250" s="78">
        <f>'3 жастағы балалар К'!AP148</f>
        <v>0</v>
      </c>
      <c r="E250" s="259"/>
      <c r="F250" s="78">
        <f>'3 жастағы балалар Ш'!AP148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К'!AQ148</f>
        <v>0</v>
      </c>
      <c r="E251" s="259"/>
      <c r="F251" s="78">
        <f>'3 жастағы балалар Ш'!AQ148</f>
        <v>0</v>
      </c>
      <c r="G251" s="259"/>
    </row>
    <row r="252" spans="2:7" ht="15.75" customHeight="1">
      <c r="B252" s="259"/>
      <c r="C252" s="259"/>
      <c r="D252" s="78">
        <f>'3 жастағы балалар К'!AR148</f>
        <v>0</v>
      </c>
      <c r="E252" s="259"/>
      <c r="F252" s="78">
        <f>'3 жастағы балалар Ш'!AR148</f>
        <v>0</v>
      </c>
      <c r="G252" s="259"/>
    </row>
    <row r="253" spans="2:7" ht="15.75" customHeight="1">
      <c r="B253" s="260"/>
      <c r="C253" s="259"/>
      <c r="D253" s="78">
        <f>'3 жастағы балалар К'!AS148</f>
        <v>0</v>
      </c>
      <c r="E253" s="259"/>
      <c r="F253" s="78">
        <f>'3 жастағы балалар Ш'!AS148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К'!AT148</f>
        <v>0</v>
      </c>
      <c r="E254" s="259"/>
      <c r="F254" s="78">
        <f>'3 жастағы балалар Ш'!AT148</f>
        <v>0</v>
      </c>
      <c r="G254" s="259"/>
    </row>
    <row r="255" spans="2:7" ht="15.75" customHeight="1">
      <c r="B255" s="259"/>
      <c r="C255" s="259"/>
      <c r="D255" s="78">
        <f>'3 жастағы балалар К'!AU148</f>
        <v>0</v>
      </c>
      <c r="E255" s="259"/>
      <c r="F255" s="78">
        <f>'3 жастағы балалар Ш'!AU148</f>
        <v>0</v>
      </c>
      <c r="G255" s="259"/>
    </row>
    <row r="256" spans="2:7" ht="15.75" customHeight="1">
      <c r="B256" s="260"/>
      <c r="C256" s="259"/>
      <c r="D256" s="78">
        <f>'3 жастағы балалар К'!AV148</f>
        <v>0</v>
      </c>
      <c r="E256" s="259"/>
      <c r="F256" s="78">
        <f>'3 жастағы балалар Ш'!AV148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Ш'!AW148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Ш'!AX148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Ш'!AY148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Ш'!AZ148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Ш'!BA148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Ш'!BB148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Ш'!BC148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Ш'!BD148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Ш'!BE148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Ш'!BF148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Ш'!BG148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Ш'!BH148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Ш'!BI148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Ш'!BJ148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Ш'!BK148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Ш'!BL148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Ш'!BM148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Ш'!BN148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Ш'!BO148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Ш'!BP148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Ш'!BQ148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Ш'!BR148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Ш'!BS148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Ш'!BT148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Ш'!BU148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Ш'!BV148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Ш'!BW148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Ш'!BX148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Ш'!BY148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Ш'!BZ148</f>
        <v>0</v>
      </c>
      <c r="G286" s="260"/>
    </row>
    <row r="287" spans="2:7" ht="15.75" customHeight="1">
      <c r="B287" s="255">
        <f>СВОД3!V43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81:B83"/>
    <mergeCell ref="B136:B138"/>
    <mergeCell ref="B139:B141"/>
    <mergeCell ref="B142:B144"/>
    <mergeCell ref="B145:B147"/>
    <mergeCell ref="B126:B128"/>
    <mergeCell ref="B120:B122"/>
    <mergeCell ref="B123:B125"/>
    <mergeCell ref="B133:B135"/>
    <mergeCell ref="B117:B119"/>
    <mergeCell ref="B69:B71"/>
    <mergeCell ref="B72:B74"/>
    <mergeCell ref="B75:B77"/>
    <mergeCell ref="B78:B80"/>
    <mergeCell ref="B67:G67"/>
    <mergeCell ref="B212:B214"/>
    <mergeCell ref="B215:B217"/>
    <mergeCell ref="B218:B220"/>
    <mergeCell ref="C227:C286"/>
    <mergeCell ref="B254:B256"/>
    <mergeCell ref="B257:B259"/>
    <mergeCell ref="B260:B262"/>
    <mergeCell ref="B263:B265"/>
    <mergeCell ref="B266:B268"/>
    <mergeCell ref="B269:B271"/>
    <mergeCell ref="B278:B280"/>
    <mergeCell ref="B281:B283"/>
    <mergeCell ref="B284:B286"/>
    <mergeCell ref="G148:G207"/>
    <mergeCell ref="B151:B153"/>
    <mergeCell ref="B154:B156"/>
    <mergeCell ref="B157:B159"/>
    <mergeCell ref="B178:B180"/>
    <mergeCell ref="B172:B174"/>
    <mergeCell ref="B175:B177"/>
    <mergeCell ref="B163:B165"/>
    <mergeCell ref="B199:B201"/>
    <mergeCell ref="B202:B204"/>
    <mergeCell ref="B160:B162"/>
    <mergeCell ref="B148:B150"/>
    <mergeCell ref="B190:B192"/>
    <mergeCell ref="B193:B195"/>
    <mergeCell ref="E148:E207"/>
    <mergeCell ref="D178:D207"/>
    <mergeCell ref="E227:E286"/>
    <mergeCell ref="B166:B168"/>
    <mergeCell ref="B169:B171"/>
    <mergeCell ref="B181:B183"/>
    <mergeCell ref="B184:B186"/>
    <mergeCell ref="B187:B189"/>
    <mergeCell ref="B221:B223"/>
    <mergeCell ref="B224:B226"/>
    <mergeCell ref="B272:B274"/>
    <mergeCell ref="B275:B277"/>
    <mergeCell ref="B196:B198"/>
    <mergeCell ref="B205:B207"/>
    <mergeCell ref="B210:G210"/>
    <mergeCell ref="C148:C207"/>
    <mergeCell ref="G227:G286"/>
    <mergeCell ref="D257:D286"/>
    <mergeCell ref="B248:B250"/>
    <mergeCell ref="B251:B253"/>
    <mergeCell ref="B227:B229"/>
    <mergeCell ref="B230:B232"/>
    <mergeCell ref="B233:B235"/>
    <mergeCell ref="B236:B238"/>
    <mergeCell ref="B239:B241"/>
    <mergeCell ref="B242:B244"/>
    <mergeCell ref="B245:B247"/>
    <mergeCell ref="E81:E128"/>
    <mergeCell ref="G81:G128"/>
    <mergeCell ref="D93:D128"/>
    <mergeCell ref="B131:G131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C81:C128"/>
    <mergeCell ref="I9:K9"/>
    <mergeCell ref="B10:B14"/>
    <mergeCell ref="C9:E9"/>
    <mergeCell ref="C10:E64"/>
    <mergeCell ref="L10:L64"/>
    <mergeCell ref="B15:B29"/>
    <mergeCell ref="B30:B34"/>
    <mergeCell ref="B35:B59"/>
    <mergeCell ref="B60:B64"/>
    <mergeCell ref="B4:C4"/>
    <mergeCell ref="B5:C5"/>
    <mergeCell ref="B6:C6"/>
    <mergeCell ref="B7:C7"/>
    <mergeCell ref="F9:H9"/>
  </mergeCells>
  <pageMargins left="0.7" right="0.7" top="0.75" bottom="0.75" header="0" footer="0"/>
  <pageSetup orientation="landscape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4.25" customHeight="1">
      <c r="B4" s="329" t="s">
        <v>514</v>
      </c>
      <c r="C4" s="266"/>
      <c r="D4" s="245">
        <f>'3 жастағы балалар Ф'!D90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Ф'!A90</f>
        <v>0</v>
      </c>
      <c r="E5" s="247"/>
      <c r="F5" s="247"/>
      <c r="G5" s="242"/>
      <c r="H5" s="242"/>
    </row>
    <row r="6" spans="2:12" ht="86.2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3.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Ф'!E90</f>
        <v>0</v>
      </c>
      <c r="D133" s="78">
        <f>'3 жастағы балалар К'!D90</f>
        <v>0</v>
      </c>
      <c r="E133" s="78">
        <f>'3 жастағы балалар Т'!D90</f>
        <v>0</v>
      </c>
      <c r="F133" s="78">
        <f>'3 жастағы балалар Ш'!D90</f>
        <v>0</v>
      </c>
      <c r="G133" s="78">
        <f>'3 жастағы балалар Ә'!D90</f>
        <v>0</v>
      </c>
    </row>
    <row r="134" spans="2:7" ht="15.75" customHeight="1">
      <c r="B134" s="259"/>
      <c r="C134" s="78">
        <f>'3 жастағы балалар Ф'!F90</f>
        <v>0</v>
      </c>
      <c r="D134" s="78">
        <f>'3 жастағы балалар К'!E90</f>
        <v>0</v>
      </c>
      <c r="E134" s="78">
        <f>'3 жастағы балалар Т'!E90</f>
        <v>0</v>
      </c>
      <c r="F134" s="78">
        <f>'3 жастағы балалар Ш'!E90</f>
        <v>0</v>
      </c>
      <c r="G134" s="78">
        <f>'3 жастағы балалар Ә'!E90</f>
        <v>0</v>
      </c>
    </row>
    <row r="135" spans="2:7" ht="15.75" customHeight="1">
      <c r="B135" s="260"/>
      <c r="C135" s="78">
        <f>'3 жастағы балалар Ф'!G90</f>
        <v>0</v>
      </c>
      <c r="D135" s="78">
        <f>'3 жастағы балалар К'!F90</f>
        <v>0</v>
      </c>
      <c r="E135" s="78">
        <f>'3 жастағы балалар Т'!F90</f>
        <v>0</v>
      </c>
      <c r="F135" s="78">
        <f>'3 жастағы балалар Ш'!F90</f>
        <v>0</v>
      </c>
      <c r="G135" s="78">
        <f>'3 жастағы балалар Ә'!F90</f>
        <v>0</v>
      </c>
    </row>
    <row r="136" spans="2:7" ht="15.75" customHeight="1">
      <c r="B136" s="268">
        <v>2</v>
      </c>
      <c r="C136" s="78">
        <f>'3 жастағы балалар Ф'!H90</f>
        <v>0</v>
      </c>
      <c r="D136" s="78">
        <f>'3 жастағы балалар К'!G90</f>
        <v>0</v>
      </c>
      <c r="E136" s="78">
        <f>'3 жастағы балалар Т'!G90</f>
        <v>0</v>
      </c>
      <c r="F136" s="78">
        <f>'3 жастағы балалар Ш'!G90</f>
        <v>0</v>
      </c>
      <c r="G136" s="78">
        <f>'3 жастағы балалар Ә'!G90</f>
        <v>0</v>
      </c>
    </row>
    <row r="137" spans="2:7" ht="15.75" customHeight="1">
      <c r="B137" s="259"/>
      <c r="C137" s="78">
        <f>'3 жастағы балалар Ф'!I90</f>
        <v>0</v>
      </c>
      <c r="D137" s="78">
        <f>'3 жастағы балалар К'!H90</f>
        <v>0</v>
      </c>
      <c r="E137" s="78">
        <f>'3 жастағы балалар Т'!H90</f>
        <v>0</v>
      </c>
      <c r="F137" s="78">
        <f>'3 жастағы балалар Ш'!H90</f>
        <v>0</v>
      </c>
      <c r="G137" s="78">
        <f>'3 жастағы балалар Ә'!H90</f>
        <v>0</v>
      </c>
    </row>
    <row r="138" spans="2:7" ht="15.75" customHeight="1">
      <c r="B138" s="260"/>
      <c r="C138" s="78">
        <f>'3 жастағы балалар Ф'!J90</f>
        <v>0</v>
      </c>
      <c r="D138" s="78">
        <f>'3 жастағы балалар К'!I90</f>
        <v>0</v>
      </c>
      <c r="E138" s="78">
        <f>'3 жастағы балалар Т'!I90</f>
        <v>0</v>
      </c>
      <c r="F138" s="78">
        <f>'3 жастағы балалар Ш'!I90</f>
        <v>0</v>
      </c>
      <c r="G138" s="78">
        <f>'3 жастағы балалар Ә'!I90</f>
        <v>0</v>
      </c>
    </row>
    <row r="139" spans="2:7" ht="15.75" customHeight="1">
      <c r="B139" s="268">
        <v>3</v>
      </c>
      <c r="C139" s="78">
        <f>'3 жастағы балалар Ф'!K90</f>
        <v>0</v>
      </c>
      <c r="D139" s="78">
        <f>'3 жастағы балалар К'!J90</f>
        <v>0</v>
      </c>
      <c r="E139" s="78">
        <f>'3 жастағы балалар Т'!J90</f>
        <v>0</v>
      </c>
      <c r="F139" s="78">
        <f>'3 жастағы балалар Ш'!J90</f>
        <v>0</v>
      </c>
      <c r="G139" s="78">
        <f>'3 жастағы балалар Ә'!J90</f>
        <v>0</v>
      </c>
    </row>
    <row r="140" spans="2:7" ht="15.75" customHeight="1">
      <c r="B140" s="259"/>
      <c r="C140" s="78">
        <f>'3 жастағы балалар Ф'!L90</f>
        <v>0</v>
      </c>
      <c r="D140" s="78">
        <f>'3 жастағы балалар К'!K90</f>
        <v>0</v>
      </c>
      <c r="E140" s="78">
        <f>'3 жастағы балалар Т'!K90</f>
        <v>0</v>
      </c>
      <c r="F140" s="78">
        <f>'3 жастағы балалар Ш'!K90</f>
        <v>0</v>
      </c>
      <c r="G140" s="78">
        <f>'3 жастағы балалар Ә'!K90</f>
        <v>0</v>
      </c>
    </row>
    <row r="141" spans="2:7" ht="15.75" customHeight="1">
      <c r="B141" s="260"/>
      <c r="C141" s="78">
        <f>'3 жастағы балалар Ф'!M90</f>
        <v>0</v>
      </c>
      <c r="D141" s="78">
        <f>'3 жастағы балалар К'!L90</f>
        <v>0</v>
      </c>
      <c r="E141" s="78">
        <f>'3 жастағы балалар Т'!L90</f>
        <v>0</v>
      </c>
      <c r="F141" s="78">
        <f>'3 жастағы балалар Ш'!L90</f>
        <v>0</v>
      </c>
      <c r="G141" s="78">
        <f>'3 жастағы балалар Ә'!L90</f>
        <v>0</v>
      </c>
    </row>
    <row r="142" spans="2:7" ht="15.75" customHeight="1">
      <c r="B142" s="268">
        <v>4</v>
      </c>
      <c r="C142" s="78">
        <f>'3 жастағы балалар Ф'!N90</f>
        <v>0</v>
      </c>
      <c r="D142" s="78">
        <f>'3 жастағы балалар К'!M90</f>
        <v>0</v>
      </c>
      <c r="E142" s="78">
        <f>'3 жастағы балалар Т'!M90</f>
        <v>0</v>
      </c>
      <c r="F142" s="78">
        <f>'3 жастағы балалар Ш'!M90</f>
        <v>0</v>
      </c>
      <c r="G142" s="78">
        <f>'3 жастағы балалар Ә'!M90</f>
        <v>0</v>
      </c>
    </row>
    <row r="143" spans="2:7" ht="15.75" customHeight="1">
      <c r="B143" s="259"/>
      <c r="C143" s="78">
        <f>'3 жастағы балалар Ф'!O90</f>
        <v>0</v>
      </c>
      <c r="D143" s="78">
        <f>'3 жастағы балалар К'!N90</f>
        <v>0</v>
      </c>
      <c r="E143" s="78">
        <f>'3 жастағы балалар Т'!N90</f>
        <v>0</v>
      </c>
      <c r="F143" s="78">
        <f>'3 жастағы балалар Ш'!N90</f>
        <v>0</v>
      </c>
      <c r="G143" s="78">
        <f>'3 жастағы балалар Ә'!N90</f>
        <v>0</v>
      </c>
    </row>
    <row r="144" spans="2:7" ht="15.75" customHeight="1">
      <c r="B144" s="260"/>
      <c r="C144" s="78">
        <f>'3 жастағы балалар Ф'!P90</f>
        <v>0</v>
      </c>
      <c r="D144" s="78">
        <f>'3 жастағы балалар К'!O90</f>
        <v>0</v>
      </c>
      <c r="E144" s="78">
        <f>'3 жастағы балалар Т'!O90</f>
        <v>0</v>
      </c>
      <c r="F144" s="78">
        <f>'3 жастағы балалар Ш'!O90</f>
        <v>0</v>
      </c>
      <c r="G144" s="78">
        <f>'3 жастағы балалар Ә'!O90</f>
        <v>0</v>
      </c>
    </row>
    <row r="145" spans="2:7" ht="15.75" customHeight="1">
      <c r="B145" s="268">
        <v>5</v>
      </c>
      <c r="C145" s="78">
        <f>'3 жастағы балалар Ф'!Q90</f>
        <v>0</v>
      </c>
      <c r="D145" s="78">
        <f>'3 жастағы балалар К'!P90</f>
        <v>0</v>
      </c>
      <c r="E145" s="78">
        <f>'3 жастағы балалар Т'!P90</f>
        <v>0</v>
      </c>
      <c r="F145" s="78">
        <f>'3 жастағы балалар Ш'!P90</f>
        <v>0</v>
      </c>
      <c r="G145" s="78">
        <f>'3 жастағы балалар Ә'!P90</f>
        <v>0</v>
      </c>
    </row>
    <row r="146" spans="2:7" ht="15.75" customHeight="1">
      <c r="B146" s="259"/>
      <c r="C146" s="78">
        <f>'3 жастағы балалар Ф'!R90</f>
        <v>0</v>
      </c>
      <c r="D146" s="78">
        <f>'3 жастағы балалар К'!Q90</f>
        <v>0</v>
      </c>
      <c r="E146" s="78">
        <f>'3 жастағы балалар Т'!Q90</f>
        <v>0</v>
      </c>
      <c r="F146" s="78">
        <f>'3 жастағы балалар Ш'!Q90</f>
        <v>0</v>
      </c>
      <c r="G146" s="78">
        <f>'3 жастағы балалар Ә'!Q90</f>
        <v>0</v>
      </c>
    </row>
    <row r="147" spans="2:7" ht="15.75" customHeight="1">
      <c r="B147" s="260"/>
      <c r="C147" s="78">
        <f>'3 жастағы балалар Ф'!S90</f>
        <v>0</v>
      </c>
      <c r="D147" s="78">
        <f>'3 жастағы балалар К'!R90</f>
        <v>0</v>
      </c>
      <c r="E147" s="78">
        <f>'3 жастағы балалар Т'!R90</f>
        <v>0</v>
      </c>
      <c r="F147" s="78">
        <f>'3 жастағы балалар Ш'!R90</f>
        <v>0</v>
      </c>
      <c r="G147" s="78">
        <f>'3 жастағы балалар Ә'!R90</f>
        <v>0</v>
      </c>
    </row>
    <row r="148" spans="2:7" ht="15.75" customHeight="1">
      <c r="B148" s="268">
        <v>6</v>
      </c>
      <c r="C148" s="335"/>
      <c r="D148" s="78">
        <f>'3 жастағы балалар К'!S90</f>
        <v>0</v>
      </c>
      <c r="E148" s="335"/>
      <c r="F148" s="78">
        <f>'3 жастағы балалар Ш'!S90</f>
        <v>0</v>
      </c>
      <c r="G148" s="335"/>
    </row>
    <row r="149" spans="2:7" ht="15.75" customHeight="1">
      <c r="B149" s="259"/>
      <c r="C149" s="259"/>
      <c r="D149" s="78">
        <f>'3 жастағы балалар К'!T90</f>
        <v>0</v>
      </c>
      <c r="E149" s="259"/>
      <c r="F149" s="78">
        <f>'3 жастағы балалар Ш'!T90</f>
        <v>0</v>
      </c>
      <c r="G149" s="259"/>
    </row>
    <row r="150" spans="2:7" ht="15.75" customHeight="1">
      <c r="B150" s="260"/>
      <c r="C150" s="259"/>
      <c r="D150" s="78">
        <f>'3 жастағы балалар К'!U90</f>
        <v>0</v>
      </c>
      <c r="E150" s="259"/>
      <c r="F150" s="78">
        <f>'3 жастағы балалар Ш'!U90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К'!V90</f>
        <v>0</v>
      </c>
      <c r="E151" s="259"/>
      <c r="F151" s="78">
        <f>'3 жастағы балалар Ш'!V90</f>
        <v>0</v>
      </c>
      <c r="G151" s="259"/>
    </row>
    <row r="152" spans="2:7" ht="15.75" customHeight="1">
      <c r="B152" s="259"/>
      <c r="C152" s="259"/>
      <c r="D152" s="78">
        <f>'3 жастағы балалар К'!W90</f>
        <v>0</v>
      </c>
      <c r="E152" s="259"/>
      <c r="F152" s="78">
        <f>'3 жастағы балалар Ш'!W90</f>
        <v>0</v>
      </c>
      <c r="G152" s="259"/>
    </row>
    <row r="153" spans="2:7" ht="15.75" customHeight="1">
      <c r="B153" s="260"/>
      <c r="C153" s="259"/>
      <c r="D153" s="78">
        <f>'3 жастағы балалар К'!X90</f>
        <v>0</v>
      </c>
      <c r="E153" s="259"/>
      <c r="F153" s="78">
        <f>'3 жастағы балалар Ш'!X90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К'!Y90</f>
        <v>0</v>
      </c>
      <c r="E154" s="259"/>
      <c r="F154" s="78">
        <f>'3 жастағы балалар Ш'!Y90</f>
        <v>0</v>
      </c>
      <c r="G154" s="259"/>
    </row>
    <row r="155" spans="2:7" ht="15.75" customHeight="1">
      <c r="B155" s="259"/>
      <c r="C155" s="259"/>
      <c r="D155" s="78">
        <f>'3 жастағы балалар К'!Z90</f>
        <v>0</v>
      </c>
      <c r="E155" s="259"/>
      <c r="F155" s="78">
        <f>'3 жастағы балалар Ш'!Z90</f>
        <v>0</v>
      </c>
      <c r="G155" s="259"/>
    </row>
    <row r="156" spans="2:7" ht="15.75" customHeight="1">
      <c r="B156" s="260"/>
      <c r="C156" s="259"/>
      <c r="D156" s="78">
        <f>'3 жастағы балалар К'!AA90</f>
        <v>0</v>
      </c>
      <c r="E156" s="259"/>
      <c r="F156" s="78">
        <f>'3 жастағы балалар Ш'!AA90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К'!AB90</f>
        <v>0</v>
      </c>
      <c r="E157" s="259"/>
      <c r="F157" s="78">
        <f>'3 жастағы балалар Ш'!AB90</f>
        <v>0</v>
      </c>
      <c r="G157" s="259"/>
    </row>
    <row r="158" spans="2:7" ht="15.75" customHeight="1">
      <c r="B158" s="259"/>
      <c r="C158" s="259"/>
      <c r="D158" s="78">
        <f>'3 жастағы балалар К'!AC90</f>
        <v>0</v>
      </c>
      <c r="E158" s="259"/>
      <c r="F158" s="78">
        <f>'3 жастағы балалар Ш'!AC90</f>
        <v>0</v>
      </c>
      <c r="G158" s="259"/>
    </row>
    <row r="159" spans="2:7" ht="15.75" customHeight="1">
      <c r="B159" s="260"/>
      <c r="C159" s="259"/>
      <c r="D159" s="78">
        <f>'3 жастағы балалар К'!AD90</f>
        <v>0</v>
      </c>
      <c r="E159" s="259"/>
      <c r="F159" s="78">
        <f>'3 жастағы балалар Ш'!AD90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К'!AE90</f>
        <v>0</v>
      </c>
      <c r="E160" s="259"/>
      <c r="F160" s="78">
        <f>'3 жастағы балалар Ш'!AE90</f>
        <v>0</v>
      </c>
      <c r="G160" s="259"/>
    </row>
    <row r="161" spans="2:7" ht="15.75" customHeight="1">
      <c r="B161" s="259"/>
      <c r="C161" s="259"/>
      <c r="D161" s="78">
        <f>'3 жастағы балалар К'!AF90</f>
        <v>0</v>
      </c>
      <c r="E161" s="259"/>
      <c r="F161" s="78">
        <f>'3 жастағы балалар Ш'!AF90</f>
        <v>0</v>
      </c>
      <c r="G161" s="259"/>
    </row>
    <row r="162" spans="2:7" ht="15.75" customHeight="1">
      <c r="B162" s="260"/>
      <c r="C162" s="259"/>
      <c r="D162" s="78">
        <f>'3 жастағы балалар К'!AG90</f>
        <v>0</v>
      </c>
      <c r="E162" s="259"/>
      <c r="F162" s="78">
        <f>'3 жастағы балалар Ш'!AG90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К'!AH90</f>
        <v>0</v>
      </c>
      <c r="E163" s="259"/>
      <c r="F163" s="78">
        <f>'3 жастағы балалар Ш'!AH90</f>
        <v>0</v>
      </c>
      <c r="G163" s="259"/>
    </row>
    <row r="164" spans="2:7" ht="15.75" customHeight="1">
      <c r="B164" s="259"/>
      <c r="C164" s="259"/>
      <c r="D164" s="78">
        <f>'3 жастағы балалар К'!AI90</f>
        <v>0</v>
      </c>
      <c r="E164" s="259"/>
      <c r="F164" s="78">
        <f>'3 жастағы балалар Ш'!AI90</f>
        <v>0</v>
      </c>
      <c r="G164" s="259"/>
    </row>
    <row r="165" spans="2:7" ht="15.75" customHeight="1">
      <c r="B165" s="260"/>
      <c r="C165" s="259"/>
      <c r="D165" s="78">
        <f>'3 жастағы балалар К'!AJ90</f>
        <v>0</v>
      </c>
      <c r="E165" s="259"/>
      <c r="F165" s="78">
        <f>'3 жастағы балалар Ш'!AJ90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К'!AK90</f>
        <v>0</v>
      </c>
      <c r="E166" s="259"/>
      <c r="F166" s="78">
        <f>'3 жастағы балалар Ш'!AK90</f>
        <v>0</v>
      </c>
      <c r="G166" s="259"/>
    </row>
    <row r="167" spans="2:7" ht="15.75" customHeight="1">
      <c r="B167" s="259"/>
      <c r="C167" s="259"/>
      <c r="D167" s="78">
        <f>'3 жастағы балалар К'!AL90</f>
        <v>0</v>
      </c>
      <c r="E167" s="259"/>
      <c r="F167" s="78">
        <f>'3 жастағы балалар Ш'!AL90</f>
        <v>0</v>
      </c>
      <c r="G167" s="259"/>
    </row>
    <row r="168" spans="2:7" ht="15.75" customHeight="1">
      <c r="B168" s="260"/>
      <c r="C168" s="259"/>
      <c r="D168" s="78">
        <f>'3 жастағы балалар К'!AM90</f>
        <v>0</v>
      </c>
      <c r="E168" s="259"/>
      <c r="F168" s="78">
        <f>'3 жастағы балалар Ш'!AM90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К'!AN90</f>
        <v>0</v>
      </c>
      <c r="E169" s="259"/>
      <c r="F169" s="78">
        <f>'3 жастағы балалар Ш'!AN90</f>
        <v>0</v>
      </c>
      <c r="G169" s="259"/>
    </row>
    <row r="170" spans="2:7" ht="15.75" customHeight="1">
      <c r="B170" s="259"/>
      <c r="C170" s="259"/>
      <c r="D170" s="78">
        <f>'3 жастағы балалар К'!AO90</f>
        <v>0</v>
      </c>
      <c r="E170" s="259"/>
      <c r="F170" s="78">
        <f>'3 жастағы балалар Ш'!AO90</f>
        <v>0</v>
      </c>
      <c r="G170" s="259"/>
    </row>
    <row r="171" spans="2:7" ht="15.75" customHeight="1">
      <c r="B171" s="260"/>
      <c r="C171" s="259"/>
      <c r="D171" s="78">
        <f>'3 жастағы балалар К'!AP90</f>
        <v>0</v>
      </c>
      <c r="E171" s="259"/>
      <c r="F171" s="78">
        <f>'3 жастағы балалар Ш'!AP90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К'!AQ90</f>
        <v>0</v>
      </c>
      <c r="E172" s="259"/>
      <c r="F172" s="78">
        <f>'3 жастағы балалар Ш'!AQ90</f>
        <v>0</v>
      </c>
      <c r="G172" s="259"/>
    </row>
    <row r="173" spans="2:7" ht="15.75" customHeight="1">
      <c r="B173" s="259"/>
      <c r="C173" s="259"/>
      <c r="D173" s="78">
        <f>'3 жастағы балалар К'!AR90</f>
        <v>0</v>
      </c>
      <c r="E173" s="259"/>
      <c r="F173" s="78">
        <f>'3 жастағы балалар Ш'!AR90</f>
        <v>0</v>
      </c>
      <c r="G173" s="259"/>
    </row>
    <row r="174" spans="2:7" ht="15.75" customHeight="1">
      <c r="B174" s="260"/>
      <c r="C174" s="259"/>
      <c r="D174" s="78">
        <f>'3 жастағы балалар К'!AS90</f>
        <v>0</v>
      </c>
      <c r="E174" s="259"/>
      <c r="F174" s="78">
        <f>'3 жастағы балалар Ш'!AS90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К'!AT90</f>
        <v>0</v>
      </c>
      <c r="E175" s="259"/>
      <c r="F175" s="78">
        <f>'3 жастағы балалар Ш'!AT90</f>
        <v>0</v>
      </c>
      <c r="G175" s="259"/>
    </row>
    <row r="176" spans="2:7" ht="15.75" customHeight="1">
      <c r="B176" s="259"/>
      <c r="C176" s="259"/>
      <c r="D176" s="78">
        <f>'3 жастағы балалар К'!AU90</f>
        <v>0</v>
      </c>
      <c r="E176" s="259"/>
      <c r="F176" s="78">
        <f>'3 жастағы балалар Ш'!AU90</f>
        <v>0</v>
      </c>
      <c r="G176" s="259"/>
    </row>
    <row r="177" spans="2:7" ht="15.75" customHeight="1">
      <c r="B177" s="260"/>
      <c r="C177" s="259"/>
      <c r="D177" s="78">
        <f>'3 жастағы балалар К'!AV90</f>
        <v>0</v>
      </c>
      <c r="E177" s="259"/>
      <c r="F177" s="78">
        <f>'3 жастағы балалар Ш'!AV90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Ш'!AW90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Ш'!AX90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Ш'!AY90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Ш'!AZ90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Ш'!BA90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Ш'!BB90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Ш'!BC90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Ш'!BD90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Ш'!BE90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Ш'!BF90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Ш'!BG90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Ш'!BH90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Ш'!BI90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Ш'!BJ90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Ш'!BK90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Ш'!BL90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Ш'!BM90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Ш'!BN90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Ш'!BO90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Ш'!BP90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Ш'!BQ90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Ш'!BR90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Ш'!BS90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Ш'!BT90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Ш'!BU90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Ш'!BV90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Ш'!BW90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Ш'!BX90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Ш'!BY90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Ш'!BZ90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28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Ф'!E149</f>
        <v>0</v>
      </c>
      <c r="D212" s="78">
        <f>'3 жастағы балалар К'!D149</f>
        <v>0</v>
      </c>
      <c r="E212" s="78">
        <f>'3 жастағы балалар Т'!D149</f>
        <v>0</v>
      </c>
      <c r="F212" s="78">
        <f>'3 жастағы балалар Ш'!D149</f>
        <v>0</v>
      </c>
      <c r="G212" s="78">
        <f>'3 жастағы балалар Ә'!D149</f>
        <v>0</v>
      </c>
    </row>
    <row r="213" spans="2:7" ht="15.75" customHeight="1">
      <c r="B213" s="259"/>
      <c r="C213" s="78">
        <f>'3 жастағы балалар Ф'!F149</f>
        <v>0</v>
      </c>
      <c r="D213" s="78">
        <f>'3 жастағы балалар К'!E149</f>
        <v>0</v>
      </c>
      <c r="E213" s="78">
        <f>'3 жастағы балалар Т'!E149</f>
        <v>0</v>
      </c>
      <c r="F213" s="78">
        <f>'3 жастағы балалар Ш'!E149</f>
        <v>0</v>
      </c>
      <c r="G213" s="78">
        <f>'3 жастағы балалар Ә'!E149</f>
        <v>0</v>
      </c>
    </row>
    <row r="214" spans="2:7" ht="15.75" customHeight="1">
      <c r="B214" s="260"/>
      <c r="C214" s="78">
        <f>'3 жастағы балалар Ф'!G149</f>
        <v>0</v>
      </c>
      <c r="D214" s="78">
        <f>'3 жастағы балалар К'!F149</f>
        <v>0</v>
      </c>
      <c r="E214" s="78">
        <f>'3 жастағы балалар Т'!F149</f>
        <v>0</v>
      </c>
      <c r="F214" s="78">
        <f>'3 жастағы балалар Ш'!F149</f>
        <v>0</v>
      </c>
      <c r="G214" s="78">
        <f>'3 жастағы балалар Ә'!F149</f>
        <v>0</v>
      </c>
    </row>
    <row r="215" spans="2:7" ht="15.75" customHeight="1">
      <c r="B215" s="268">
        <v>2</v>
      </c>
      <c r="C215" s="78">
        <f>'3 жастағы балалар Ф'!H149</f>
        <v>0</v>
      </c>
      <c r="D215" s="78">
        <f>'3 жастағы балалар К'!G149</f>
        <v>0</v>
      </c>
      <c r="E215" s="78">
        <f>'3 жастағы балалар Т'!G149</f>
        <v>0</v>
      </c>
      <c r="F215" s="78">
        <f>'3 жастағы балалар Ш'!G149</f>
        <v>0</v>
      </c>
      <c r="G215" s="78">
        <f>'3 жастағы балалар Ә'!G149</f>
        <v>0</v>
      </c>
    </row>
    <row r="216" spans="2:7" ht="15.75" customHeight="1">
      <c r="B216" s="259"/>
      <c r="C216" s="78">
        <f>'3 жастағы балалар Ф'!I149</f>
        <v>0</v>
      </c>
      <c r="D216" s="78">
        <f>'3 жастағы балалар К'!H149</f>
        <v>0</v>
      </c>
      <c r="E216" s="78">
        <f>'3 жастағы балалар Т'!H149</f>
        <v>0</v>
      </c>
      <c r="F216" s="78">
        <f>'3 жастағы балалар Ш'!H149</f>
        <v>0</v>
      </c>
      <c r="G216" s="78">
        <f>'3 жастағы балалар Ә'!H149</f>
        <v>0</v>
      </c>
    </row>
    <row r="217" spans="2:7" ht="15.75" customHeight="1">
      <c r="B217" s="260"/>
      <c r="C217" s="78">
        <f>'3 жастағы балалар Ф'!J149</f>
        <v>0</v>
      </c>
      <c r="D217" s="78">
        <f>'3 жастағы балалар К'!I149</f>
        <v>0</v>
      </c>
      <c r="E217" s="78">
        <f>'3 жастағы балалар Т'!I149</f>
        <v>0</v>
      </c>
      <c r="F217" s="78">
        <f>'3 жастағы балалар Ш'!I149</f>
        <v>0</v>
      </c>
      <c r="G217" s="78">
        <f>'3 жастағы балалар Ә'!I149</f>
        <v>0</v>
      </c>
    </row>
    <row r="218" spans="2:7" ht="15.75" customHeight="1">
      <c r="B218" s="268">
        <v>3</v>
      </c>
      <c r="C218" s="78">
        <f>'3 жастағы балалар Ф'!K149</f>
        <v>0</v>
      </c>
      <c r="D218" s="78">
        <f>'3 жастағы балалар К'!J149</f>
        <v>0</v>
      </c>
      <c r="E218" s="78">
        <f>'3 жастағы балалар Т'!J149</f>
        <v>0</v>
      </c>
      <c r="F218" s="78">
        <f>'3 жастағы балалар Ш'!J149</f>
        <v>0</v>
      </c>
      <c r="G218" s="78">
        <f>'3 жастағы балалар Ә'!J149</f>
        <v>0</v>
      </c>
    </row>
    <row r="219" spans="2:7" ht="15.75" customHeight="1">
      <c r="B219" s="259"/>
      <c r="C219" s="78">
        <f>'3 жастағы балалар Ф'!L149</f>
        <v>0</v>
      </c>
      <c r="D219" s="78">
        <f>'3 жастағы балалар К'!K149</f>
        <v>0</v>
      </c>
      <c r="E219" s="78">
        <f>'3 жастағы балалар Т'!K149</f>
        <v>0</v>
      </c>
      <c r="F219" s="78">
        <f>'3 жастағы балалар Ш'!K149</f>
        <v>0</v>
      </c>
      <c r="G219" s="78">
        <f>'3 жастағы балалар Ә'!K149</f>
        <v>0</v>
      </c>
    </row>
    <row r="220" spans="2:7" ht="15.75" customHeight="1">
      <c r="B220" s="260"/>
      <c r="C220" s="78">
        <f>'3 жастағы балалар Ф'!M149</f>
        <v>0</v>
      </c>
      <c r="D220" s="78">
        <f>'3 жастағы балалар К'!L149</f>
        <v>0</v>
      </c>
      <c r="E220" s="78">
        <f>'3 жастағы балалар Т'!L149</f>
        <v>0</v>
      </c>
      <c r="F220" s="78">
        <f>'3 жастағы балалар Ш'!L149</f>
        <v>0</v>
      </c>
      <c r="G220" s="78">
        <f>'3 жастағы балалар Ә'!L149</f>
        <v>0</v>
      </c>
    </row>
    <row r="221" spans="2:7" ht="15.75" customHeight="1">
      <c r="B221" s="268">
        <v>4</v>
      </c>
      <c r="C221" s="78">
        <f>'3 жастағы балалар Ф'!N149</f>
        <v>0</v>
      </c>
      <c r="D221" s="78">
        <f>'3 жастағы балалар К'!M149</f>
        <v>0</v>
      </c>
      <c r="E221" s="78">
        <f>'3 жастағы балалар Т'!M149</f>
        <v>0</v>
      </c>
      <c r="F221" s="78">
        <f>'3 жастағы балалар Ш'!M149</f>
        <v>0</v>
      </c>
      <c r="G221" s="78">
        <f>'3 жастағы балалар Ә'!M149</f>
        <v>0</v>
      </c>
    </row>
    <row r="222" spans="2:7" ht="15.75" customHeight="1">
      <c r="B222" s="259"/>
      <c r="C222" s="78">
        <f>'3 жастағы балалар Ф'!O149</f>
        <v>0</v>
      </c>
      <c r="D222" s="78">
        <f>'3 жастағы балалар К'!N149</f>
        <v>0</v>
      </c>
      <c r="E222" s="78">
        <f>'3 жастағы балалар Т'!N149</f>
        <v>0</v>
      </c>
      <c r="F222" s="78">
        <f>'3 жастағы балалар Ш'!N149</f>
        <v>0</v>
      </c>
      <c r="G222" s="78">
        <f>'3 жастағы балалар Ә'!N149</f>
        <v>0</v>
      </c>
    </row>
    <row r="223" spans="2:7" ht="15.75" customHeight="1">
      <c r="B223" s="260"/>
      <c r="C223" s="78">
        <f>'3 жастағы балалар Ф'!P149</f>
        <v>0</v>
      </c>
      <c r="D223" s="78">
        <f>'3 жастағы балалар К'!O149</f>
        <v>0</v>
      </c>
      <c r="E223" s="78">
        <f>'3 жастағы балалар Т'!O149</f>
        <v>0</v>
      </c>
      <c r="F223" s="78">
        <f>'3 жастағы балалар Ш'!O149</f>
        <v>0</v>
      </c>
      <c r="G223" s="78">
        <f>'3 жастағы балалар Ә'!O149</f>
        <v>0</v>
      </c>
    </row>
    <row r="224" spans="2:7" ht="15.75" customHeight="1">
      <c r="B224" s="268">
        <v>5</v>
      </c>
      <c r="C224" s="78">
        <f>'3 жастағы балалар Ф'!Q149</f>
        <v>0</v>
      </c>
      <c r="D224" s="78">
        <f>'3 жастағы балалар К'!P149</f>
        <v>0</v>
      </c>
      <c r="E224" s="78">
        <f>'3 жастағы балалар Т'!P149</f>
        <v>0</v>
      </c>
      <c r="F224" s="78">
        <f>'3 жастағы балалар Ш'!P149</f>
        <v>0</v>
      </c>
      <c r="G224" s="78">
        <f>'3 жастағы балалар Ә'!P149</f>
        <v>0</v>
      </c>
    </row>
    <row r="225" spans="2:7" ht="15.75" customHeight="1">
      <c r="B225" s="259"/>
      <c r="C225" s="78">
        <f>'3 жастағы балалар Ф'!R149</f>
        <v>0</v>
      </c>
      <c r="D225" s="78">
        <f>'3 жастағы балалар К'!Q149</f>
        <v>0</v>
      </c>
      <c r="E225" s="78">
        <f>'3 жастағы балалар Т'!Q149</f>
        <v>0</v>
      </c>
      <c r="F225" s="78">
        <f>'3 жастағы балалар Ш'!Q149</f>
        <v>0</v>
      </c>
      <c r="G225" s="78">
        <f>'3 жастағы балалар Ә'!Q149</f>
        <v>0</v>
      </c>
    </row>
    <row r="226" spans="2:7" ht="15.75" customHeight="1">
      <c r="B226" s="260"/>
      <c r="C226" s="78">
        <f>'3 жастағы балалар Ф'!S149</f>
        <v>0</v>
      </c>
      <c r="D226" s="78">
        <f>'3 жастағы балалар К'!R149</f>
        <v>0</v>
      </c>
      <c r="E226" s="78">
        <f>'3 жастағы балалар Т'!R149</f>
        <v>0</v>
      </c>
      <c r="F226" s="78">
        <f>'3 жастағы балалар Ш'!R149</f>
        <v>0</v>
      </c>
      <c r="G226" s="78">
        <f>'3 жастағы балалар Ә'!R149</f>
        <v>0</v>
      </c>
    </row>
    <row r="227" spans="2:7" ht="15.75" customHeight="1">
      <c r="B227" s="268">
        <v>6</v>
      </c>
      <c r="C227" s="335"/>
      <c r="D227" s="78">
        <f>'3 жастағы балалар К'!S149</f>
        <v>0</v>
      </c>
      <c r="E227" s="335"/>
      <c r="F227" s="78">
        <f>'3 жастағы балалар Ш'!S149</f>
        <v>0</v>
      </c>
      <c r="G227" s="335"/>
    </row>
    <row r="228" spans="2:7" ht="15.75" customHeight="1">
      <c r="B228" s="259"/>
      <c r="C228" s="259"/>
      <c r="D228" s="78">
        <f>'3 жастағы балалар К'!T149</f>
        <v>0</v>
      </c>
      <c r="E228" s="259"/>
      <c r="F228" s="78">
        <f>'3 жастағы балалар Ш'!T149</f>
        <v>0</v>
      </c>
      <c r="G228" s="259"/>
    </row>
    <row r="229" spans="2:7" ht="15.75" customHeight="1">
      <c r="B229" s="260"/>
      <c r="C229" s="259"/>
      <c r="D229" s="78">
        <f>'3 жастағы балалар К'!U149</f>
        <v>0</v>
      </c>
      <c r="E229" s="259"/>
      <c r="F229" s="78">
        <f>'3 жастағы балалар Ш'!U149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К'!V149</f>
        <v>0</v>
      </c>
      <c r="E230" s="259"/>
      <c r="F230" s="78">
        <f>'3 жастағы балалар Ш'!V149</f>
        <v>0</v>
      </c>
      <c r="G230" s="259"/>
    </row>
    <row r="231" spans="2:7" ht="15.75" customHeight="1">
      <c r="B231" s="259"/>
      <c r="C231" s="259"/>
      <c r="D231" s="78">
        <f>'3 жастағы балалар К'!W149</f>
        <v>0</v>
      </c>
      <c r="E231" s="259"/>
      <c r="F231" s="78">
        <f>'3 жастағы балалар Ш'!W149</f>
        <v>0</v>
      </c>
      <c r="G231" s="259"/>
    </row>
    <row r="232" spans="2:7" ht="15.75" customHeight="1">
      <c r="B232" s="260"/>
      <c r="C232" s="259"/>
      <c r="D232" s="78">
        <f>'3 жастағы балалар К'!X149</f>
        <v>0</v>
      </c>
      <c r="E232" s="259"/>
      <c r="F232" s="78">
        <f>'3 жастағы балалар Ш'!X149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К'!Y149</f>
        <v>0</v>
      </c>
      <c r="E233" s="259"/>
      <c r="F233" s="78">
        <f>'3 жастағы балалар Ш'!Y149</f>
        <v>0</v>
      </c>
      <c r="G233" s="259"/>
    </row>
    <row r="234" spans="2:7" ht="15.75" customHeight="1">
      <c r="B234" s="259"/>
      <c r="C234" s="259"/>
      <c r="D234" s="78">
        <f>'3 жастағы балалар К'!Z149</f>
        <v>0</v>
      </c>
      <c r="E234" s="259"/>
      <c r="F234" s="78">
        <f>'3 жастағы балалар Ш'!Z149</f>
        <v>0</v>
      </c>
      <c r="G234" s="259"/>
    </row>
    <row r="235" spans="2:7" ht="15.75" customHeight="1">
      <c r="B235" s="260"/>
      <c r="C235" s="259"/>
      <c r="D235" s="78">
        <f>'3 жастағы балалар К'!AA149</f>
        <v>0</v>
      </c>
      <c r="E235" s="259"/>
      <c r="F235" s="78">
        <f>'3 жастағы балалар Ш'!AA149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К'!AB149</f>
        <v>0</v>
      </c>
      <c r="E236" s="259"/>
      <c r="F236" s="78">
        <f>'3 жастағы балалар Ш'!AB149</f>
        <v>0</v>
      </c>
      <c r="G236" s="259"/>
    </row>
    <row r="237" spans="2:7" ht="15.75" customHeight="1">
      <c r="B237" s="259"/>
      <c r="C237" s="259"/>
      <c r="D237" s="78">
        <f>'3 жастағы балалар К'!AC149</f>
        <v>0</v>
      </c>
      <c r="E237" s="259"/>
      <c r="F237" s="78">
        <f>'3 жастағы балалар Ш'!AC149</f>
        <v>0</v>
      </c>
      <c r="G237" s="259"/>
    </row>
    <row r="238" spans="2:7" ht="15.75" customHeight="1">
      <c r="B238" s="260"/>
      <c r="C238" s="259"/>
      <c r="D238" s="78">
        <f>'3 жастағы балалар К'!AD149</f>
        <v>0</v>
      </c>
      <c r="E238" s="259"/>
      <c r="F238" s="78">
        <f>'3 жастағы балалар Ш'!AD149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К'!AE149</f>
        <v>0</v>
      </c>
      <c r="E239" s="259"/>
      <c r="F239" s="78">
        <f>'3 жастағы балалар Ш'!AE149</f>
        <v>0</v>
      </c>
      <c r="G239" s="259"/>
    </row>
    <row r="240" spans="2:7" ht="15.75" customHeight="1">
      <c r="B240" s="259"/>
      <c r="C240" s="259"/>
      <c r="D240" s="78">
        <f>'3 жастағы балалар К'!AF149</f>
        <v>0</v>
      </c>
      <c r="E240" s="259"/>
      <c r="F240" s="78">
        <f>'3 жастағы балалар Ш'!AF149</f>
        <v>0</v>
      </c>
      <c r="G240" s="259"/>
    </row>
    <row r="241" spans="2:7" ht="15.75" customHeight="1">
      <c r="B241" s="260"/>
      <c r="C241" s="259"/>
      <c r="D241" s="78">
        <f>'3 жастағы балалар К'!AG149</f>
        <v>0</v>
      </c>
      <c r="E241" s="259"/>
      <c r="F241" s="78">
        <f>'3 жастағы балалар Ш'!AG149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К'!AH149</f>
        <v>0</v>
      </c>
      <c r="E242" s="259"/>
      <c r="F242" s="78">
        <f>'3 жастағы балалар Ш'!AH149</f>
        <v>0</v>
      </c>
      <c r="G242" s="259"/>
    </row>
    <row r="243" spans="2:7" ht="15.75" customHeight="1">
      <c r="B243" s="259"/>
      <c r="C243" s="259"/>
      <c r="D243" s="78">
        <f>'3 жастағы балалар К'!AI149</f>
        <v>0</v>
      </c>
      <c r="E243" s="259"/>
      <c r="F243" s="78">
        <f>'3 жастағы балалар Ш'!AI149</f>
        <v>0</v>
      </c>
      <c r="G243" s="259"/>
    </row>
    <row r="244" spans="2:7" ht="15.75" customHeight="1">
      <c r="B244" s="260"/>
      <c r="C244" s="259"/>
      <c r="D244" s="78">
        <f>'3 жастағы балалар К'!AJ149</f>
        <v>0</v>
      </c>
      <c r="E244" s="259"/>
      <c r="F244" s="78">
        <f>'3 жастағы балалар Ш'!AJ149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К'!AK149</f>
        <v>0</v>
      </c>
      <c r="E245" s="259"/>
      <c r="F245" s="78">
        <f>'3 жастағы балалар Ш'!AK149</f>
        <v>0</v>
      </c>
      <c r="G245" s="259"/>
    </row>
    <row r="246" spans="2:7" ht="15.75" customHeight="1">
      <c r="B246" s="259"/>
      <c r="C246" s="259"/>
      <c r="D246" s="78">
        <f>'3 жастағы балалар К'!AL149</f>
        <v>0</v>
      </c>
      <c r="E246" s="259"/>
      <c r="F246" s="78">
        <f>'3 жастағы балалар Ш'!AL149</f>
        <v>0</v>
      </c>
      <c r="G246" s="259"/>
    </row>
    <row r="247" spans="2:7" ht="15.75" customHeight="1">
      <c r="B247" s="260"/>
      <c r="C247" s="259"/>
      <c r="D247" s="78">
        <f>'3 жастағы балалар К'!AM149</f>
        <v>0</v>
      </c>
      <c r="E247" s="259"/>
      <c r="F247" s="78">
        <f>'3 жастағы балалар Ш'!AM149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К'!AN149</f>
        <v>0</v>
      </c>
      <c r="E248" s="259"/>
      <c r="F248" s="78">
        <f>'3 жастағы балалар Ш'!AN149</f>
        <v>0</v>
      </c>
      <c r="G248" s="259"/>
    </row>
    <row r="249" spans="2:7" ht="15.75" customHeight="1">
      <c r="B249" s="259"/>
      <c r="C249" s="259"/>
      <c r="D249" s="78">
        <f>'3 жастағы балалар К'!AO149</f>
        <v>0</v>
      </c>
      <c r="E249" s="259"/>
      <c r="F249" s="78">
        <f>'3 жастағы балалар Ш'!AO149</f>
        <v>0</v>
      </c>
      <c r="G249" s="259"/>
    </row>
    <row r="250" spans="2:7" ht="15.75" customHeight="1">
      <c r="B250" s="260"/>
      <c r="C250" s="259"/>
      <c r="D250" s="78">
        <f>'3 жастағы балалар К'!AP149</f>
        <v>0</v>
      </c>
      <c r="E250" s="259"/>
      <c r="F250" s="78">
        <f>'3 жастағы балалар Ш'!AP149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К'!AQ149</f>
        <v>0</v>
      </c>
      <c r="E251" s="259"/>
      <c r="F251" s="78">
        <f>'3 жастағы балалар Ш'!AQ149</f>
        <v>0</v>
      </c>
      <c r="G251" s="259"/>
    </row>
    <row r="252" spans="2:7" ht="15.75" customHeight="1">
      <c r="B252" s="259"/>
      <c r="C252" s="259"/>
      <c r="D252" s="78">
        <f>'3 жастағы балалар К'!AR149</f>
        <v>0</v>
      </c>
      <c r="E252" s="259"/>
      <c r="F252" s="78">
        <f>'3 жастағы балалар Ш'!AR149</f>
        <v>0</v>
      </c>
      <c r="G252" s="259"/>
    </row>
    <row r="253" spans="2:7" ht="15.75" customHeight="1">
      <c r="B253" s="260"/>
      <c r="C253" s="259"/>
      <c r="D253" s="78">
        <f>'3 жастағы балалар К'!AS149</f>
        <v>0</v>
      </c>
      <c r="E253" s="259"/>
      <c r="F253" s="78">
        <f>'3 жастағы балалар Ш'!AS149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К'!AT149</f>
        <v>0</v>
      </c>
      <c r="E254" s="259"/>
      <c r="F254" s="78">
        <f>'3 жастағы балалар Ш'!AT149</f>
        <v>0</v>
      </c>
      <c r="G254" s="259"/>
    </row>
    <row r="255" spans="2:7" ht="15.75" customHeight="1">
      <c r="B255" s="259"/>
      <c r="C255" s="259"/>
      <c r="D255" s="78">
        <f>'3 жастағы балалар К'!AU149</f>
        <v>0</v>
      </c>
      <c r="E255" s="259"/>
      <c r="F255" s="78">
        <f>'3 жастағы балалар Ш'!AU149</f>
        <v>0</v>
      </c>
      <c r="G255" s="259"/>
    </row>
    <row r="256" spans="2:7" ht="15.75" customHeight="1">
      <c r="B256" s="260"/>
      <c r="C256" s="259"/>
      <c r="D256" s="78">
        <f>'3 жастағы балалар К'!AV149</f>
        <v>0</v>
      </c>
      <c r="E256" s="259"/>
      <c r="F256" s="78">
        <f>'3 жастағы балалар Ш'!AV149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Ш'!AW149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Ш'!AX149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Ш'!AY149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Ш'!AZ149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Ш'!BA149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Ш'!BB149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Ш'!BC149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Ш'!BD149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Ш'!BE149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Ш'!BF149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Ш'!BG149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Ш'!BH149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Ш'!BI149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Ш'!BJ149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Ш'!BK149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Ш'!BL149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Ш'!BM149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Ш'!BN149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Ш'!BO149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Ш'!BP149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Ш'!BQ149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Ш'!BR149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Ш'!BS149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Ш'!BT149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Ш'!BU149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Ш'!BV149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Ш'!BW149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Ш'!BX149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Ш'!BY149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Ш'!BZ149</f>
        <v>0</v>
      </c>
      <c r="G286" s="260"/>
    </row>
    <row r="287" spans="2:7" ht="15.75" customHeight="1">
      <c r="B287" s="255">
        <f>СВОД3!V44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81:B83"/>
    <mergeCell ref="B136:B138"/>
    <mergeCell ref="B139:B141"/>
    <mergeCell ref="B142:B144"/>
    <mergeCell ref="B145:B147"/>
    <mergeCell ref="B126:B128"/>
    <mergeCell ref="B120:B122"/>
    <mergeCell ref="B123:B125"/>
    <mergeCell ref="B133:B135"/>
    <mergeCell ref="B117:B119"/>
    <mergeCell ref="B69:B71"/>
    <mergeCell ref="B72:B74"/>
    <mergeCell ref="B75:B77"/>
    <mergeCell ref="B78:B80"/>
    <mergeCell ref="B67:G67"/>
    <mergeCell ref="B212:B214"/>
    <mergeCell ref="B215:B217"/>
    <mergeCell ref="B218:B220"/>
    <mergeCell ref="C227:C286"/>
    <mergeCell ref="B254:B256"/>
    <mergeCell ref="B257:B259"/>
    <mergeCell ref="B260:B262"/>
    <mergeCell ref="B263:B265"/>
    <mergeCell ref="B266:B268"/>
    <mergeCell ref="B269:B271"/>
    <mergeCell ref="B278:B280"/>
    <mergeCell ref="B281:B283"/>
    <mergeCell ref="B284:B286"/>
    <mergeCell ref="G148:G207"/>
    <mergeCell ref="B151:B153"/>
    <mergeCell ref="B154:B156"/>
    <mergeCell ref="B157:B159"/>
    <mergeCell ref="B178:B180"/>
    <mergeCell ref="B172:B174"/>
    <mergeCell ref="B175:B177"/>
    <mergeCell ref="B163:B165"/>
    <mergeCell ref="B199:B201"/>
    <mergeCell ref="B202:B204"/>
    <mergeCell ref="B160:B162"/>
    <mergeCell ref="B148:B150"/>
    <mergeCell ref="B190:B192"/>
    <mergeCell ref="B193:B195"/>
    <mergeCell ref="E148:E207"/>
    <mergeCell ref="D178:D207"/>
    <mergeCell ref="E227:E286"/>
    <mergeCell ref="B166:B168"/>
    <mergeCell ref="B169:B171"/>
    <mergeCell ref="B181:B183"/>
    <mergeCell ref="B184:B186"/>
    <mergeCell ref="B187:B189"/>
    <mergeCell ref="B221:B223"/>
    <mergeCell ref="B224:B226"/>
    <mergeCell ref="B272:B274"/>
    <mergeCell ref="B275:B277"/>
    <mergeCell ref="B196:B198"/>
    <mergeCell ref="B205:B207"/>
    <mergeCell ref="B210:G210"/>
    <mergeCell ref="C148:C207"/>
    <mergeCell ref="G227:G286"/>
    <mergeCell ref="D257:D286"/>
    <mergeCell ref="B248:B250"/>
    <mergeCell ref="B251:B253"/>
    <mergeCell ref="B227:B229"/>
    <mergeCell ref="B230:B232"/>
    <mergeCell ref="B233:B235"/>
    <mergeCell ref="B236:B238"/>
    <mergeCell ref="B239:B241"/>
    <mergeCell ref="B242:B244"/>
    <mergeCell ref="B245:B247"/>
    <mergeCell ref="E81:E128"/>
    <mergeCell ref="G81:G128"/>
    <mergeCell ref="D93:D128"/>
    <mergeCell ref="B131:G131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C81:C128"/>
    <mergeCell ref="I9:K9"/>
    <mergeCell ref="B10:B14"/>
    <mergeCell ref="C9:E9"/>
    <mergeCell ref="C10:E64"/>
    <mergeCell ref="L10:L64"/>
    <mergeCell ref="B15:B29"/>
    <mergeCell ref="B30:B34"/>
    <mergeCell ref="B35:B59"/>
    <mergeCell ref="B60:B64"/>
    <mergeCell ref="B4:C4"/>
    <mergeCell ref="B5:C5"/>
    <mergeCell ref="B6:C6"/>
    <mergeCell ref="B7:C7"/>
    <mergeCell ref="F9:H9"/>
  </mergeCells>
  <pageMargins left="0.7" right="0.7" top="0.75" bottom="0.75" header="0" footer="0"/>
  <pageSetup orientation="landscape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2.75" customHeight="1">
      <c r="B4" s="329" t="s">
        <v>514</v>
      </c>
      <c r="C4" s="266"/>
      <c r="D4" s="245">
        <f>'3 жастағы балалар Ф'!D91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Ф'!A91</f>
        <v>0</v>
      </c>
      <c r="E5" s="247"/>
      <c r="F5" s="247"/>
      <c r="G5" s="242"/>
      <c r="H5" s="242"/>
    </row>
    <row r="6" spans="2:12" ht="84.7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6.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Ф'!E92</f>
        <v>0</v>
      </c>
      <c r="D133" s="78">
        <f>'3 жастағы балалар К'!D92</f>
        <v>0</v>
      </c>
      <c r="E133" s="78">
        <f>'3 жастағы балалар Т'!D92</f>
        <v>0</v>
      </c>
      <c r="F133" s="78">
        <f>'3 жастағы балалар Ш'!D92</f>
        <v>0</v>
      </c>
      <c r="G133" s="78">
        <f>'3 жастағы балалар Ә'!D92</f>
        <v>0</v>
      </c>
    </row>
    <row r="134" spans="2:7" ht="15.75" customHeight="1">
      <c r="B134" s="259"/>
      <c r="C134" s="78">
        <f>'3 жастағы балалар Ф'!F92</f>
        <v>0</v>
      </c>
      <c r="D134" s="78">
        <f>'3 жастағы балалар К'!E92</f>
        <v>0</v>
      </c>
      <c r="E134" s="78">
        <f>'3 жастағы балалар Т'!E92</f>
        <v>0</v>
      </c>
      <c r="F134" s="78">
        <f>'3 жастағы балалар Ш'!E92</f>
        <v>0</v>
      </c>
      <c r="G134" s="78">
        <f>'3 жастағы балалар Ә'!E92</f>
        <v>0</v>
      </c>
    </row>
    <row r="135" spans="2:7" ht="15.75" customHeight="1">
      <c r="B135" s="260"/>
      <c r="C135" s="78">
        <f>'3 жастағы балалар Ф'!G92</f>
        <v>0</v>
      </c>
      <c r="D135" s="78">
        <f>'3 жастағы балалар К'!F92</f>
        <v>0</v>
      </c>
      <c r="E135" s="78">
        <f>'3 жастағы балалар Т'!F92</f>
        <v>0</v>
      </c>
      <c r="F135" s="78">
        <f>'3 жастағы балалар Ш'!F92</f>
        <v>0</v>
      </c>
      <c r="G135" s="78">
        <f>'3 жастағы балалар Ә'!F92</f>
        <v>0</v>
      </c>
    </row>
    <row r="136" spans="2:7" ht="15.75" customHeight="1">
      <c r="B136" s="268">
        <v>2</v>
      </c>
      <c r="C136" s="78">
        <f>'3 жастағы балалар Ф'!H92</f>
        <v>0</v>
      </c>
      <c r="D136" s="78">
        <f>'3 жастағы балалар К'!G92</f>
        <v>0</v>
      </c>
      <c r="E136" s="78">
        <f>'3 жастағы балалар Т'!G92</f>
        <v>0</v>
      </c>
      <c r="F136" s="78">
        <f>'3 жастағы балалар Ш'!G92</f>
        <v>0</v>
      </c>
      <c r="G136" s="78">
        <f>'3 жастағы балалар Ә'!G92</f>
        <v>0</v>
      </c>
    </row>
    <row r="137" spans="2:7" ht="15.75" customHeight="1">
      <c r="B137" s="259"/>
      <c r="C137" s="78">
        <f>'3 жастағы балалар Ф'!I92</f>
        <v>0</v>
      </c>
      <c r="D137" s="78">
        <f>'3 жастағы балалар К'!H92</f>
        <v>0</v>
      </c>
      <c r="E137" s="78">
        <f>'3 жастағы балалар Т'!H92</f>
        <v>0</v>
      </c>
      <c r="F137" s="78">
        <f>'3 жастағы балалар Ш'!H92</f>
        <v>0</v>
      </c>
      <c r="G137" s="78">
        <f>'3 жастағы балалар Ә'!H92</f>
        <v>0</v>
      </c>
    </row>
    <row r="138" spans="2:7" ht="15.75" customHeight="1">
      <c r="B138" s="260"/>
      <c r="C138" s="78">
        <f>'3 жастағы балалар Ф'!J92</f>
        <v>0</v>
      </c>
      <c r="D138" s="78">
        <f>'3 жастағы балалар К'!I92</f>
        <v>0</v>
      </c>
      <c r="E138" s="78">
        <f>'3 жастағы балалар Т'!I92</f>
        <v>0</v>
      </c>
      <c r="F138" s="78">
        <f>'3 жастағы балалар Ш'!I92</f>
        <v>0</v>
      </c>
      <c r="G138" s="78">
        <f>'3 жастағы балалар Ә'!I92</f>
        <v>0</v>
      </c>
    </row>
    <row r="139" spans="2:7" ht="15.75" customHeight="1">
      <c r="B139" s="268">
        <v>3</v>
      </c>
      <c r="C139" s="78">
        <f>'3 жастағы балалар Ф'!K92</f>
        <v>0</v>
      </c>
      <c r="D139" s="78">
        <f>'3 жастағы балалар К'!J92</f>
        <v>0</v>
      </c>
      <c r="E139" s="78">
        <f>'3 жастағы балалар Т'!J92</f>
        <v>0</v>
      </c>
      <c r="F139" s="78">
        <f>'3 жастағы балалар Ш'!J92</f>
        <v>0</v>
      </c>
      <c r="G139" s="78">
        <f>'3 жастағы балалар Ә'!J92</f>
        <v>0</v>
      </c>
    </row>
    <row r="140" spans="2:7" ht="15.75" customHeight="1">
      <c r="B140" s="259"/>
      <c r="C140" s="78">
        <f>'3 жастағы балалар Ф'!L92</f>
        <v>0</v>
      </c>
      <c r="D140" s="78">
        <f>'3 жастағы балалар К'!K92</f>
        <v>0</v>
      </c>
      <c r="E140" s="78">
        <f>'3 жастағы балалар Т'!K92</f>
        <v>0</v>
      </c>
      <c r="F140" s="78">
        <f>'3 жастағы балалар Ш'!K92</f>
        <v>0</v>
      </c>
      <c r="G140" s="78">
        <f>'3 жастағы балалар Ә'!K92</f>
        <v>0</v>
      </c>
    </row>
    <row r="141" spans="2:7" ht="15.75" customHeight="1">
      <c r="B141" s="260"/>
      <c r="C141" s="78">
        <f>'3 жастағы балалар Ф'!M92</f>
        <v>0</v>
      </c>
      <c r="D141" s="78">
        <f>'3 жастағы балалар К'!L92</f>
        <v>0</v>
      </c>
      <c r="E141" s="78">
        <f>'3 жастағы балалар Т'!L92</f>
        <v>0</v>
      </c>
      <c r="F141" s="78">
        <f>'3 жастағы балалар Ш'!L92</f>
        <v>0</v>
      </c>
      <c r="G141" s="78">
        <f>'3 жастағы балалар Ә'!L92</f>
        <v>0</v>
      </c>
    </row>
    <row r="142" spans="2:7" ht="15.75" customHeight="1">
      <c r="B142" s="268">
        <v>4</v>
      </c>
      <c r="C142" s="78">
        <f>'3 жастағы балалар Ф'!N92</f>
        <v>0</v>
      </c>
      <c r="D142" s="78">
        <f>'3 жастағы балалар К'!M92</f>
        <v>0</v>
      </c>
      <c r="E142" s="78">
        <f>'3 жастағы балалар Т'!M92</f>
        <v>0</v>
      </c>
      <c r="F142" s="78">
        <f>'3 жастағы балалар Ш'!M92</f>
        <v>0</v>
      </c>
      <c r="G142" s="78">
        <f>'3 жастағы балалар Ә'!M92</f>
        <v>0</v>
      </c>
    </row>
    <row r="143" spans="2:7" ht="15.75" customHeight="1">
      <c r="B143" s="259"/>
      <c r="C143" s="78">
        <f>'3 жастағы балалар Ф'!O92</f>
        <v>0</v>
      </c>
      <c r="D143" s="78">
        <f>'3 жастағы балалар К'!N92</f>
        <v>0</v>
      </c>
      <c r="E143" s="78">
        <f>'3 жастағы балалар Т'!N92</f>
        <v>0</v>
      </c>
      <c r="F143" s="78">
        <f>'3 жастағы балалар Ш'!N92</f>
        <v>0</v>
      </c>
      <c r="G143" s="78">
        <f>'3 жастағы балалар Ә'!N92</f>
        <v>0</v>
      </c>
    </row>
    <row r="144" spans="2:7" ht="15.75" customHeight="1">
      <c r="B144" s="260"/>
      <c r="C144" s="78">
        <f>'3 жастағы балалар Ф'!P92</f>
        <v>0</v>
      </c>
      <c r="D144" s="78">
        <f>'3 жастағы балалар К'!O92</f>
        <v>0</v>
      </c>
      <c r="E144" s="78">
        <f>'3 жастағы балалар Т'!O92</f>
        <v>0</v>
      </c>
      <c r="F144" s="78">
        <f>'3 жастағы балалар Ш'!O92</f>
        <v>0</v>
      </c>
      <c r="G144" s="78">
        <f>'3 жастағы балалар Ә'!O92</f>
        <v>0</v>
      </c>
    </row>
    <row r="145" spans="2:7" ht="15.75" customHeight="1">
      <c r="B145" s="268">
        <v>5</v>
      </c>
      <c r="C145" s="78">
        <f>'3 жастағы балалар Ф'!Q92</f>
        <v>0</v>
      </c>
      <c r="D145" s="78">
        <f>'3 жастағы балалар К'!P92</f>
        <v>0</v>
      </c>
      <c r="E145" s="78">
        <f>'3 жастағы балалар Т'!P92</f>
        <v>0</v>
      </c>
      <c r="F145" s="78">
        <f>'3 жастағы балалар Ш'!P92</f>
        <v>0</v>
      </c>
      <c r="G145" s="78">
        <f>'3 жастағы балалар Ә'!P92</f>
        <v>0</v>
      </c>
    </row>
    <row r="146" spans="2:7" ht="15.75" customHeight="1">
      <c r="B146" s="259"/>
      <c r="C146" s="78">
        <f>'3 жастағы балалар Ф'!R92</f>
        <v>0</v>
      </c>
      <c r="D146" s="78">
        <f>'3 жастағы балалар К'!Q92</f>
        <v>0</v>
      </c>
      <c r="E146" s="78">
        <f>'3 жастағы балалар Т'!Q92</f>
        <v>0</v>
      </c>
      <c r="F146" s="78">
        <f>'3 жастағы балалар Ш'!Q92</f>
        <v>0</v>
      </c>
      <c r="G146" s="78">
        <f>'3 жастағы балалар Ә'!Q92</f>
        <v>0</v>
      </c>
    </row>
    <row r="147" spans="2:7" ht="15.75" customHeight="1">
      <c r="B147" s="260"/>
      <c r="C147" s="78">
        <f>'3 жастағы балалар Ф'!S92</f>
        <v>0</v>
      </c>
      <c r="D147" s="78">
        <f>'3 жастағы балалар К'!R92</f>
        <v>0</v>
      </c>
      <c r="E147" s="78">
        <f>'3 жастағы балалар Т'!R92</f>
        <v>0</v>
      </c>
      <c r="F147" s="78">
        <f>'3 жастағы балалар Ш'!R92</f>
        <v>0</v>
      </c>
      <c r="G147" s="78">
        <f>'3 жастағы балалар Ә'!R92</f>
        <v>0</v>
      </c>
    </row>
    <row r="148" spans="2:7" ht="15.75" customHeight="1">
      <c r="B148" s="268">
        <v>6</v>
      </c>
      <c r="C148" s="335"/>
      <c r="D148" s="78">
        <f>'3 жастағы балалар К'!S92</f>
        <v>0</v>
      </c>
      <c r="E148" s="335"/>
      <c r="F148" s="78">
        <f>'3 жастағы балалар Ш'!S92</f>
        <v>0</v>
      </c>
      <c r="G148" s="335"/>
    </row>
    <row r="149" spans="2:7" ht="15.75" customHeight="1">
      <c r="B149" s="259"/>
      <c r="C149" s="259"/>
      <c r="D149" s="78">
        <f>'3 жастағы балалар К'!T92</f>
        <v>0</v>
      </c>
      <c r="E149" s="259"/>
      <c r="F149" s="78">
        <f>'3 жастағы балалар Ш'!T92</f>
        <v>0</v>
      </c>
      <c r="G149" s="259"/>
    </row>
    <row r="150" spans="2:7" ht="15.75" customHeight="1">
      <c r="B150" s="260"/>
      <c r="C150" s="259"/>
      <c r="D150" s="78">
        <f>'3 жастағы балалар К'!U92</f>
        <v>0</v>
      </c>
      <c r="E150" s="259"/>
      <c r="F150" s="78">
        <f>'3 жастағы балалар Ш'!U92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К'!V92</f>
        <v>0</v>
      </c>
      <c r="E151" s="259"/>
      <c r="F151" s="78">
        <f>'3 жастағы балалар Ш'!V92</f>
        <v>0</v>
      </c>
      <c r="G151" s="259"/>
    </row>
    <row r="152" spans="2:7" ht="15.75" customHeight="1">
      <c r="B152" s="259"/>
      <c r="C152" s="259"/>
      <c r="D152" s="78">
        <f>'3 жастағы балалар К'!W92</f>
        <v>0</v>
      </c>
      <c r="E152" s="259"/>
      <c r="F152" s="78">
        <f>'3 жастағы балалар Ш'!W92</f>
        <v>0</v>
      </c>
      <c r="G152" s="259"/>
    </row>
    <row r="153" spans="2:7" ht="15.75" customHeight="1">
      <c r="B153" s="260"/>
      <c r="C153" s="259"/>
      <c r="D153" s="78">
        <f>'3 жастағы балалар К'!X92</f>
        <v>0</v>
      </c>
      <c r="E153" s="259"/>
      <c r="F153" s="78">
        <f>'3 жастағы балалар Ш'!X92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К'!Y92</f>
        <v>0</v>
      </c>
      <c r="E154" s="259"/>
      <c r="F154" s="78">
        <f>'3 жастағы балалар Ш'!Y92</f>
        <v>0</v>
      </c>
      <c r="G154" s="259"/>
    </row>
    <row r="155" spans="2:7" ht="15.75" customHeight="1">
      <c r="B155" s="259"/>
      <c r="C155" s="259"/>
      <c r="D155" s="78">
        <f>'3 жастағы балалар К'!Z92</f>
        <v>0</v>
      </c>
      <c r="E155" s="259"/>
      <c r="F155" s="78">
        <f>'3 жастағы балалар Ш'!Z92</f>
        <v>0</v>
      </c>
      <c r="G155" s="259"/>
    </row>
    <row r="156" spans="2:7" ht="15.75" customHeight="1">
      <c r="B156" s="260"/>
      <c r="C156" s="259"/>
      <c r="D156" s="78">
        <f>'3 жастағы балалар К'!AA92</f>
        <v>0</v>
      </c>
      <c r="E156" s="259"/>
      <c r="F156" s="78">
        <f>'3 жастағы балалар Ш'!AA92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К'!AB92</f>
        <v>0</v>
      </c>
      <c r="E157" s="259"/>
      <c r="F157" s="78">
        <f>'3 жастағы балалар Ш'!AB92</f>
        <v>0</v>
      </c>
      <c r="G157" s="259"/>
    </row>
    <row r="158" spans="2:7" ht="15.75" customHeight="1">
      <c r="B158" s="259"/>
      <c r="C158" s="259"/>
      <c r="D158" s="78">
        <f>'3 жастағы балалар К'!AC92</f>
        <v>0</v>
      </c>
      <c r="E158" s="259"/>
      <c r="F158" s="78">
        <f>'3 жастағы балалар Ш'!AC92</f>
        <v>0</v>
      </c>
      <c r="G158" s="259"/>
    </row>
    <row r="159" spans="2:7" ht="15.75" customHeight="1">
      <c r="B159" s="260"/>
      <c r="C159" s="259"/>
      <c r="D159" s="78">
        <f>'3 жастағы балалар К'!AD92</f>
        <v>0</v>
      </c>
      <c r="E159" s="259"/>
      <c r="F159" s="78">
        <f>'3 жастағы балалар Ш'!AD92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К'!AE92</f>
        <v>0</v>
      </c>
      <c r="E160" s="259"/>
      <c r="F160" s="78">
        <f>'3 жастағы балалар Ш'!AE92</f>
        <v>0</v>
      </c>
      <c r="G160" s="259"/>
    </row>
    <row r="161" spans="2:7" ht="15.75" customHeight="1">
      <c r="B161" s="259"/>
      <c r="C161" s="259"/>
      <c r="D161" s="78">
        <f>'3 жастағы балалар К'!AF92</f>
        <v>0</v>
      </c>
      <c r="E161" s="259"/>
      <c r="F161" s="78">
        <f>'3 жастағы балалар Ш'!AF92</f>
        <v>0</v>
      </c>
      <c r="G161" s="259"/>
    </row>
    <row r="162" spans="2:7" ht="15.75" customHeight="1">
      <c r="B162" s="260"/>
      <c r="C162" s="259"/>
      <c r="D162" s="78">
        <f>'3 жастағы балалар К'!AG92</f>
        <v>0</v>
      </c>
      <c r="E162" s="259"/>
      <c r="F162" s="78">
        <f>'3 жастағы балалар Ш'!AG92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К'!AH92</f>
        <v>0</v>
      </c>
      <c r="E163" s="259"/>
      <c r="F163" s="78">
        <f>'3 жастағы балалар Ш'!AH92</f>
        <v>0</v>
      </c>
      <c r="G163" s="259"/>
    </row>
    <row r="164" spans="2:7" ht="15.75" customHeight="1">
      <c r="B164" s="259"/>
      <c r="C164" s="259"/>
      <c r="D164" s="78">
        <f>'3 жастағы балалар К'!AI92</f>
        <v>0</v>
      </c>
      <c r="E164" s="259"/>
      <c r="F164" s="78">
        <f>'3 жастағы балалар Ш'!AI92</f>
        <v>0</v>
      </c>
      <c r="G164" s="259"/>
    </row>
    <row r="165" spans="2:7" ht="15.75" customHeight="1">
      <c r="B165" s="260"/>
      <c r="C165" s="259"/>
      <c r="D165" s="78">
        <f>'3 жастағы балалар К'!AJ92</f>
        <v>0</v>
      </c>
      <c r="E165" s="259"/>
      <c r="F165" s="78">
        <f>'3 жастағы балалар Ш'!AJ92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К'!AK92</f>
        <v>0</v>
      </c>
      <c r="E166" s="259"/>
      <c r="F166" s="78">
        <f>'3 жастағы балалар Ш'!AK92</f>
        <v>0</v>
      </c>
      <c r="G166" s="259"/>
    </row>
    <row r="167" spans="2:7" ht="15.75" customHeight="1">
      <c r="B167" s="259"/>
      <c r="C167" s="259"/>
      <c r="D167" s="78">
        <f>'3 жастағы балалар К'!AL92</f>
        <v>0</v>
      </c>
      <c r="E167" s="259"/>
      <c r="F167" s="78">
        <f>'3 жастағы балалар Ш'!AL92</f>
        <v>0</v>
      </c>
      <c r="G167" s="259"/>
    </row>
    <row r="168" spans="2:7" ht="15.75" customHeight="1">
      <c r="B168" s="260"/>
      <c r="C168" s="259"/>
      <c r="D168" s="78">
        <f>'3 жастағы балалар К'!AM92</f>
        <v>0</v>
      </c>
      <c r="E168" s="259"/>
      <c r="F168" s="78">
        <f>'3 жастағы балалар Ш'!AM92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К'!AN92</f>
        <v>0</v>
      </c>
      <c r="E169" s="259"/>
      <c r="F169" s="78">
        <f>'3 жастағы балалар Ш'!AN92</f>
        <v>0</v>
      </c>
      <c r="G169" s="259"/>
    </row>
    <row r="170" spans="2:7" ht="15.75" customHeight="1">
      <c r="B170" s="259"/>
      <c r="C170" s="259"/>
      <c r="D170" s="78">
        <f>'3 жастағы балалар К'!AO92</f>
        <v>0</v>
      </c>
      <c r="E170" s="259"/>
      <c r="F170" s="78">
        <f>'3 жастағы балалар Ш'!AO92</f>
        <v>0</v>
      </c>
      <c r="G170" s="259"/>
    </row>
    <row r="171" spans="2:7" ht="15.75" customHeight="1">
      <c r="B171" s="260"/>
      <c r="C171" s="259"/>
      <c r="D171" s="78">
        <f>'3 жастағы балалар К'!AP92</f>
        <v>0</v>
      </c>
      <c r="E171" s="259"/>
      <c r="F171" s="78">
        <f>'3 жастағы балалар Ш'!AP92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К'!AQ92</f>
        <v>0</v>
      </c>
      <c r="E172" s="259"/>
      <c r="F172" s="78">
        <f>'3 жастағы балалар Ш'!AQ92</f>
        <v>0</v>
      </c>
      <c r="G172" s="259"/>
    </row>
    <row r="173" spans="2:7" ht="15.75" customHeight="1">
      <c r="B173" s="259"/>
      <c r="C173" s="259"/>
      <c r="D173" s="78">
        <f>'3 жастағы балалар К'!AR92</f>
        <v>0</v>
      </c>
      <c r="E173" s="259"/>
      <c r="F173" s="78">
        <f>'3 жастағы балалар Ш'!AR92</f>
        <v>0</v>
      </c>
      <c r="G173" s="259"/>
    </row>
    <row r="174" spans="2:7" ht="15.75" customHeight="1">
      <c r="B174" s="260"/>
      <c r="C174" s="259"/>
      <c r="D174" s="78">
        <f>'3 жастағы балалар К'!AS92</f>
        <v>0</v>
      </c>
      <c r="E174" s="259"/>
      <c r="F174" s="78">
        <f>'3 жастағы балалар Ш'!AS92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К'!AT92</f>
        <v>0</v>
      </c>
      <c r="E175" s="259"/>
      <c r="F175" s="78">
        <f>'3 жастағы балалар Ш'!AT92</f>
        <v>0</v>
      </c>
      <c r="G175" s="259"/>
    </row>
    <row r="176" spans="2:7" ht="15.75" customHeight="1">
      <c r="B176" s="259"/>
      <c r="C176" s="259"/>
      <c r="D176" s="78">
        <f>'3 жастағы балалар К'!AU92</f>
        <v>0</v>
      </c>
      <c r="E176" s="259"/>
      <c r="F176" s="78">
        <f>'3 жастағы балалар Ш'!AU92</f>
        <v>0</v>
      </c>
      <c r="G176" s="259"/>
    </row>
    <row r="177" spans="2:7" ht="15.75" customHeight="1">
      <c r="B177" s="260"/>
      <c r="C177" s="259"/>
      <c r="D177" s="78">
        <f>'3 жастағы балалар К'!AV92</f>
        <v>0</v>
      </c>
      <c r="E177" s="259"/>
      <c r="F177" s="78">
        <f>'3 жастағы балалар Ш'!AV92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Ш'!AW92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Ш'!AX92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Ш'!AY92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Ш'!AZ92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Ш'!BA92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Ш'!BB92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Ш'!BC92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Ш'!BD92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Ш'!BE92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Ш'!BF92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Ш'!BG92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Ш'!BH92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Ш'!BI92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Ш'!BJ92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Ш'!BK92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Ш'!BL92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Ш'!BM92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Ш'!BN92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Ш'!BO92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Ш'!BP92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Ш'!BQ92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Ш'!BR92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Ш'!BS92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Ш'!BT92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Ш'!BU92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Ш'!BV92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Ш'!BW92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Ш'!BX92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Ш'!BY92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Ш'!BZ92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28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Ф'!E151</f>
        <v>0</v>
      </c>
      <c r="D212" s="78">
        <f>'3 жастағы балалар К'!D151</f>
        <v>0</v>
      </c>
      <c r="E212" s="78">
        <f>'3 жастағы балалар Т'!D151</f>
        <v>0</v>
      </c>
      <c r="F212" s="78">
        <f>'3 жастағы балалар Ш'!D151</f>
        <v>0</v>
      </c>
      <c r="G212" s="78">
        <f>'3 жастағы балалар Ә'!D151</f>
        <v>0</v>
      </c>
    </row>
    <row r="213" spans="2:7" ht="15.75" customHeight="1">
      <c r="B213" s="259"/>
      <c r="C213" s="78">
        <f>'3 жастағы балалар Ф'!F151</f>
        <v>0</v>
      </c>
      <c r="D213" s="78">
        <f>'3 жастағы балалар К'!E151</f>
        <v>0</v>
      </c>
      <c r="E213" s="78">
        <f>'3 жастағы балалар Т'!E151</f>
        <v>0</v>
      </c>
      <c r="F213" s="78">
        <f>'3 жастағы балалар Ш'!E151</f>
        <v>0</v>
      </c>
      <c r="G213" s="78">
        <f>'3 жастағы балалар Ә'!E151</f>
        <v>0</v>
      </c>
    </row>
    <row r="214" spans="2:7" ht="15.75" customHeight="1">
      <c r="B214" s="260"/>
      <c r="C214" s="78">
        <f>'3 жастағы балалар Ф'!G151</f>
        <v>0</v>
      </c>
      <c r="D214" s="78">
        <f>'3 жастағы балалар К'!F151</f>
        <v>0</v>
      </c>
      <c r="E214" s="78">
        <f>'3 жастағы балалар Т'!F151</f>
        <v>0</v>
      </c>
      <c r="F214" s="78">
        <f>'3 жастағы балалар Ш'!F151</f>
        <v>0</v>
      </c>
      <c r="G214" s="78">
        <f>'3 жастағы балалар Ә'!F151</f>
        <v>0</v>
      </c>
    </row>
    <row r="215" spans="2:7" ht="15.75" customHeight="1">
      <c r="B215" s="268">
        <v>2</v>
      </c>
      <c r="C215" s="78">
        <f>'3 жастағы балалар Ф'!H151</f>
        <v>0</v>
      </c>
      <c r="D215" s="78">
        <f>'3 жастағы балалар К'!G151</f>
        <v>0</v>
      </c>
      <c r="E215" s="78">
        <f>'3 жастағы балалар Т'!G151</f>
        <v>0</v>
      </c>
      <c r="F215" s="78">
        <f>'3 жастағы балалар Ш'!G151</f>
        <v>0</v>
      </c>
      <c r="G215" s="78">
        <f>'3 жастағы балалар Ә'!G151</f>
        <v>0</v>
      </c>
    </row>
    <row r="216" spans="2:7" ht="15.75" customHeight="1">
      <c r="B216" s="259"/>
      <c r="C216" s="78">
        <f>'3 жастағы балалар Ф'!I151</f>
        <v>0</v>
      </c>
      <c r="D216" s="78">
        <f>'3 жастағы балалар К'!H151</f>
        <v>0</v>
      </c>
      <c r="E216" s="78">
        <f>'3 жастағы балалар Т'!H151</f>
        <v>0</v>
      </c>
      <c r="F216" s="78">
        <f>'3 жастағы балалар Ш'!H151</f>
        <v>0</v>
      </c>
      <c r="G216" s="78">
        <f>'3 жастағы балалар Ә'!H151</f>
        <v>0</v>
      </c>
    </row>
    <row r="217" spans="2:7" ht="15.75" customHeight="1">
      <c r="B217" s="260"/>
      <c r="C217" s="78">
        <f>'3 жастағы балалар Ф'!J151</f>
        <v>0</v>
      </c>
      <c r="D217" s="78">
        <f>'3 жастағы балалар К'!I151</f>
        <v>0</v>
      </c>
      <c r="E217" s="78">
        <f>'3 жастағы балалар Т'!I151</f>
        <v>0</v>
      </c>
      <c r="F217" s="78">
        <f>'3 жастағы балалар Ш'!I151</f>
        <v>0</v>
      </c>
      <c r="G217" s="78">
        <f>'3 жастағы балалар Ә'!I151</f>
        <v>0</v>
      </c>
    </row>
    <row r="218" spans="2:7" ht="15.75" customHeight="1">
      <c r="B218" s="268">
        <v>3</v>
      </c>
      <c r="C218" s="78">
        <f>'3 жастағы балалар Ф'!K151</f>
        <v>0</v>
      </c>
      <c r="D218" s="78">
        <f>'3 жастағы балалар К'!J151</f>
        <v>0</v>
      </c>
      <c r="E218" s="78">
        <f>'3 жастағы балалар Т'!J151</f>
        <v>0</v>
      </c>
      <c r="F218" s="78">
        <f>'3 жастағы балалар Ш'!J151</f>
        <v>0</v>
      </c>
      <c r="G218" s="78">
        <f>'3 жастағы балалар Ә'!J151</f>
        <v>0</v>
      </c>
    </row>
    <row r="219" spans="2:7" ht="15.75" customHeight="1">
      <c r="B219" s="259"/>
      <c r="C219" s="78">
        <f>'3 жастағы балалар Ф'!L151</f>
        <v>0</v>
      </c>
      <c r="D219" s="78">
        <f>'3 жастағы балалар К'!K151</f>
        <v>0</v>
      </c>
      <c r="E219" s="78">
        <f>'3 жастағы балалар Т'!K151</f>
        <v>0</v>
      </c>
      <c r="F219" s="78">
        <f>'3 жастағы балалар Ш'!K151</f>
        <v>0</v>
      </c>
      <c r="G219" s="78">
        <f>'3 жастағы балалар Ә'!K151</f>
        <v>0</v>
      </c>
    </row>
    <row r="220" spans="2:7" ht="15.75" customHeight="1">
      <c r="B220" s="260"/>
      <c r="C220" s="78">
        <f>'3 жастағы балалар Ф'!M151</f>
        <v>0</v>
      </c>
      <c r="D220" s="78">
        <f>'3 жастағы балалар К'!L151</f>
        <v>0</v>
      </c>
      <c r="E220" s="78">
        <f>'3 жастағы балалар Т'!L151</f>
        <v>0</v>
      </c>
      <c r="F220" s="78">
        <f>'3 жастағы балалар Ш'!L151</f>
        <v>0</v>
      </c>
      <c r="G220" s="78">
        <f>'3 жастағы балалар Ә'!L151</f>
        <v>0</v>
      </c>
    </row>
    <row r="221" spans="2:7" ht="15.75" customHeight="1">
      <c r="B221" s="268">
        <v>4</v>
      </c>
      <c r="C221" s="78">
        <f>'3 жастағы балалар Ф'!N151</f>
        <v>0</v>
      </c>
      <c r="D221" s="78">
        <f>'3 жастағы балалар К'!M151</f>
        <v>0</v>
      </c>
      <c r="E221" s="78">
        <f>'3 жастағы балалар Т'!M151</f>
        <v>0</v>
      </c>
      <c r="F221" s="78">
        <f>'3 жастағы балалар Ш'!M151</f>
        <v>0</v>
      </c>
      <c r="G221" s="78">
        <f>'3 жастағы балалар Ә'!M151</f>
        <v>0</v>
      </c>
    </row>
    <row r="222" spans="2:7" ht="15.75" customHeight="1">
      <c r="B222" s="259"/>
      <c r="C222" s="78">
        <f>'3 жастағы балалар Ф'!O151</f>
        <v>0</v>
      </c>
      <c r="D222" s="78">
        <f>'3 жастағы балалар К'!N151</f>
        <v>0</v>
      </c>
      <c r="E222" s="78">
        <f>'3 жастағы балалар Т'!N151</f>
        <v>0</v>
      </c>
      <c r="F222" s="78">
        <f>'3 жастағы балалар Ш'!N151</f>
        <v>0</v>
      </c>
      <c r="G222" s="78">
        <f>'3 жастағы балалар Ә'!N151</f>
        <v>0</v>
      </c>
    </row>
    <row r="223" spans="2:7" ht="15.75" customHeight="1">
      <c r="B223" s="260"/>
      <c r="C223" s="78">
        <f>'3 жастағы балалар Ф'!P151</f>
        <v>0</v>
      </c>
      <c r="D223" s="78">
        <f>'3 жастағы балалар К'!O151</f>
        <v>0</v>
      </c>
      <c r="E223" s="78">
        <f>'3 жастағы балалар Т'!O151</f>
        <v>0</v>
      </c>
      <c r="F223" s="78">
        <f>'3 жастағы балалар Ш'!O151</f>
        <v>0</v>
      </c>
      <c r="G223" s="78">
        <f>'3 жастағы балалар Ә'!O151</f>
        <v>0</v>
      </c>
    </row>
    <row r="224" spans="2:7" ht="15.75" customHeight="1">
      <c r="B224" s="268">
        <v>5</v>
      </c>
      <c r="C224" s="78">
        <f>'3 жастағы балалар Ф'!Q151</f>
        <v>0</v>
      </c>
      <c r="D224" s="78">
        <f>'3 жастағы балалар К'!P151</f>
        <v>0</v>
      </c>
      <c r="E224" s="78">
        <f>'3 жастағы балалар Т'!P151</f>
        <v>0</v>
      </c>
      <c r="F224" s="78">
        <f>'3 жастағы балалар Ш'!P151</f>
        <v>0</v>
      </c>
      <c r="G224" s="78">
        <f>'3 жастағы балалар Ә'!P151</f>
        <v>0</v>
      </c>
    </row>
    <row r="225" spans="2:7" ht="15.75" customHeight="1">
      <c r="B225" s="259"/>
      <c r="C225" s="78">
        <f>'3 жастағы балалар Ф'!R151</f>
        <v>0</v>
      </c>
      <c r="D225" s="78">
        <f>'3 жастағы балалар К'!Q151</f>
        <v>0</v>
      </c>
      <c r="E225" s="78">
        <f>'3 жастағы балалар Т'!Q151</f>
        <v>0</v>
      </c>
      <c r="F225" s="78">
        <f>'3 жастағы балалар Ш'!Q151</f>
        <v>0</v>
      </c>
      <c r="G225" s="78">
        <f>'3 жастағы балалар Ә'!Q151</f>
        <v>0</v>
      </c>
    </row>
    <row r="226" spans="2:7" ht="15.75" customHeight="1">
      <c r="B226" s="260"/>
      <c r="C226" s="78">
        <f>'3 жастағы балалар Ф'!S151</f>
        <v>0</v>
      </c>
      <c r="D226" s="78">
        <f>'3 жастағы балалар К'!R151</f>
        <v>0</v>
      </c>
      <c r="E226" s="78">
        <f>'3 жастағы балалар Т'!R151</f>
        <v>0</v>
      </c>
      <c r="F226" s="78">
        <f>'3 жастағы балалар Ш'!R151</f>
        <v>0</v>
      </c>
      <c r="G226" s="78">
        <f>'3 жастағы балалар Ә'!R151</f>
        <v>0</v>
      </c>
    </row>
    <row r="227" spans="2:7" ht="15.75" customHeight="1">
      <c r="B227" s="268">
        <v>6</v>
      </c>
      <c r="C227" s="335"/>
      <c r="D227" s="78">
        <f>'3 жастағы балалар К'!S151</f>
        <v>0</v>
      </c>
      <c r="E227" s="335"/>
      <c r="F227" s="78">
        <f>'3 жастағы балалар Ш'!S151</f>
        <v>0</v>
      </c>
      <c r="G227" s="335"/>
    </row>
    <row r="228" spans="2:7" ht="15.75" customHeight="1">
      <c r="B228" s="259"/>
      <c r="C228" s="259"/>
      <c r="D228" s="78">
        <f>'3 жастағы балалар К'!T151</f>
        <v>0</v>
      </c>
      <c r="E228" s="259"/>
      <c r="F228" s="78">
        <f>'3 жастағы балалар Ш'!T151</f>
        <v>0</v>
      </c>
      <c r="G228" s="259"/>
    </row>
    <row r="229" spans="2:7" ht="15.75" customHeight="1">
      <c r="B229" s="260"/>
      <c r="C229" s="259"/>
      <c r="D229" s="78">
        <f>'3 жастағы балалар К'!U151</f>
        <v>0</v>
      </c>
      <c r="E229" s="259"/>
      <c r="F229" s="78">
        <f>'3 жастағы балалар Ш'!U151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К'!V151</f>
        <v>0</v>
      </c>
      <c r="E230" s="259"/>
      <c r="F230" s="78">
        <f>'3 жастағы балалар Ш'!V151</f>
        <v>0</v>
      </c>
      <c r="G230" s="259"/>
    </row>
    <row r="231" spans="2:7" ht="15.75" customHeight="1">
      <c r="B231" s="259"/>
      <c r="C231" s="259"/>
      <c r="D231" s="78">
        <f>'3 жастағы балалар К'!W151</f>
        <v>0</v>
      </c>
      <c r="E231" s="259"/>
      <c r="F231" s="78">
        <f>'3 жастағы балалар Ш'!W151</f>
        <v>0</v>
      </c>
      <c r="G231" s="259"/>
    </row>
    <row r="232" spans="2:7" ht="15.75" customHeight="1">
      <c r="B232" s="260"/>
      <c r="C232" s="259"/>
      <c r="D232" s="78">
        <f>'3 жастағы балалар К'!X151</f>
        <v>0</v>
      </c>
      <c r="E232" s="259"/>
      <c r="F232" s="78">
        <f>'3 жастағы балалар Ш'!X151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К'!Y151</f>
        <v>0</v>
      </c>
      <c r="E233" s="259"/>
      <c r="F233" s="78">
        <f>'3 жастағы балалар Ш'!Y151</f>
        <v>0</v>
      </c>
      <c r="G233" s="259"/>
    </row>
    <row r="234" spans="2:7" ht="15.75" customHeight="1">
      <c r="B234" s="259"/>
      <c r="C234" s="259"/>
      <c r="D234" s="78">
        <f>'3 жастағы балалар К'!Z151</f>
        <v>0</v>
      </c>
      <c r="E234" s="259"/>
      <c r="F234" s="78">
        <f>'3 жастағы балалар Ш'!Z151</f>
        <v>0</v>
      </c>
      <c r="G234" s="259"/>
    </row>
    <row r="235" spans="2:7" ht="15.75" customHeight="1">
      <c r="B235" s="260"/>
      <c r="C235" s="259"/>
      <c r="D235" s="78">
        <f>'3 жастағы балалар К'!AA151</f>
        <v>0</v>
      </c>
      <c r="E235" s="259"/>
      <c r="F235" s="78">
        <f>'3 жастағы балалар Ш'!AA151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К'!AB151</f>
        <v>0</v>
      </c>
      <c r="E236" s="259"/>
      <c r="F236" s="78">
        <f>'3 жастағы балалар Ш'!AB151</f>
        <v>0</v>
      </c>
      <c r="G236" s="259"/>
    </row>
    <row r="237" spans="2:7" ht="15.75" customHeight="1">
      <c r="B237" s="259"/>
      <c r="C237" s="259"/>
      <c r="D237" s="78">
        <f>'3 жастағы балалар К'!AC151</f>
        <v>0</v>
      </c>
      <c r="E237" s="259"/>
      <c r="F237" s="78">
        <f>'3 жастағы балалар Ш'!AC151</f>
        <v>0</v>
      </c>
      <c r="G237" s="259"/>
    </row>
    <row r="238" spans="2:7" ht="15.75" customHeight="1">
      <c r="B238" s="260"/>
      <c r="C238" s="259"/>
      <c r="D238" s="78">
        <f>'3 жастағы балалар К'!AD151</f>
        <v>0</v>
      </c>
      <c r="E238" s="259"/>
      <c r="F238" s="78">
        <f>'3 жастағы балалар Ш'!AD151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К'!AE151</f>
        <v>0</v>
      </c>
      <c r="E239" s="259"/>
      <c r="F239" s="78">
        <f>'3 жастағы балалар Ш'!AE151</f>
        <v>0</v>
      </c>
      <c r="G239" s="259"/>
    </row>
    <row r="240" spans="2:7" ht="15.75" customHeight="1">
      <c r="B240" s="259"/>
      <c r="C240" s="259"/>
      <c r="D240" s="78">
        <f>'3 жастағы балалар К'!AF151</f>
        <v>0</v>
      </c>
      <c r="E240" s="259"/>
      <c r="F240" s="78">
        <f>'3 жастағы балалар Ш'!AF151</f>
        <v>0</v>
      </c>
      <c r="G240" s="259"/>
    </row>
    <row r="241" spans="2:7" ht="15.75" customHeight="1">
      <c r="B241" s="260"/>
      <c r="C241" s="259"/>
      <c r="D241" s="78">
        <f>'3 жастағы балалар К'!AG151</f>
        <v>0</v>
      </c>
      <c r="E241" s="259"/>
      <c r="F241" s="78">
        <f>'3 жастағы балалар Ш'!AG151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К'!AH151</f>
        <v>0</v>
      </c>
      <c r="E242" s="259"/>
      <c r="F242" s="78">
        <f>'3 жастағы балалар Ш'!AH151</f>
        <v>0</v>
      </c>
      <c r="G242" s="259"/>
    </row>
    <row r="243" spans="2:7" ht="15.75" customHeight="1">
      <c r="B243" s="259"/>
      <c r="C243" s="259"/>
      <c r="D243" s="78">
        <f>'3 жастағы балалар К'!AI151</f>
        <v>0</v>
      </c>
      <c r="E243" s="259"/>
      <c r="F243" s="78">
        <f>'3 жастағы балалар Ш'!AI151</f>
        <v>0</v>
      </c>
      <c r="G243" s="259"/>
    </row>
    <row r="244" spans="2:7" ht="15.75" customHeight="1">
      <c r="B244" s="260"/>
      <c r="C244" s="259"/>
      <c r="D244" s="78">
        <f>'3 жастағы балалар К'!AJ151</f>
        <v>0</v>
      </c>
      <c r="E244" s="259"/>
      <c r="F244" s="78">
        <f>'3 жастағы балалар Ш'!AJ151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К'!AK151</f>
        <v>0</v>
      </c>
      <c r="E245" s="259"/>
      <c r="F245" s="78">
        <f>'3 жастағы балалар Ш'!AK151</f>
        <v>0</v>
      </c>
      <c r="G245" s="259"/>
    </row>
    <row r="246" spans="2:7" ht="15.75" customHeight="1">
      <c r="B246" s="259"/>
      <c r="C246" s="259"/>
      <c r="D246" s="78">
        <f>'3 жастағы балалар К'!AL151</f>
        <v>0</v>
      </c>
      <c r="E246" s="259"/>
      <c r="F246" s="78">
        <f>'3 жастағы балалар Ш'!AL151</f>
        <v>0</v>
      </c>
      <c r="G246" s="259"/>
    </row>
    <row r="247" spans="2:7" ht="15.75" customHeight="1">
      <c r="B247" s="260"/>
      <c r="C247" s="259"/>
      <c r="D247" s="78">
        <f>'3 жастағы балалар К'!AM151</f>
        <v>0</v>
      </c>
      <c r="E247" s="259"/>
      <c r="F247" s="78">
        <f>'3 жастағы балалар Ш'!AM151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К'!AN151</f>
        <v>0</v>
      </c>
      <c r="E248" s="259"/>
      <c r="F248" s="78">
        <f>'3 жастағы балалар Ш'!AN151</f>
        <v>0</v>
      </c>
      <c r="G248" s="259"/>
    </row>
    <row r="249" spans="2:7" ht="15.75" customHeight="1">
      <c r="B249" s="259"/>
      <c r="C249" s="259"/>
      <c r="D249" s="78">
        <f>'3 жастағы балалар К'!AO151</f>
        <v>0</v>
      </c>
      <c r="E249" s="259"/>
      <c r="F249" s="78">
        <f>'3 жастағы балалар Ш'!AO151</f>
        <v>0</v>
      </c>
      <c r="G249" s="259"/>
    </row>
    <row r="250" spans="2:7" ht="15.75" customHeight="1">
      <c r="B250" s="260"/>
      <c r="C250" s="259"/>
      <c r="D250" s="78">
        <f>'3 жастағы балалар К'!AP151</f>
        <v>0</v>
      </c>
      <c r="E250" s="259"/>
      <c r="F250" s="78">
        <f>'3 жастағы балалар Ш'!AP151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К'!AQ151</f>
        <v>0</v>
      </c>
      <c r="E251" s="259"/>
      <c r="F251" s="78">
        <f>'3 жастағы балалар Ш'!AQ151</f>
        <v>0</v>
      </c>
      <c r="G251" s="259"/>
    </row>
    <row r="252" spans="2:7" ht="15.75" customHeight="1">
      <c r="B252" s="259"/>
      <c r="C252" s="259"/>
      <c r="D252" s="78">
        <f>'3 жастағы балалар К'!AR151</f>
        <v>0</v>
      </c>
      <c r="E252" s="259"/>
      <c r="F252" s="78">
        <f>'3 жастағы балалар Ш'!AR151</f>
        <v>0</v>
      </c>
      <c r="G252" s="259"/>
    </row>
    <row r="253" spans="2:7" ht="15.75" customHeight="1">
      <c r="B253" s="260"/>
      <c r="C253" s="259"/>
      <c r="D253" s="78">
        <f>'3 жастағы балалар К'!AS151</f>
        <v>0</v>
      </c>
      <c r="E253" s="259"/>
      <c r="F253" s="78">
        <f>'3 жастағы балалар Ш'!AS151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К'!AT151</f>
        <v>0</v>
      </c>
      <c r="E254" s="259"/>
      <c r="F254" s="78">
        <f>'3 жастағы балалар Ш'!AT151</f>
        <v>0</v>
      </c>
      <c r="G254" s="259"/>
    </row>
    <row r="255" spans="2:7" ht="15.75" customHeight="1">
      <c r="B255" s="259"/>
      <c r="C255" s="259"/>
      <c r="D255" s="78">
        <f>'3 жастағы балалар К'!AU151</f>
        <v>0</v>
      </c>
      <c r="E255" s="259"/>
      <c r="F255" s="78">
        <f>'3 жастағы балалар Ш'!AU151</f>
        <v>0</v>
      </c>
      <c r="G255" s="259"/>
    </row>
    <row r="256" spans="2:7" ht="15.75" customHeight="1">
      <c r="B256" s="260"/>
      <c r="C256" s="259"/>
      <c r="D256" s="78">
        <f>'3 жастағы балалар К'!AV151</f>
        <v>0</v>
      </c>
      <c r="E256" s="259"/>
      <c r="F256" s="78">
        <f>'3 жастағы балалар Ш'!AV151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Ш'!AW151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Ш'!AX151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Ш'!AY151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Ш'!AZ151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Ш'!BA151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Ш'!BB151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Ш'!BC151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Ш'!BD151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Ш'!BE151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Ш'!BF151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Ш'!BG151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Ш'!BH151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Ш'!BI151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Ш'!BJ151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Ш'!BK151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Ш'!BL151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Ш'!BM151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Ш'!BN151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Ш'!BO151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Ш'!BP151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Ш'!BQ151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Ш'!BR151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Ш'!BS151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Ш'!BT151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Ш'!BU151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Ш'!BV151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Ш'!BW151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Ш'!BX151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Ш'!BY151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Ш'!BZ151</f>
        <v>0</v>
      </c>
      <c r="G286" s="260"/>
    </row>
    <row r="287" spans="2:7" ht="15.75" customHeight="1">
      <c r="B287" s="255">
        <f>СВОД3!V45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81:B83"/>
    <mergeCell ref="B136:B138"/>
    <mergeCell ref="B139:B141"/>
    <mergeCell ref="B142:B144"/>
    <mergeCell ref="B145:B147"/>
    <mergeCell ref="B126:B128"/>
    <mergeCell ref="B120:B122"/>
    <mergeCell ref="B123:B125"/>
    <mergeCell ref="B133:B135"/>
    <mergeCell ref="B117:B119"/>
    <mergeCell ref="B69:B71"/>
    <mergeCell ref="B72:B74"/>
    <mergeCell ref="B75:B77"/>
    <mergeCell ref="B78:B80"/>
    <mergeCell ref="B67:G67"/>
    <mergeCell ref="B212:B214"/>
    <mergeCell ref="B215:B217"/>
    <mergeCell ref="B218:B220"/>
    <mergeCell ref="C227:C286"/>
    <mergeCell ref="B254:B256"/>
    <mergeCell ref="B257:B259"/>
    <mergeCell ref="B260:B262"/>
    <mergeCell ref="B263:B265"/>
    <mergeCell ref="B266:B268"/>
    <mergeCell ref="B269:B271"/>
    <mergeCell ref="B278:B280"/>
    <mergeCell ref="B281:B283"/>
    <mergeCell ref="B284:B286"/>
    <mergeCell ref="G148:G207"/>
    <mergeCell ref="B151:B153"/>
    <mergeCell ref="B154:B156"/>
    <mergeCell ref="B157:B159"/>
    <mergeCell ref="B178:B180"/>
    <mergeCell ref="B172:B174"/>
    <mergeCell ref="B175:B177"/>
    <mergeCell ref="B163:B165"/>
    <mergeCell ref="B199:B201"/>
    <mergeCell ref="B202:B204"/>
    <mergeCell ref="B160:B162"/>
    <mergeCell ref="B148:B150"/>
    <mergeCell ref="B190:B192"/>
    <mergeCell ref="B193:B195"/>
    <mergeCell ref="E148:E207"/>
    <mergeCell ref="D178:D207"/>
    <mergeCell ref="E227:E286"/>
    <mergeCell ref="B166:B168"/>
    <mergeCell ref="B169:B171"/>
    <mergeCell ref="B181:B183"/>
    <mergeCell ref="B184:B186"/>
    <mergeCell ref="B187:B189"/>
    <mergeCell ref="B221:B223"/>
    <mergeCell ref="B224:B226"/>
    <mergeCell ref="B272:B274"/>
    <mergeCell ref="B275:B277"/>
    <mergeCell ref="B196:B198"/>
    <mergeCell ref="B205:B207"/>
    <mergeCell ref="B210:G210"/>
    <mergeCell ref="C148:C207"/>
    <mergeCell ref="G227:G286"/>
    <mergeCell ref="D257:D286"/>
    <mergeCell ref="B248:B250"/>
    <mergeCell ref="B251:B253"/>
    <mergeCell ref="B227:B229"/>
    <mergeCell ref="B230:B232"/>
    <mergeCell ref="B233:B235"/>
    <mergeCell ref="B236:B238"/>
    <mergeCell ref="B239:B241"/>
    <mergeCell ref="B242:B244"/>
    <mergeCell ref="B245:B247"/>
    <mergeCell ref="E81:E128"/>
    <mergeCell ref="G81:G128"/>
    <mergeCell ref="D93:D128"/>
    <mergeCell ref="B131:G131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C81:C128"/>
    <mergeCell ref="I9:K9"/>
    <mergeCell ref="B10:B14"/>
    <mergeCell ref="C9:E9"/>
    <mergeCell ref="C10:E64"/>
    <mergeCell ref="L10:L64"/>
    <mergeCell ref="B15:B29"/>
    <mergeCell ref="B30:B34"/>
    <mergeCell ref="B35:B59"/>
    <mergeCell ref="B60:B64"/>
    <mergeCell ref="B4:C4"/>
    <mergeCell ref="B5:C5"/>
    <mergeCell ref="B6:C6"/>
    <mergeCell ref="B7:C7"/>
    <mergeCell ref="F9:H9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2.75" customHeight="1">
      <c r="B4" s="329" t="s">
        <v>514</v>
      </c>
      <c r="C4" s="266"/>
      <c r="D4" s="245">
        <f>'3 жастағы балалар Ф'!D92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Ф'!A92</f>
        <v>0</v>
      </c>
      <c r="E5" s="247"/>
      <c r="F5" s="247"/>
      <c r="G5" s="242"/>
      <c r="H5" s="242"/>
    </row>
    <row r="6" spans="2:12" ht="83.2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8.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Ф'!E91</f>
        <v>0</v>
      </c>
      <c r="D133" s="78">
        <f>'3 жастағы балалар К'!D91</f>
        <v>0</v>
      </c>
      <c r="E133" s="78">
        <f>'3 жастағы балалар Т'!D91</f>
        <v>0</v>
      </c>
      <c r="F133" s="78">
        <f>'3 жастағы балалар Ш'!D91</f>
        <v>0</v>
      </c>
      <c r="G133" s="78">
        <f>'3 жастағы балалар Ә'!D91</f>
        <v>0</v>
      </c>
    </row>
    <row r="134" spans="2:7" ht="15.75" customHeight="1">
      <c r="B134" s="259"/>
      <c r="C134" s="78">
        <f>'3 жастағы балалар Ф'!F91</f>
        <v>0</v>
      </c>
      <c r="D134" s="78">
        <f>'3 жастағы балалар К'!E91</f>
        <v>0</v>
      </c>
      <c r="E134" s="78">
        <f>'3 жастағы балалар Т'!E91</f>
        <v>0</v>
      </c>
      <c r="F134" s="78">
        <f>'3 жастағы балалар Ш'!E91</f>
        <v>0</v>
      </c>
      <c r="G134" s="78">
        <f>'3 жастағы балалар Ә'!E91</f>
        <v>0</v>
      </c>
    </row>
    <row r="135" spans="2:7" ht="15.75" customHeight="1">
      <c r="B135" s="260"/>
      <c r="C135" s="78">
        <f>'3 жастағы балалар Ф'!G91</f>
        <v>0</v>
      </c>
      <c r="D135" s="78">
        <f>'3 жастағы балалар К'!F91</f>
        <v>0</v>
      </c>
      <c r="E135" s="78">
        <f>'3 жастағы балалар Т'!F91</f>
        <v>0</v>
      </c>
      <c r="F135" s="78">
        <f>'3 жастағы балалар Ш'!F91</f>
        <v>0</v>
      </c>
      <c r="G135" s="78">
        <f>'3 жастағы балалар Ә'!F91</f>
        <v>0</v>
      </c>
    </row>
    <row r="136" spans="2:7" ht="15.75" customHeight="1">
      <c r="B136" s="268">
        <v>2</v>
      </c>
      <c r="C136" s="78">
        <f>'3 жастағы балалар Ф'!H91</f>
        <v>0</v>
      </c>
      <c r="D136" s="78">
        <f>'3 жастағы балалар К'!G91</f>
        <v>0</v>
      </c>
      <c r="E136" s="78">
        <f>'3 жастағы балалар Т'!G91</f>
        <v>0</v>
      </c>
      <c r="F136" s="78">
        <f>'3 жастағы балалар Ш'!G91</f>
        <v>0</v>
      </c>
      <c r="G136" s="78">
        <f>'3 жастағы балалар Ә'!G91</f>
        <v>0</v>
      </c>
    </row>
    <row r="137" spans="2:7" ht="15.75" customHeight="1">
      <c r="B137" s="259"/>
      <c r="C137" s="78">
        <f>'3 жастағы балалар Ф'!I91</f>
        <v>0</v>
      </c>
      <c r="D137" s="78">
        <f>'3 жастағы балалар К'!H91</f>
        <v>0</v>
      </c>
      <c r="E137" s="78">
        <f>'3 жастағы балалар Т'!H91</f>
        <v>0</v>
      </c>
      <c r="F137" s="78">
        <f>'3 жастағы балалар Ш'!H91</f>
        <v>0</v>
      </c>
      <c r="G137" s="78">
        <f>'3 жастағы балалар Ә'!H91</f>
        <v>0</v>
      </c>
    </row>
    <row r="138" spans="2:7" ht="15.75" customHeight="1">
      <c r="B138" s="260"/>
      <c r="C138" s="78">
        <f>'3 жастағы балалар Ф'!J91</f>
        <v>0</v>
      </c>
      <c r="D138" s="78">
        <f>'3 жастағы балалар К'!I91</f>
        <v>0</v>
      </c>
      <c r="E138" s="78">
        <f>'3 жастағы балалар Т'!I91</f>
        <v>0</v>
      </c>
      <c r="F138" s="78">
        <f>'3 жастағы балалар Ш'!I91</f>
        <v>0</v>
      </c>
      <c r="G138" s="78">
        <f>'3 жастағы балалар Ә'!I91</f>
        <v>0</v>
      </c>
    </row>
    <row r="139" spans="2:7" ht="15.75" customHeight="1">
      <c r="B139" s="268">
        <v>3</v>
      </c>
      <c r="C139" s="78">
        <f>'3 жастағы балалар Ф'!K91</f>
        <v>0</v>
      </c>
      <c r="D139" s="78">
        <f>'3 жастағы балалар К'!J91</f>
        <v>0</v>
      </c>
      <c r="E139" s="78">
        <f>'3 жастағы балалар Т'!J91</f>
        <v>0</v>
      </c>
      <c r="F139" s="78">
        <f>'3 жастағы балалар Ш'!J91</f>
        <v>0</v>
      </c>
      <c r="G139" s="78">
        <f>'3 жастағы балалар Ә'!J91</f>
        <v>0</v>
      </c>
    </row>
    <row r="140" spans="2:7" ht="15.75" customHeight="1">
      <c r="B140" s="259"/>
      <c r="C140" s="78">
        <f>'3 жастағы балалар Ф'!L91</f>
        <v>0</v>
      </c>
      <c r="D140" s="78">
        <f>'3 жастағы балалар К'!K91</f>
        <v>0</v>
      </c>
      <c r="E140" s="78">
        <f>'3 жастағы балалар Т'!K91</f>
        <v>0</v>
      </c>
      <c r="F140" s="78">
        <f>'3 жастағы балалар Ш'!K91</f>
        <v>0</v>
      </c>
      <c r="G140" s="78">
        <f>'3 жастағы балалар Ә'!K91</f>
        <v>0</v>
      </c>
    </row>
    <row r="141" spans="2:7" ht="15.75" customHeight="1">
      <c r="B141" s="260"/>
      <c r="C141" s="78">
        <f>'3 жастағы балалар Ф'!M91</f>
        <v>0</v>
      </c>
      <c r="D141" s="78">
        <f>'3 жастағы балалар К'!L91</f>
        <v>0</v>
      </c>
      <c r="E141" s="78">
        <f>'3 жастағы балалар Т'!L91</f>
        <v>0</v>
      </c>
      <c r="F141" s="78">
        <f>'3 жастағы балалар Ш'!L91</f>
        <v>0</v>
      </c>
      <c r="G141" s="78">
        <f>'3 жастағы балалар Ә'!L91</f>
        <v>0</v>
      </c>
    </row>
    <row r="142" spans="2:7" ht="15.75" customHeight="1">
      <c r="B142" s="268">
        <v>4</v>
      </c>
      <c r="C142" s="78">
        <f>'3 жастағы балалар Ф'!N91</f>
        <v>0</v>
      </c>
      <c r="D142" s="78">
        <f>'3 жастағы балалар К'!M91</f>
        <v>0</v>
      </c>
      <c r="E142" s="78">
        <f>'3 жастағы балалар Т'!M91</f>
        <v>0</v>
      </c>
      <c r="F142" s="78">
        <f>'3 жастағы балалар Ш'!M91</f>
        <v>0</v>
      </c>
      <c r="G142" s="78">
        <f>'3 жастағы балалар Ә'!M91</f>
        <v>0</v>
      </c>
    </row>
    <row r="143" spans="2:7" ht="15.75" customHeight="1">
      <c r="B143" s="259"/>
      <c r="C143" s="78">
        <f>'3 жастағы балалар Ф'!O91</f>
        <v>0</v>
      </c>
      <c r="D143" s="78">
        <f>'3 жастағы балалар К'!N91</f>
        <v>0</v>
      </c>
      <c r="E143" s="78">
        <f>'3 жастағы балалар Т'!N91</f>
        <v>0</v>
      </c>
      <c r="F143" s="78">
        <f>'3 жастағы балалар Ш'!N91</f>
        <v>0</v>
      </c>
      <c r="G143" s="78">
        <f>'3 жастағы балалар Ә'!N91</f>
        <v>0</v>
      </c>
    </row>
    <row r="144" spans="2:7" ht="15.75" customHeight="1">
      <c r="B144" s="260"/>
      <c r="C144" s="78">
        <f>'3 жастағы балалар Ф'!P91</f>
        <v>0</v>
      </c>
      <c r="D144" s="78">
        <f>'3 жастағы балалар К'!O91</f>
        <v>0</v>
      </c>
      <c r="E144" s="78">
        <f>'3 жастағы балалар Т'!O91</f>
        <v>0</v>
      </c>
      <c r="F144" s="78">
        <f>'3 жастағы балалар Ш'!O91</f>
        <v>0</v>
      </c>
      <c r="G144" s="78">
        <f>'3 жастағы балалар Ә'!O91</f>
        <v>0</v>
      </c>
    </row>
    <row r="145" spans="2:7" ht="15.75" customHeight="1">
      <c r="B145" s="268">
        <v>5</v>
      </c>
      <c r="C145" s="78">
        <f>'3 жастағы балалар Ф'!Q91</f>
        <v>0</v>
      </c>
      <c r="D145" s="78">
        <f>'3 жастағы балалар К'!P91</f>
        <v>0</v>
      </c>
      <c r="E145" s="78">
        <f>'3 жастағы балалар Т'!P91</f>
        <v>0</v>
      </c>
      <c r="F145" s="78">
        <f>'3 жастағы балалар Ш'!P91</f>
        <v>0</v>
      </c>
      <c r="G145" s="78">
        <f>'3 жастағы балалар Ә'!P91</f>
        <v>0</v>
      </c>
    </row>
    <row r="146" spans="2:7" ht="15.75" customHeight="1">
      <c r="B146" s="259"/>
      <c r="C146" s="78">
        <f>'3 жастағы балалар Ф'!R91</f>
        <v>0</v>
      </c>
      <c r="D146" s="78">
        <f>'3 жастағы балалар К'!Q91</f>
        <v>0</v>
      </c>
      <c r="E146" s="78">
        <f>'3 жастағы балалар Т'!Q91</f>
        <v>0</v>
      </c>
      <c r="F146" s="78">
        <f>'3 жастағы балалар Ш'!Q91</f>
        <v>0</v>
      </c>
      <c r="G146" s="78">
        <f>'3 жастағы балалар Ә'!Q91</f>
        <v>0</v>
      </c>
    </row>
    <row r="147" spans="2:7" ht="15.75" customHeight="1">
      <c r="B147" s="260"/>
      <c r="C147" s="78">
        <f>'3 жастағы балалар Ф'!S91</f>
        <v>0</v>
      </c>
      <c r="D147" s="78">
        <f>'3 жастағы балалар К'!R91</f>
        <v>0</v>
      </c>
      <c r="E147" s="78">
        <f>'3 жастағы балалар Т'!R91</f>
        <v>0</v>
      </c>
      <c r="F147" s="78">
        <f>'3 жастағы балалар Ш'!R91</f>
        <v>0</v>
      </c>
      <c r="G147" s="78">
        <f>'3 жастағы балалар Ә'!R91</f>
        <v>0</v>
      </c>
    </row>
    <row r="148" spans="2:7" ht="15.75" customHeight="1">
      <c r="B148" s="268">
        <v>6</v>
      </c>
      <c r="C148" s="335"/>
      <c r="D148" s="78">
        <f>'3 жастағы балалар К'!S91</f>
        <v>0</v>
      </c>
      <c r="E148" s="335"/>
      <c r="F148" s="78">
        <f>'3 жастағы балалар Ш'!S91</f>
        <v>0</v>
      </c>
      <c r="G148" s="335"/>
    </row>
    <row r="149" spans="2:7" ht="15.75" customHeight="1">
      <c r="B149" s="259"/>
      <c r="C149" s="259"/>
      <c r="D149" s="78">
        <f>'3 жастағы балалар К'!T91</f>
        <v>0</v>
      </c>
      <c r="E149" s="259"/>
      <c r="F149" s="78">
        <f>'3 жастағы балалар Ш'!T91</f>
        <v>0</v>
      </c>
      <c r="G149" s="259"/>
    </row>
    <row r="150" spans="2:7" ht="15.75" customHeight="1">
      <c r="B150" s="260"/>
      <c r="C150" s="259"/>
      <c r="D150" s="78">
        <f>'3 жастағы балалар К'!U91</f>
        <v>0</v>
      </c>
      <c r="E150" s="259"/>
      <c r="F150" s="78">
        <f>'3 жастағы балалар Ш'!U91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К'!V91</f>
        <v>0</v>
      </c>
      <c r="E151" s="259"/>
      <c r="F151" s="78">
        <f>'3 жастағы балалар Ш'!V91</f>
        <v>0</v>
      </c>
      <c r="G151" s="259"/>
    </row>
    <row r="152" spans="2:7" ht="15.75" customHeight="1">
      <c r="B152" s="259"/>
      <c r="C152" s="259"/>
      <c r="D152" s="78">
        <f>'3 жастағы балалар К'!W91</f>
        <v>0</v>
      </c>
      <c r="E152" s="259"/>
      <c r="F152" s="78">
        <f>'3 жастағы балалар Ш'!W91</f>
        <v>0</v>
      </c>
      <c r="G152" s="259"/>
    </row>
    <row r="153" spans="2:7" ht="15.75" customHeight="1">
      <c r="B153" s="260"/>
      <c r="C153" s="259"/>
      <c r="D153" s="78">
        <f>'3 жастағы балалар К'!X91</f>
        <v>0</v>
      </c>
      <c r="E153" s="259"/>
      <c r="F153" s="78">
        <f>'3 жастағы балалар Ш'!X91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К'!Y91</f>
        <v>0</v>
      </c>
      <c r="E154" s="259"/>
      <c r="F154" s="78">
        <f>'3 жастағы балалар Ш'!Y91</f>
        <v>0</v>
      </c>
      <c r="G154" s="259"/>
    </row>
    <row r="155" spans="2:7" ht="15.75" customHeight="1">
      <c r="B155" s="259"/>
      <c r="C155" s="259"/>
      <c r="D155" s="78">
        <f>'3 жастағы балалар К'!Z91</f>
        <v>0</v>
      </c>
      <c r="E155" s="259"/>
      <c r="F155" s="78">
        <f>'3 жастағы балалар Ш'!Z91</f>
        <v>0</v>
      </c>
      <c r="G155" s="259"/>
    </row>
    <row r="156" spans="2:7" ht="15.75" customHeight="1">
      <c r="B156" s="260"/>
      <c r="C156" s="259"/>
      <c r="D156" s="78">
        <f>'3 жастағы балалар К'!AA91</f>
        <v>0</v>
      </c>
      <c r="E156" s="259"/>
      <c r="F156" s="78">
        <f>'3 жастағы балалар Ш'!AA91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К'!AB91</f>
        <v>0</v>
      </c>
      <c r="E157" s="259"/>
      <c r="F157" s="78">
        <f>'3 жастағы балалар Ш'!AB91</f>
        <v>0</v>
      </c>
      <c r="G157" s="259"/>
    </row>
    <row r="158" spans="2:7" ht="15.75" customHeight="1">
      <c r="B158" s="259"/>
      <c r="C158" s="259"/>
      <c r="D158" s="78">
        <f>'3 жастағы балалар К'!AC91</f>
        <v>0</v>
      </c>
      <c r="E158" s="259"/>
      <c r="F158" s="78">
        <f>'3 жастағы балалар Ш'!AC91</f>
        <v>0</v>
      </c>
      <c r="G158" s="259"/>
    </row>
    <row r="159" spans="2:7" ht="15.75" customHeight="1">
      <c r="B159" s="260"/>
      <c r="C159" s="259"/>
      <c r="D159" s="78">
        <f>'3 жастағы балалар К'!AD91</f>
        <v>0</v>
      </c>
      <c r="E159" s="259"/>
      <c r="F159" s="78">
        <f>'3 жастағы балалар Ш'!AD91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К'!AE91</f>
        <v>0</v>
      </c>
      <c r="E160" s="259"/>
      <c r="F160" s="78">
        <f>'3 жастағы балалар Ш'!AE91</f>
        <v>0</v>
      </c>
      <c r="G160" s="259"/>
    </row>
    <row r="161" spans="2:7" ht="15.75" customHeight="1">
      <c r="B161" s="259"/>
      <c r="C161" s="259"/>
      <c r="D161" s="78">
        <f>'3 жастағы балалар К'!AF91</f>
        <v>0</v>
      </c>
      <c r="E161" s="259"/>
      <c r="F161" s="78">
        <f>'3 жастағы балалар Ш'!AF91</f>
        <v>0</v>
      </c>
      <c r="G161" s="259"/>
    </row>
    <row r="162" spans="2:7" ht="15.75" customHeight="1">
      <c r="B162" s="260"/>
      <c r="C162" s="259"/>
      <c r="D162" s="78">
        <f>'3 жастағы балалар К'!AG91</f>
        <v>0</v>
      </c>
      <c r="E162" s="259"/>
      <c r="F162" s="78">
        <f>'3 жастағы балалар Ш'!AG91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К'!AH91</f>
        <v>0</v>
      </c>
      <c r="E163" s="259"/>
      <c r="F163" s="78">
        <f>'3 жастағы балалар Ш'!AH91</f>
        <v>0</v>
      </c>
      <c r="G163" s="259"/>
    </row>
    <row r="164" spans="2:7" ht="15.75" customHeight="1">
      <c r="B164" s="259"/>
      <c r="C164" s="259"/>
      <c r="D164" s="78">
        <f>'3 жастағы балалар К'!AI91</f>
        <v>0</v>
      </c>
      <c r="E164" s="259"/>
      <c r="F164" s="78">
        <f>'3 жастағы балалар Ш'!AI91</f>
        <v>0</v>
      </c>
      <c r="G164" s="259"/>
    </row>
    <row r="165" spans="2:7" ht="15.75" customHeight="1">
      <c r="B165" s="260"/>
      <c r="C165" s="259"/>
      <c r="D165" s="78">
        <f>'3 жастағы балалар К'!AJ91</f>
        <v>0</v>
      </c>
      <c r="E165" s="259"/>
      <c r="F165" s="78">
        <f>'3 жастағы балалар Ш'!AJ91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К'!AK91</f>
        <v>0</v>
      </c>
      <c r="E166" s="259"/>
      <c r="F166" s="78">
        <f>'3 жастағы балалар Ш'!AK91</f>
        <v>0</v>
      </c>
      <c r="G166" s="259"/>
    </row>
    <row r="167" spans="2:7" ht="15.75" customHeight="1">
      <c r="B167" s="259"/>
      <c r="C167" s="259"/>
      <c r="D167" s="78">
        <f>'3 жастағы балалар К'!AL91</f>
        <v>0</v>
      </c>
      <c r="E167" s="259"/>
      <c r="F167" s="78">
        <f>'3 жастағы балалар Ш'!AL91</f>
        <v>0</v>
      </c>
      <c r="G167" s="259"/>
    </row>
    <row r="168" spans="2:7" ht="15.75" customHeight="1">
      <c r="B168" s="260"/>
      <c r="C168" s="259"/>
      <c r="D168" s="78">
        <f>'3 жастағы балалар К'!AM91</f>
        <v>0</v>
      </c>
      <c r="E168" s="259"/>
      <c r="F168" s="78">
        <f>'3 жастағы балалар Ш'!AM91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К'!AN91</f>
        <v>0</v>
      </c>
      <c r="E169" s="259"/>
      <c r="F169" s="78">
        <f>'3 жастағы балалар Ш'!AN91</f>
        <v>0</v>
      </c>
      <c r="G169" s="259"/>
    </row>
    <row r="170" spans="2:7" ht="15.75" customHeight="1">
      <c r="B170" s="259"/>
      <c r="C170" s="259"/>
      <c r="D170" s="78">
        <f>'3 жастағы балалар К'!AO91</f>
        <v>0</v>
      </c>
      <c r="E170" s="259"/>
      <c r="F170" s="78">
        <f>'3 жастағы балалар Ш'!AO91</f>
        <v>0</v>
      </c>
      <c r="G170" s="259"/>
    </row>
    <row r="171" spans="2:7" ht="15.75" customHeight="1">
      <c r="B171" s="260"/>
      <c r="C171" s="259"/>
      <c r="D171" s="78">
        <f>'3 жастағы балалар К'!AP91</f>
        <v>0</v>
      </c>
      <c r="E171" s="259"/>
      <c r="F171" s="78">
        <f>'3 жастағы балалар Ш'!AP91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К'!AQ91</f>
        <v>0</v>
      </c>
      <c r="E172" s="259"/>
      <c r="F172" s="78">
        <f>'3 жастағы балалар Ш'!AQ91</f>
        <v>0</v>
      </c>
      <c r="G172" s="259"/>
    </row>
    <row r="173" spans="2:7" ht="15.75" customHeight="1">
      <c r="B173" s="259"/>
      <c r="C173" s="259"/>
      <c r="D173" s="78">
        <f>'3 жастағы балалар К'!AR91</f>
        <v>0</v>
      </c>
      <c r="E173" s="259"/>
      <c r="F173" s="78">
        <f>'3 жастағы балалар Ш'!AR91</f>
        <v>0</v>
      </c>
      <c r="G173" s="259"/>
    </row>
    <row r="174" spans="2:7" ht="15.75" customHeight="1">
      <c r="B174" s="260"/>
      <c r="C174" s="259"/>
      <c r="D174" s="78">
        <f>'3 жастағы балалар К'!AS91</f>
        <v>0</v>
      </c>
      <c r="E174" s="259"/>
      <c r="F174" s="78">
        <f>'3 жастағы балалар Ш'!AS91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К'!AT91</f>
        <v>0</v>
      </c>
      <c r="E175" s="259"/>
      <c r="F175" s="78">
        <f>'3 жастағы балалар Ш'!AT91</f>
        <v>0</v>
      </c>
      <c r="G175" s="259"/>
    </row>
    <row r="176" spans="2:7" ht="15.75" customHeight="1">
      <c r="B176" s="259"/>
      <c r="C176" s="259"/>
      <c r="D176" s="78">
        <f>'3 жастағы балалар К'!AU91</f>
        <v>0</v>
      </c>
      <c r="E176" s="259"/>
      <c r="F176" s="78">
        <f>'3 жастағы балалар Ш'!AU91</f>
        <v>0</v>
      </c>
      <c r="G176" s="259"/>
    </row>
    <row r="177" spans="2:7" ht="15.75" customHeight="1">
      <c r="B177" s="260"/>
      <c r="C177" s="259"/>
      <c r="D177" s="78">
        <f>'3 жастағы балалар К'!AV91</f>
        <v>0</v>
      </c>
      <c r="E177" s="259"/>
      <c r="F177" s="78">
        <f>'3 жастағы балалар Ш'!AV91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Ш'!AW91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Ш'!AX91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Ш'!AY91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Ш'!AZ91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Ш'!BA91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Ш'!BB91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Ш'!BC91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Ш'!BD91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Ш'!BE91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Ш'!BF91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Ш'!BG91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Ш'!BH91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Ш'!BI91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Ш'!BJ91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Ш'!BK91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Ш'!BL91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Ш'!BM91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Ш'!BN91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Ш'!BO91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Ш'!BP91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Ш'!BQ91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Ш'!BR91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Ш'!BS91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Ш'!BT91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Ш'!BU91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Ш'!BV91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Ш'!BW91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Ш'!BX91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Ш'!BY91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Ш'!BZ91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28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Ф'!E150</f>
        <v>0</v>
      </c>
      <c r="D212" s="78">
        <f>'3 жастағы балалар К'!D150</f>
        <v>0</v>
      </c>
      <c r="E212" s="78">
        <f>'3 жастағы балалар Т'!D150</f>
        <v>0</v>
      </c>
      <c r="F212" s="78">
        <f>'3 жастағы балалар Ш'!D150</f>
        <v>0</v>
      </c>
      <c r="G212" s="78">
        <f>'3 жастағы балалар Ә'!D150</f>
        <v>0</v>
      </c>
    </row>
    <row r="213" spans="2:7" ht="15.75" customHeight="1">
      <c r="B213" s="259"/>
      <c r="C213" s="78">
        <f>'3 жастағы балалар Ф'!F150</f>
        <v>0</v>
      </c>
      <c r="D213" s="78">
        <f>'3 жастағы балалар К'!E150</f>
        <v>0</v>
      </c>
      <c r="E213" s="78">
        <f>'3 жастағы балалар Т'!E150</f>
        <v>0</v>
      </c>
      <c r="F213" s="78">
        <f>'3 жастағы балалар Ш'!E150</f>
        <v>0</v>
      </c>
      <c r="G213" s="78">
        <f>'3 жастағы балалар Ә'!E150</f>
        <v>0</v>
      </c>
    </row>
    <row r="214" spans="2:7" ht="15.75" customHeight="1">
      <c r="B214" s="260"/>
      <c r="C214" s="78">
        <f>'3 жастағы балалар Ф'!G150</f>
        <v>0</v>
      </c>
      <c r="D214" s="78">
        <f>'3 жастағы балалар К'!F150</f>
        <v>0</v>
      </c>
      <c r="E214" s="78">
        <f>'3 жастағы балалар Т'!F150</f>
        <v>0</v>
      </c>
      <c r="F214" s="78">
        <f>'3 жастағы балалар Ш'!F150</f>
        <v>0</v>
      </c>
      <c r="G214" s="78">
        <f>'3 жастағы балалар Ә'!F150</f>
        <v>0</v>
      </c>
    </row>
    <row r="215" spans="2:7" ht="15.75" customHeight="1">
      <c r="B215" s="268">
        <v>2</v>
      </c>
      <c r="C215" s="78">
        <f>'3 жастағы балалар Ф'!H150</f>
        <v>0</v>
      </c>
      <c r="D215" s="78">
        <f>'3 жастағы балалар К'!G150</f>
        <v>0</v>
      </c>
      <c r="E215" s="78">
        <f>'3 жастағы балалар Т'!G150</f>
        <v>0</v>
      </c>
      <c r="F215" s="78">
        <f>'3 жастағы балалар Ш'!G150</f>
        <v>0</v>
      </c>
      <c r="G215" s="78">
        <f>'3 жастағы балалар Ә'!G150</f>
        <v>0</v>
      </c>
    </row>
    <row r="216" spans="2:7" ht="15.75" customHeight="1">
      <c r="B216" s="259"/>
      <c r="C216" s="78">
        <f>'3 жастағы балалар Ф'!I150</f>
        <v>0</v>
      </c>
      <c r="D216" s="78">
        <f>'3 жастағы балалар К'!H150</f>
        <v>0</v>
      </c>
      <c r="E216" s="78">
        <f>'3 жастағы балалар Т'!H150</f>
        <v>0</v>
      </c>
      <c r="F216" s="78">
        <f>'3 жастағы балалар Ш'!H150</f>
        <v>0</v>
      </c>
      <c r="G216" s="78">
        <f>'3 жастағы балалар Ә'!H150</f>
        <v>0</v>
      </c>
    </row>
    <row r="217" spans="2:7" ht="15.75" customHeight="1">
      <c r="B217" s="260"/>
      <c r="C217" s="78">
        <f>'3 жастағы балалар Ф'!J150</f>
        <v>0</v>
      </c>
      <c r="D217" s="78">
        <f>'3 жастағы балалар К'!I150</f>
        <v>0</v>
      </c>
      <c r="E217" s="78">
        <f>'3 жастағы балалар Т'!I150</f>
        <v>0</v>
      </c>
      <c r="F217" s="78">
        <f>'3 жастағы балалар Ш'!I150</f>
        <v>0</v>
      </c>
      <c r="G217" s="78">
        <f>'3 жастағы балалар Ә'!I150</f>
        <v>0</v>
      </c>
    </row>
    <row r="218" spans="2:7" ht="15.75" customHeight="1">
      <c r="B218" s="268">
        <v>3</v>
      </c>
      <c r="C218" s="78">
        <f>'3 жастағы балалар Ф'!K150</f>
        <v>0</v>
      </c>
      <c r="D218" s="78">
        <f>'3 жастағы балалар К'!J150</f>
        <v>0</v>
      </c>
      <c r="E218" s="78">
        <f>'3 жастағы балалар Т'!J150</f>
        <v>0</v>
      </c>
      <c r="F218" s="78">
        <f>'3 жастағы балалар Ш'!J150</f>
        <v>0</v>
      </c>
      <c r="G218" s="78">
        <f>'3 жастағы балалар Ә'!J150</f>
        <v>0</v>
      </c>
    </row>
    <row r="219" spans="2:7" ht="15.75" customHeight="1">
      <c r="B219" s="259"/>
      <c r="C219" s="78">
        <f>'3 жастағы балалар Ф'!L150</f>
        <v>0</v>
      </c>
      <c r="D219" s="78">
        <f>'3 жастағы балалар К'!K150</f>
        <v>0</v>
      </c>
      <c r="E219" s="78">
        <f>'3 жастағы балалар Т'!K150</f>
        <v>0</v>
      </c>
      <c r="F219" s="78">
        <f>'3 жастағы балалар Ш'!K150</f>
        <v>0</v>
      </c>
      <c r="G219" s="78">
        <f>'3 жастағы балалар Ә'!K150</f>
        <v>0</v>
      </c>
    </row>
    <row r="220" spans="2:7" ht="15.75" customHeight="1">
      <c r="B220" s="260"/>
      <c r="C220" s="78">
        <f>'3 жастағы балалар Ф'!M150</f>
        <v>0</v>
      </c>
      <c r="D220" s="78">
        <f>'3 жастағы балалар К'!L150</f>
        <v>0</v>
      </c>
      <c r="E220" s="78">
        <f>'3 жастағы балалар Т'!L150</f>
        <v>0</v>
      </c>
      <c r="F220" s="78">
        <f>'3 жастағы балалар Ш'!L150</f>
        <v>0</v>
      </c>
      <c r="G220" s="78">
        <f>'3 жастағы балалар Ә'!L150</f>
        <v>0</v>
      </c>
    </row>
    <row r="221" spans="2:7" ht="15.75" customHeight="1">
      <c r="B221" s="268">
        <v>4</v>
      </c>
      <c r="C221" s="78">
        <f>'3 жастағы балалар Ф'!N150</f>
        <v>0</v>
      </c>
      <c r="D221" s="78">
        <f>'3 жастағы балалар К'!M150</f>
        <v>0</v>
      </c>
      <c r="E221" s="78">
        <f>'3 жастағы балалар Т'!M150</f>
        <v>0</v>
      </c>
      <c r="F221" s="78">
        <f>'3 жастағы балалар Ш'!M150</f>
        <v>0</v>
      </c>
      <c r="G221" s="78">
        <f>'3 жастағы балалар Ә'!M150</f>
        <v>0</v>
      </c>
    </row>
    <row r="222" spans="2:7" ht="15.75" customHeight="1">
      <c r="B222" s="259"/>
      <c r="C222" s="78">
        <f>'3 жастағы балалар Ф'!O150</f>
        <v>0</v>
      </c>
      <c r="D222" s="78">
        <f>'3 жастағы балалар К'!N150</f>
        <v>0</v>
      </c>
      <c r="E222" s="78">
        <f>'3 жастағы балалар Т'!N150</f>
        <v>0</v>
      </c>
      <c r="F222" s="78">
        <f>'3 жастағы балалар Ш'!N150</f>
        <v>0</v>
      </c>
      <c r="G222" s="78">
        <f>'3 жастағы балалар Ә'!N150</f>
        <v>0</v>
      </c>
    </row>
    <row r="223" spans="2:7" ht="15.75" customHeight="1">
      <c r="B223" s="260"/>
      <c r="C223" s="78">
        <f>'3 жастағы балалар Ф'!P150</f>
        <v>0</v>
      </c>
      <c r="D223" s="78">
        <f>'3 жастағы балалар К'!O150</f>
        <v>0</v>
      </c>
      <c r="E223" s="78">
        <f>'3 жастағы балалар Т'!O150</f>
        <v>0</v>
      </c>
      <c r="F223" s="78">
        <f>'3 жастағы балалар Ш'!O150</f>
        <v>0</v>
      </c>
      <c r="G223" s="78">
        <f>'3 жастағы балалар Ә'!O150</f>
        <v>0</v>
      </c>
    </row>
    <row r="224" spans="2:7" ht="15.75" customHeight="1">
      <c r="B224" s="268">
        <v>5</v>
      </c>
      <c r="C224" s="78">
        <f>'3 жастағы балалар Ф'!Q150</f>
        <v>0</v>
      </c>
      <c r="D224" s="78">
        <f>'3 жастағы балалар К'!P150</f>
        <v>0</v>
      </c>
      <c r="E224" s="78">
        <f>'3 жастағы балалар Т'!P150</f>
        <v>0</v>
      </c>
      <c r="F224" s="78">
        <f>'3 жастағы балалар Ш'!P150</f>
        <v>0</v>
      </c>
      <c r="G224" s="78">
        <f>'3 жастағы балалар Ә'!P150</f>
        <v>0</v>
      </c>
    </row>
    <row r="225" spans="2:7" ht="15.75" customHeight="1">
      <c r="B225" s="259"/>
      <c r="C225" s="78">
        <f>'3 жастағы балалар Ф'!R150</f>
        <v>0</v>
      </c>
      <c r="D225" s="78">
        <f>'3 жастағы балалар К'!Q150</f>
        <v>0</v>
      </c>
      <c r="E225" s="78">
        <f>'3 жастағы балалар Т'!Q150</f>
        <v>0</v>
      </c>
      <c r="F225" s="78">
        <f>'3 жастағы балалар Ш'!Q150</f>
        <v>0</v>
      </c>
      <c r="G225" s="78">
        <f>'3 жастағы балалар Ә'!Q150</f>
        <v>0</v>
      </c>
    </row>
    <row r="226" spans="2:7" ht="15.75" customHeight="1">
      <c r="B226" s="260"/>
      <c r="C226" s="78">
        <f>'3 жастағы балалар Ф'!S150</f>
        <v>0</v>
      </c>
      <c r="D226" s="78">
        <f>'3 жастағы балалар К'!R150</f>
        <v>0</v>
      </c>
      <c r="E226" s="78">
        <f>'3 жастағы балалар Т'!R150</f>
        <v>0</v>
      </c>
      <c r="F226" s="78">
        <f>'3 жастағы балалар Ш'!R150</f>
        <v>0</v>
      </c>
      <c r="G226" s="78">
        <f>'3 жастағы балалар Ә'!R150</f>
        <v>0</v>
      </c>
    </row>
    <row r="227" spans="2:7" ht="15.75" customHeight="1">
      <c r="B227" s="268">
        <v>6</v>
      </c>
      <c r="C227" s="335"/>
      <c r="D227" s="78">
        <f>'3 жастағы балалар К'!S150</f>
        <v>0</v>
      </c>
      <c r="E227" s="335"/>
      <c r="F227" s="78">
        <f>'3 жастағы балалар Ш'!S150</f>
        <v>0</v>
      </c>
      <c r="G227" s="335"/>
    </row>
    <row r="228" spans="2:7" ht="15.75" customHeight="1">
      <c r="B228" s="259"/>
      <c r="C228" s="259"/>
      <c r="D228" s="78">
        <f>'3 жастағы балалар К'!T150</f>
        <v>0</v>
      </c>
      <c r="E228" s="259"/>
      <c r="F228" s="78">
        <f>'3 жастағы балалар Ш'!T150</f>
        <v>0</v>
      </c>
      <c r="G228" s="259"/>
    </row>
    <row r="229" spans="2:7" ht="15.75" customHeight="1">
      <c r="B229" s="260"/>
      <c r="C229" s="259"/>
      <c r="D229" s="78">
        <f>'3 жастағы балалар К'!U150</f>
        <v>0</v>
      </c>
      <c r="E229" s="259"/>
      <c r="F229" s="78">
        <f>'3 жастағы балалар Ш'!U150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К'!V150</f>
        <v>0</v>
      </c>
      <c r="E230" s="259"/>
      <c r="F230" s="78">
        <f>'3 жастағы балалар Ш'!V150</f>
        <v>0</v>
      </c>
      <c r="G230" s="259"/>
    </row>
    <row r="231" spans="2:7" ht="15.75" customHeight="1">
      <c r="B231" s="259"/>
      <c r="C231" s="259"/>
      <c r="D231" s="78">
        <f>'3 жастағы балалар К'!W150</f>
        <v>0</v>
      </c>
      <c r="E231" s="259"/>
      <c r="F231" s="78">
        <f>'3 жастағы балалар Ш'!W150</f>
        <v>0</v>
      </c>
      <c r="G231" s="259"/>
    </row>
    <row r="232" spans="2:7" ht="15.75" customHeight="1">
      <c r="B232" s="260"/>
      <c r="C232" s="259"/>
      <c r="D232" s="78">
        <f>'3 жастағы балалар К'!X150</f>
        <v>0</v>
      </c>
      <c r="E232" s="259"/>
      <c r="F232" s="78">
        <f>'3 жастағы балалар Ш'!X150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К'!Y150</f>
        <v>0</v>
      </c>
      <c r="E233" s="259"/>
      <c r="F233" s="78">
        <f>'3 жастағы балалар Ш'!Y150</f>
        <v>0</v>
      </c>
      <c r="G233" s="259"/>
    </row>
    <row r="234" spans="2:7" ht="15.75" customHeight="1">
      <c r="B234" s="259"/>
      <c r="C234" s="259"/>
      <c r="D234" s="78">
        <f>'3 жастағы балалар К'!Z150</f>
        <v>0</v>
      </c>
      <c r="E234" s="259"/>
      <c r="F234" s="78">
        <f>'3 жастағы балалар Ш'!Z150</f>
        <v>0</v>
      </c>
      <c r="G234" s="259"/>
    </row>
    <row r="235" spans="2:7" ht="15.75" customHeight="1">
      <c r="B235" s="260"/>
      <c r="C235" s="259"/>
      <c r="D235" s="78">
        <f>'3 жастағы балалар К'!AA150</f>
        <v>0</v>
      </c>
      <c r="E235" s="259"/>
      <c r="F235" s="78">
        <f>'3 жастағы балалар Ш'!AA150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К'!AB150</f>
        <v>0</v>
      </c>
      <c r="E236" s="259"/>
      <c r="F236" s="78">
        <f>'3 жастағы балалар Ш'!AB150</f>
        <v>0</v>
      </c>
      <c r="G236" s="259"/>
    </row>
    <row r="237" spans="2:7" ht="15.75" customHeight="1">
      <c r="B237" s="259"/>
      <c r="C237" s="259"/>
      <c r="D237" s="78">
        <f>'3 жастағы балалар К'!AC150</f>
        <v>0</v>
      </c>
      <c r="E237" s="259"/>
      <c r="F237" s="78">
        <f>'3 жастағы балалар Ш'!AC150</f>
        <v>0</v>
      </c>
      <c r="G237" s="259"/>
    </row>
    <row r="238" spans="2:7" ht="15.75" customHeight="1">
      <c r="B238" s="260"/>
      <c r="C238" s="259"/>
      <c r="D238" s="78">
        <f>'3 жастағы балалар К'!AD150</f>
        <v>0</v>
      </c>
      <c r="E238" s="259"/>
      <c r="F238" s="78">
        <f>'3 жастағы балалар Ш'!AD150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К'!AE150</f>
        <v>0</v>
      </c>
      <c r="E239" s="259"/>
      <c r="F239" s="78">
        <f>'3 жастағы балалар Ш'!AE150</f>
        <v>0</v>
      </c>
      <c r="G239" s="259"/>
    </row>
    <row r="240" spans="2:7" ht="15.75" customHeight="1">
      <c r="B240" s="259"/>
      <c r="C240" s="259"/>
      <c r="D240" s="78">
        <f>'3 жастағы балалар К'!AF150</f>
        <v>0</v>
      </c>
      <c r="E240" s="259"/>
      <c r="F240" s="78">
        <f>'3 жастағы балалар Ш'!AF150</f>
        <v>0</v>
      </c>
      <c r="G240" s="259"/>
    </row>
    <row r="241" spans="2:7" ht="15.75" customHeight="1">
      <c r="B241" s="260"/>
      <c r="C241" s="259"/>
      <c r="D241" s="78">
        <f>'3 жастағы балалар К'!AG150</f>
        <v>0</v>
      </c>
      <c r="E241" s="259"/>
      <c r="F241" s="78">
        <f>'3 жастағы балалар Ш'!AG150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К'!AH150</f>
        <v>0</v>
      </c>
      <c r="E242" s="259"/>
      <c r="F242" s="78">
        <f>'3 жастағы балалар Ш'!AH150</f>
        <v>0</v>
      </c>
      <c r="G242" s="259"/>
    </row>
    <row r="243" spans="2:7" ht="15.75" customHeight="1">
      <c r="B243" s="259"/>
      <c r="C243" s="259"/>
      <c r="D243" s="78">
        <f>'3 жастағы балалар К'!AI150</f>
        <v>0</v>
      </c>
      <c r="E243" s="259"/>
      <c r="F243" s="78">
        <f>'3 жастағы балалар Ш'!AI150</f>
        <v>0</v>
      </c>
      <c r="G243" s="259"/>
    </row>
    <row r="244" spans="2:7" ht="15.75" customHeight="1">
      <c r="B244" s="260"/>
      <c r="C244" s="259"/>
      <c r="D244" s="78">
        <f>'3 жастағы балалар К'!AJ150</f>
        <v>0</v>
      </c>
      <c r="E244" s="259"/>
      <c r="F244" s="78">
        <f>'3 жастағы балалар Ш'!AJ150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К'!AK150</f>
        <v>0</v>
      </c>
      <c r="E245" s="259"/>
      <c r="F245" s="78">
        <f>'3 жастағы балалар Ш'!AK150</f>
        <v>0</v>
      </c>
      <c r="G245" s="259"/>
    </row>
    <row r="246" spans="2:7" ht="15.75" customHeight="1">
      <c r="B246" s="259"/>
      <c r="C246" s="259"/>
      <c r="D246" s="78">
        <f>'3 жастағы балалар К'!AL150</f>
        <v>0</v>
      </c>
      <c r="E246" s="259"/>
      <c r="F246" s="78">
        <f>'3 жастағы балалар Ш'!AL150</f>
        <v>0</v>
      </c>
      <c r="G246" s="259"/>
    </row>
    <row r="247" spans="2:7" ht="15.75" customHeight="1">
      <c r="B247" s="260"/>
      <c r="C247" s="259"/>
      <c r="D247" s="78">
        <f>'3 жастағы балалар К'!AM150</f>
        <v>0</v>
      </c>
      <c r="E247" s="259"/>
      <c r="F247" s="78">
        <f>'3 жастағы балалар Ш'!AM150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К'!AN150</f>
        <v>0</v>
      </c>
      <c r="E248" s="259"/>
      <c r="F248" s="78">
        <f>'3 жастағы балалар Ш'!AN150</f>
        <v>0</v>
      </c>
      <c r="G248" s="259"/>
    </row>
    <row r="249" spans="2:7" ht="15.75" customHeight="1">
      <c r="B249" s="259"/>
      <c r="C249" s="259"/>
      <c r="D249" s="78">
        <f>'3 жастағы балалар К'!AO150</f>
        <v>0</v>
      </c>
      <c r="E249" s="259"/>
      <c r="F249" s="78">
        <f>'3 жастағы балалар Ш'!AO150</f>
        <v>0</v>
      </c>
      <c r="G249" s="259"/>
    </row>
    <row r="250" spans="2:7" ht="15.75" customHeight="1">
      <c r="B250" s="260"/>
      <c r="C250" s="259"/>
      <c r="D250" s="78">
        <f>'3 жастағы балалар К'!AP150</f>
        <v>0</v>
      </c>
      <c r="E250" s="259"/>
      <c r="F250" s="78">
        <f>'3 жастағы балалар Ш'!AP150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К'!AQ150</f>
        <v>0</v>
      </c>
      <c r="E251" s="259"/>
      <c r="F251" s="78">
        <f>'3 жастағы балалар Ш'!AQ150</f>
        <v>0</v>
      </c>
      <c r="G251" s="259"/>
    </row>
    <row r="252" spans="2:7" ht="15.75" customHeight="1">
      <c r="B252" s="259"/>
      <c r="C252" s="259"/>
      <c r="D252" s="78">
        <f>'3 жастағы балалар К'!AR150</f>
        <v>0</v>
      </c>
      <c r="E252" s="259"/>
      <c r="F252" s="78">
        <f>'3 жастағы балалар Ш'!AR150</f>
        <v>0</v>
      </c>
      <c r="G252" s="259"/>
    </row>
    <row r="253" spans="2:7" ht="15.75" customHeight="1">
      <c r="B253" s="260"/>
      <c r="C253" s="259"/>
      <c r="D253" s="78">
        <f>'3 жастағы балалар К'!AS150</f>
        <v>0</v>
      </c>
      <c r="E253" s="259"/>
      <c r="F253" s="78">
        <f>'3 жастағы балалар Ш'!AS150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К'!AT150</f>
        <v>0</v>
      </c>
      <c r="E254" s="259"/>
      <c r="F254" s="78">
        <f>'3 жастағы балалар Ш'!AT150</f>
        <v>0</v>
      </c>
      <c r="G254" s="259"/>
    </row>
    <row r="255" spans="2:7" ht="15.75" customHeight="1">
      <c r="B255" s="259"/>
      <c r="C255" s="259"/>
      <c r="D255" s="78">
        <f>'3 жастағы балалар К'!AU150</f>
        <v>0</v>
      </c>
      <c r="E255" s="259"/>
      <c r="F255" s="78">
        <f>'3 жастағы балалар Ш'!AU150</f>
        <v>0</v>
      </c>
      <c r="G255" s="259"/>
    </row>
    <row r="256" spans="2:7" ht="15.75" customHeight="1">
      <c r="B256" s="260"/>
      <c r="C256" s="259"/>
      <c r="D256" s="78">
        <f>'3 жастағы балалар К'!AV150</f>
        <v>0</v>
      </c>
      <c r="E256" s="259"/>
      <c r="F256" s="78">
        <f>'3 жастағы балалар Ш'!AV150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Ш'!AW150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Ш'!AX150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Ш'!AY150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Ш'!AZ150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Ш'!BA150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Ш'!BB150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Ш'!BC150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Ш'!BD150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Ш'!BE150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Ш'!BF150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Ш'!BG150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Ш'!BH150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Ш'!BI150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Ш'!BJ150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Ш'!BK150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Ш'!BL150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Ш'!BM150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Ш'!BN150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Ш'!BO150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Ш'!BP150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Ш'!BQ150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Ш'!BR150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Ш'!BS150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Ш'!BT150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Ш'!BU150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Ш'!BV150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Ш'!BW150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Ш'!BX150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Ш'!BY150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Ш'!BZ150</f>
        <v>0</v>
      </c>
      <c r="G286" s="260"/>
    </row>
    <row r="287" spans="2:7" ht="15.75" customHeight="1">
      <c r="B287" s="255">
        <f>СВОД3!V46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81:B83"/>
    <mergeCell ref="B136:B138"/>
    <mergeCell ref="B139:B141"/>
    <mergeCell ref="B142:B144"/>
    <mergeCell ref="B145:B147"/>
    <mergeCell ref="B126:B128"/>
    <mergeCell ref="B120:B122"/>
    <mergeCell ref="B123:B125"/>
    <mergeCell ref="B133:B135"/>
    <mergeCell ref="B117:B119"/>
    <mergeCell ref="B69:B71"/>
    <mergeCell ref="B72:B74"/>
    <mergeCell ref="B75:B77"/>
    <mergeCell ref="B78:B80"/>
    <mergeCell ref="B67:G67"/>
    <mergeCell ref="B212:B214"/>
    <mergeCell ref="B215:B217"/>
    <mergeCell ref="B218:B220"/>
    <mergeCell ref="C227:C286"/>
    <mergeCell ref="B254:B256"/>
    <mergeCell ref="B257:B259"/>
    <mergeCell ref="B260:B262"/>
    <mergeCell ref="B263:B265"/>
    <mergeCell ref="B266:B268"/>
    <mergeCell ref="B269:B271"/>
    <mergeCell ref="B278:B280"/>
    <mergeCell ref="B281:B283"/>
    <mergeCell ref="B284:B286"/>
    <mergeCell ref="G148:G207"/>
    <mergeCell ref="B151:B153"/>
    <mergeCell ref="B154:B156"/>
    <mergeCell ref="B157:B159"/>
    <mergeCell ref="B178:B180"/>
    <mergeCell ref="B172:B174"/>
    <mergeCell ref="B175:B177"/>
    <mergeCell ref="B163:B165"/>
    <mergeCell ref="B199:B201"/>
    <mergeCell ref="B202:B204"/>
    <mergeCell ref="B160:B162"/>
    <mergeCell ref="B148:B150"/>
    <mergeCell ref="B190:B192"/>
    <mergeCell ref="B193:B195"/>
    <mergeCell ref="E148:E207"/>
    <mergeCell ref="D178:D207"/>
    <mergeCell ref="E227:E286"/>
    <mergeCell ref="B166:B168"/>
    <mergeCell ref="B169:B171"/>
    <mergeCell ref="B181:B183"/>
    <mergeCell ref="B184:B186"/>
    <mergeCell ref="B187:B189"/>
    <mergeCell ref="B221:B223"/>
    <mergeCell ref="B224:B226"/>
    <mergeCell ref="B272:B274"/>
    <mergeCell ref="B275:B277"/>
    <mergeCell ref="B196:B198"/>
    <mergeCell ref="B205:B207"/>
    <mergeCell ref="B210:G210"/>
    <mergeCell ref="C148:C207"/>
    <mergeCell ref="G227:G286"/>
    <mergeCell ref="D257:D286"/>
    <mergeCell ref="B248:B250"/>
    <mergeCell ref="B251:B253"/>
    <mergeCell ref="B227:B229"/>
    <mergeCell ref="B230:B232"/>
    <mergeCell ref="B233:B235"/>
    <mergeCell ref="B236:B238"/>
    <mergeCell ref="B239:B241"/>
    <mergeCell ref="B242:B244"/>
    <mergeCell ref="B245:B247"/>
    <mergeCell ref="E81:E128"/>
    <mergeCell ref="G81:G128"/>
    <mergeCell ref="D93:D128"/>
    <mergeCell ref="B131:G131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C81:C128"/>
    <mergeCell ref="I9:K9"/>
    <mergeCell ref="B10:B14"/>
    <mergeCell ref="C9:E9"/>
    <mergeCell ref="C10:E64"/>
    <mergeCell ref="L10:L64"/>
    <mergeCell ref="B15:B29"/>
    <mergeCell ref="B30:B34"/>
    <mergeCell ref="B35:B59"/>
    <mergeCell ref="B60:B64"/>
    <mergeCell ref="B4:C4"/>
    <mergeCell ref="B5:C5"/>
    <mergeCell ref="B6:C6"/>
    <mergeCell ref="B7:C7"/>
    <mergeCell ref="F9:H9"/>
  </mergeCells>
  <pageMargins left="0.7" right="0.7" top="0.75" bottom="0.75" header="0" footer="0"/>
  <pageSetup orientation="landscape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8.75" customHeight="1">
      <c r="B4" s="329" t="s">
        <v>514</v>
      </c>
      <c r="C4" s="266"/>
      <c r="D4" s="245">
        <f>'3 жастағы балалар Ф'!D93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Ф'!A93</f>
        <v>0</v>
      </c>
      <c r="E5" s="247"/>
      <c r="F5" s="247"/>
      <c r="G5" s="242"/>
      <c r="H5" s="242"/>
    </row>
    <row r="6" spans="2:12" ht="90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48.7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Ф'!E93</f>
        <v>0</v>
      </c>
      <c r="D133" s="78">
        <f>'3 жастағы балалар К'!D93</f>
        <v>0</v>
      </c>
      <c r="E133" s="78">
        <f>'3 жастағы балалар Т'!D93</f>
        <v>0</v>
      </c>
      <c r="F133" s="78">
        <f>'3 жастағы балалар Ш'!D93</f>
        <v>0</v>
      </c>
      <c r="G133" s="78">
        <f>'3 жастағы балалар Ә'!D93</f>
        <v>0</v>
      </c>
    </row>
    <row r="134" spans="2:7" ht="15.75" customHeight="1">
      <c r="B134" s="259"/>
      <c r="C134" s="78">
        <f>'3 жастағы балалар Ф'!F93</f>
        <v>0</v>
      </c>
      <c r="D134" s="78">
        <f>'3 жастағы балалар К'!E93</f>
        <v>0</v>
      </c>
      <c r="E134" s="78">
        <f>'3 жастағы балалар Т'!E93</f>
        <v>0</v>
      </c>
      <c r="F134" s="78">
        <f>'3 жастағы балалар Ш'!E93</f>
        <v>0</v>
      </c>
      <c r="G134" s="78">
        <f>'3 жастағы балалар Ә'!E93</f>
        <v>0</v>
      </c>
    </row>
    <row r="135" spans="2:7" ht="15.75" customHeight="1">
      <c r="B135" s="260"/>
      <c r="C135" s="78">
        <f>'3 жастағы балалар Ф'!G93</f>
        <v>0</v>
      </c>
      <c r="D135" s="78">
        <f>'3 жастағы балалар К'!F93</f>
        <v>0</v>
      </c>
      <c r="E135" s="78">
        <f>'3 жастағы балалар Т'!F93</f>
        <v>0</v>
      </c>
      <c r="F135" s="78">
        <f>'3 жастағы балалар Ш'!F93</f>
        <v>0</v>
      </c>
      <c r="G135" s="78">
        <f>'3 жастағы балалар Ә'!F93</f>
        <v>0</v>
      </c>
    </row>
    <row r="136" spans="2:7" ht="15.75" customHeight="1">
      <c r="B136" s="268">
        <v>2</v>
      </c>
      <c r="C136" s="78">
        <f>'3 жастағы балалар Ф'!H93</f>
        <v>0</v>
      </c>
      <c r="D136" s="78">
        <f>'3 жастағы балалар К'!G93</f>
        <v>0</v>
      </c>
      <c r="E136" s="78">
        <f>'3 жастағы балалар Т'!G93</f>
        <v>0</v>
      </c>
      <c r="F136" s="78">
        <f>'3 жастағы балалар Ш'!G93</f>
        <v>0</v>
      </c>
      <c r="G136" s="78">
        <f>'3 жастағы балалар Ә'!G93</f>
        <v>0</v>
      </c>
    </row>
    <row r="137" spans="2:7" ht="15.75" customHeight="1">
      <c r="B137" s="259"/>
      <c r="C137" s="78">
        <f>'3 жастағы балалар Ф'!I93</f>
        <v>0</v>
      </c>
      <c r="D137" s="78">
        <f>'3 жастағы балалар К'!H93</f>
        <v>0</v>
      </c>
      <c r="E137" s="78">
        <f>'3 жастағы балалар Т'!H93</f>
        <v>0</v>
      </c>
      <c r="F137" s="78">
        <f>'3 жастағы балалар Ш'!H93</f>
        <v>0</v>
      </c>
      <c r="G137" s="78">
        <f>'3 жастағы балалар Ә'!H93</f>
        <v>0</v>
      </c>
    </row>
    <row r="138" spans="2:7" ht="15.75" customHeight="1">
      <c r="B138" s="260"/>
      <c r="C138" s="78">
        <f>'3 жастағы балалар Ф'!J93</f>
        <v>0</v>
      </c>
      <c r="D138" s="78">
        <f>'3 жастағы балалар К'!I93</f>
        <v>0</v>
      </c>
      <c r="E138" s="78">
        <f>'3 жастағы балалар Т'!I93</f>
        <v>0</v>
      </c>
      <c r="F138" s="78">
        <f>'3 жастағы балалар Ш'!I93</f>
        <v>0</v>
      </c>
      <c r="G138" s="78">
        <f>'3 жастағы балалар Ә'!I93</f>
        <v>0</v>
      </c>
    </row>
    <row r="139" spans="2:7" ht="15.75" customHeight="1">
      <c r="B139" s="268">
        <v>3</v>
      </c>
      <c r="C139" s="78">
        <f>'3 жастағы балалар Ф'!K93</f>
        <v>0</v>
      </c>
      <c r="D139" s="78">
        <f>'3 жастағы балалар К'!J93</f>
        <v>0</v>
      </c>
      <c r="E139" s="78">
        <f>'3 жастағы балалар Т'!J93</f>
        <v>0</v>
      </c>
      <c r="F139" s="78">
        <f>'3 жастағы балалар Ш'!J93</f>
        <v>0</v>
      </c>
      <c r="G139" s="78">
        <f>'3 жастағы балалар Ә'!J93</f>
        <v>0</v>
      </c>
    </row>
    <row r="140" spans="2:7" ht="15.75" customHeight="1">
      <c r="B140" s="259"/>
      <c r="C140" s="78">
        <f>'3 жастағы балалар Ф'!L93</f>
        <v>0</v>
      </c>
      <c r="D140" s="78">
        <f>'3 жастағы балалар К'!K93</f>
        <v>0</v>
      </c>
      <c r="E140" s="78">
        <f>'3 жастағы балалар Т'!K93</f>
        <v>0</v>
      </c>
      <c r="F140" s="78">
        <f>'3 жастағы балалар Ш'!K93</f>
        <v>0</v>
      </c>
      <c r="G140" s="78">
        <f>'3 жастағы балалар Ә'!K93</f>
        <v>0</v>
      </c>
    </row>
    <row r="141" spans="2:7" ht="15.75" customHeight="1">
      <c r="B141" s="260"/>
      <c r="C141" s="78">
        <f>'3 жастағы балалар Ф'!M93</f>
        <v>0</v>
      </c>
      <c r="D141" s="78">
        <f>'3 жастағы балалар К'!L93</f>
        <v>0</v>
      </c>
      <c r="E141" s="78">
        <f>'3 жастағы балалар Т'!L93</f>
        <v>0</v>
      </c>
      <c r="F141" s="78">
        <f>'3 жастағы балалар Ш'!L93</f>
        <v>0</v>
      </c>
      <c r="G141" s="78">
        <f>'3 жастағы балалар Ә'!L93</f>
        <v>0</v>
      </c>
    </row>
    <row r="142" spans="2:7" ht="15.75" customHeight="1">
      <c r="B142" s="268">
        <v>4</v>
      </c>
      <c r="C142" s="78">
        <f>'3 жастағы балалар Ф'!N93</f>
        <v>0</v>
      </c>
      <c r="D142" s="78">
        <f>'3 жастағы балалар К'!M93</f>
        <v>0</v>
      </c>
      <c r="E142" s="78">
        <f>'3 жастағы балалар Т'!M93</f>
        <v>0</v>
      </c>
      <c r="F142" s="78">
        <f>'3 жастағы балалар Ш'!M93</f>
        <v>0</v>
      </c>
      <c r="G142" s="78">
        <f>'3 жастағы балалар Ә'!M93</f>
        <v>0</v>
      </c>
    </row>
    <row r="143" spans="2:7" ht="15.75" customHeight="1">
      <c r="B143" s="259"/>
      <c r="C143" s="78">
        <f>'3 жастағы балалар Ф'!O93</f>
        <v>0</v>
      </c>
      <c r="D143" s="78">
        <f>'3 жастағы балалар К'!N93</f>
        <v>0</v>
      </c>
      <c r="E143" s="78">
        <f>'3 жастағы балалар Т'!N93</f>
        <v>0</v>
      </c>
      <c r="F143" s="78">
        <f>'3 жастағы балалар Ш'!N93</f>
        <v>0</v>
      </c>
      <c r="G143" s="78">
        <f>'3 жастағы балалар Ә'!N93</f>
        <v>0</v>
      </c>
    </row>
    <row r="144" spans="2:7" ht="15.75" customHeight="1">
      <c r="B144" s="260"/>
      <c r="C144" s="78">
        <f>'3 жастағы балалар Ф'!P93</f>
        <v>0</v>
      </c>
      <c r="D144" s="78">
        <f>'3 жастағы балалар К'!O93</f>
        <v>0</v>
      </c>
      <c r="E144" s="78">
        <f>'3 жастағы балалар Т'!O93</f>
        <v>0</v>
      </c>
      <c r="F144" s="78">
        <f>'3 жастағы балалар Ш'!O93</f>
        <v>0</v>
      </c>
      <c r="G144" s="78">
        <f>'3 жастағы балалар Ә'!O93</f>
        <v>0</v>
      </c>
    </row>
    <row r="145" spans="2:7" ht="15.75" customHeight="1">
      <c r="B145" s="268">
        <v>5</v>
      </c>
      <c r="C145" s="78">
        <f>'3 жастағы балалар Ф'!Q93</f>
        <v>0</v>
      </c>
      <c r="D145" s="78">
        <f>'3 жастағы балалар К'!P93</f>
        <v>0</v>
      </c>
      <c r="E145" s="78">
        <f>'3 жастағы балалар Т'!P93</f>
        <v>0</v>
      </c>
      <c r="F145" s="78">
        <f>'3 жастағы балалар Ш'!P93</f>
        <v>0</v>
      </c>
      <c r="G145" s="78">
        <f>'3 жастағы балалар Ә'!P93</f>
        <v>0</v>
      </c>
    </row>
    <row r="146" spans="2:7" ht="15.75" customHeight="1">
      <c r="B146" s="259"/>
      <c r="C146" s="78">
        <f>'3 жастағы балалар Ф'!R93</f>
        <v>0</v>
      </c>
      <c r="D146" s="78">
        <f>'3 жастағы балалар К'!Q93</f>
        <v>0</v>
      </c>
      <c r="E146" s="78">
        <f>'3 жастағы балалар Т'!Q93</f>
        <v>0</v>
      </c>
      <c r="F146" s="78">
        <f>'3 жастағы балалар Ш'!Q93</f>
        <v>0</v>
      </c>
      <c r="G146" s="78">
        <f>'3 жастағы балалар Ә'!Q93</f>
        <v>0</v>
      </c>
    </row>
    <row r="147" spans="2:7" ht="15.75" customHeight="1">
      <c r="B147" s="260"/>
      <c r="C147" s="78">
        <f>'3 жастағы балалар Ф'!S93</f>
        <v>0</v>
      </c>
      <c r="D147" s="78">
        <f>'3 жастағы балалар К'!R93</f>
        <v>0</v>
      </c>
      <c r="E147" s="78">
        <f>'3 жастағы балалар Т'!R93</f>
        <v>0</v>
      </c>
      <c r="F147" s="78">
        <f>'3 жастағы балалар Ш'!R93</f>
        <v>0</v>
      </c>
      <c r="G147" s="78">
        <f>'3 жастағы балалар Ә'!R93</f>
        <v>0</v>
      </c>
    </row>
    <row r="148" spans="2:7" ht="15.75" customHeight="1">
      <c r="B148" s="268">
        <v>6</v>
      </c>
      <c r="C148" s="335"/>
      <c r="D148" s="78">
        <f>'3 жастағы балалар К'!S93</f>
        <v>0</v>
      </c>
      <c r="E148" s="335"/>
      <c r="F148" s="78">
        <f>'3 жастағы балалар Ш'!S93</f>
        <v>0</v>
      </c>
      <c r="G148" s="335"/>
    </row>
    <row r="149" spans="2:7" ht="15.75" customHeight="1">
      <c r="B149" s="259"/>
      <c r="C149" s="259"/>
      <c r="D149" s="78">
        <f>'3 жастағы балалар К'!T93</f>
        <v>0</v>
      </c>
      <c r="E149" s="259"/>
      <c r="F149" s="78">
        <f>'3 жастағы балалар Ш'!T93</f>
        <v>0</v>
      </c>
      <c r="G149" s="259"/>
    </row>
    <row r="150" spans="2:7" ht="15.75" customHeight="1">
      <c r="B150" s="260"/>
      <c r="C150" s="259"/>
      <c r="D150" s="78">
        <f>'3 жастағы балалар К'!U93</f>
        <v>0</v>
      </c>
      <c r="E150" s="259"/>
      <c r="F150" s="78">
        <f>'3 жастағы балалар Ш'!U93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К'!V93</f>
        <v>0</v>
      </c>
      <c r="E151" s="259"/>
      <c r="F151" s="78">
        <f>'3 жастағы балалар Ш'!V93</f>
        <v>0</v>
      </c>
      <c r="G151" s="259"/>
    </row>
    <row r="152" spans="2:7" ht="15.75" customHeight="1">
      <c r="B152" s="259"/>
      <c r="C152" s="259"/>
      <c r="D152" s="78">
        <f>'3 жастағы балалар К'!W93</f>
        <v>0</v>
      </c>
      <c r="E152" s="259"/>
      <c r="F152" s="78">
        <f>'3 жастағы балалар Ш'!W93</f>
        <v>0</v>
      </c>
      <c r="G152" s="259"/>
    </row>
    <row r="153" spans="2:7" ht="15.75" customHeight="1">
      <c r="B153" s="260"/>
      <c r="C153" s="259"/>
      <c r="D153" s="78">
        <f>'3 жастағы балалар К'!X93</f>
        <v>0</v>
      </c>
      <c r="E153" s="259"/>
      <c r="F153" s="78">
        <f>'3 жастағы балалар Ш'!X93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К'!Y93</f>
        <v>0</v>
      </c>
      <c r="E154" s="259"/>
      <c r="F154" s="78">
        <f>'3 жастағы балалар Ш'!Y93</f>
        <v>0</v>
      </c>
      <c r="G154" s="259"/>
    </row>
    <row r="155" spans="2:7" ht="15.75" customHeight="1">
      <c r="B155" s="259"/>
      <c r="C155" s="259"/>
      <c r="D155" s="78">
        <f>'3 жастағы балалар К'!Z93</f>
        <v>0</v>
      </c>
      <c r="E155" s="259"/>
      <c r="F155" s="78">
        <f>'3 жастағы балалар Ш'!Z93</f>
        <v>0</v>
      </c>
      <c r="G155" s="259"/>
    </row>
    <row r="156" spans="2:7" ht="15.75" customHeight="1">
      <c r="B156" s="260"/>
      <c r="C156" s="259"/>
      <c r="D156" s="78">
        <f>'3 жастағы балалар К'!AA93</f>
        <v>0</v>
      </c>
      <c r="E156" s="259"/>
      <c r="F156" s="78">
        <f>'3 жастағы балалар Ш'!AA93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К'!AB93</f>
        <v>0</v>
      </c>
      <c r="E157" s="259"/>
      <c r="F157" s="78">
        <f>'3 жастағы балалар Ш'!AB93</f>
        <v>0</v>
      </c>
      <c r="G157" s="259"/>
    </row>
    <row r="158" spans="2:7" ht="15.75" customHeight="1">
      <c r="B158" s="259"/>
      <c r="C158" s="259"/>
      <c r="D158" s="78">
        <f>'3 жастағы балалар К'!AC93</f>
        <v>0</v>
      </c>
      <c r="E158" s="259"/>
      <c r="F158" s="78">
        <f>'3 жастағы балалар Ш'!AC93</f>
        <v>0</v>
      </c>
      <c r="G158" s="259"/>
    </row>
    <row r="159" spans="2:7" ht="15.75" customHeight="1">
      <c r="B159" s="260"/>
      <c r="C159" s="259"/>
      <c r="D159" s="78">
        <f>'3 жастағы балалар К'!AD93</f>
        <v>0</v>
      </c>
      <c r="E159" s="259"/>
      <c r="F159" s="78">
        <f>'3 жастағы балалар Ш'!AD93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К'!AE93</f>
        <v>0</v>
      </c>
      <c r="E160" s="259"/>
      <c r="F160" s="78">
        <f>'3 жастағы балалар Ш'!AE93</f>
        <v>0</v>
      </c>
      <c r="G160" s="259"/>
    </row>
    <row r="161" spans="2:7" ht="15.75" customHeight="1">
      <c r="B161" s="259"/>
      <c r="C161" s="259"/>
      <c r="D161" s="78">
        <f>'3 жастағы балалар К'!AF93</f>
        <v>0</v>
      </c>
      <c r="E161" s="259"/>
      <c r="F161" s="78">
        <f>'3 жастағы балалар Ш'!AF93</f>
        <v>0</v>
      </c>
      <c r="G161" s="259"/>
    </row>
    <row r="162" spans="2:7" ht="15.75" customHeight="1">
      <c r="B162" s="260"/>
      <c r="C162" s="259"/>
      <c r="D162" s="78">
        <f>'3 жастағы балалар К'!AG93</f>
        <v>0</v>
      </c>
      <c r="E162" s="259"/>
      <c r="F162" s="78">
        <f>'3 жастағы балалар Ш'!AG93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К'!AH93</f>
        <v>0</v>
      </c>
      <c r="E163" s="259"/>
      <c r="F163" s="78">
        <f>'3 жастағы балалар Ш'!AH93</f>
        <v>0</v>
      </c>
      <c r="G163" s="259"/>
    </row>
    <row r="164" spans="2:7" ht="15.75" customHeight="1">
      <c r="B164" s="259"/>
      <c r="C164" s="259"/>
      <c r="D164" s="78">
        <f>'3 жастағы балалар К'!AI93</f>
        <v>0</v>
      </c>
      <c r="E164" s="259"/>
      <c r="F164" s="78">
        <f>'3 жастағы балалар Ш'!AI93</f>
        <v>0</v>
      </c>
      <c r="G164" s="259"/>
    </row>
    <row r="165" spans="2:7" ht="15.75" customHeight="1">
      <c r="B165" s="260"/>
      <c r="C165" s="259"/>
      <c r="D165" s="78">
        <f>'3 жастағы балалар К'!AJ93</f>
        <v>0</v>
      </c>
      <c r="E165" s="259"/>
      <c r="F165" s="78">
        <f>'3 жастағы балалар Ш'!AJ93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К'!AK93</f>
        <v>0</v>
      </c>
      <c r="E166" s="259"/>
      <c r="F166" s="78">
        <f>'3 жастағы балалар Ш'!AK93</f>
        <v>0</v>
      </c>
      <c r="G166" s="259"/>
    </row>
    <row r="167" spans="2:7" ht="15.75" customHeight="1">
      <c r="B167" s="259"/>
      <c r="C167" s="259"/>
      <c r="D167" s="78">
        <f>'3 жастағы балалар К'!AL93</f>
        <v>0</v>
      </c>
      <c r="E167" s="259"/>
      <c r="F167" s="78">
        <f>'3 жастағы балалар Ш'!AL93</f>
        <v>0</v>
      </c>
      <c r="G167" s="259"/>
    </row>
    <row r="168" spans="2:7" ht="15.75" customHeight="1">
      <c r="B168" s="260"/>
      <c r="C168" s="259"/>
      <c r="D168" s="78">
        <f>'3 жастағы балалар К'!AM93</f>
        <v>0</v>
      </c>
      <c r="E168" s="259"/>
      <c r="F168" s="78">
        <f>'3 жастағы балалар Ш'!AM93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К'!AN93</f>
        <v>0</v>
      </c>
      <c r="E169" s="259"/>
      <c r="F169" s="78">
        <f>'3 жастағы балалар Ш'!AN93</f>
        <v>0</v>
      </c>
      <c r="G169" s="259"/>
    </row>
    <row r="170" spans="2:7" ht="15.75" customHeight="1">
      <c r="B170" s="259"/>
      <c r="C170" s="259"/>
      <c r="D170" s="78">
        <f>'3 жастағы балалар К'!AO93</f>
        <v>0</v>
      </c>
      <c r="E170" s="259"/>
      <c r="F170" s="78">
        <f>'3 жастағы балалар Ш'!AO93</f>
        <v>0</v>
      </c>
      <c r="G170" s="259"/>
    </row>
    <row r="171" spans="2:7" ht="15.75" customHeight="1">
      <c r="B171" s="260"/>
      <c r="C171" s="259"/>
      <c r="D171" s="78">
        <f>'3 жастағы балалар К'!AP93</f>
        <v>0</v>
      </c>
      <c r="E171" s="259"/>
      <c r="F171" s="78">
        <f>'3 жастағы балалар Ш'!AP93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К'!AQ93</f>
        <v>0</v>
      </c>
      <c r="E172" s="259"/>
      <c r="F172" s="78">
        <f>'3 жастағы балалар Ш'!AQ93</f>
        <v>0</v>
      </c>
      <c r="G172" s="259"/>
    </row>
    <row r="173" spans="2:7" ht="15.75" customHeight="1">
      <c r="B173" s="259"/>
      <c r="C173" s="259"/>
      <c r="D173" s="78">
        <f>'3 жастағы балалар К'!AR93</f>
        <v>0</v>
      </c>
      <c r="E173" s="259"/>
      <c r="F173" s="78">
        <f>'3 жастағы балалар Ш'!AR93</f>
        <v>0</v>
      </c>
      <c r="G173" s="259"/>
    </row>
    <row r="174" spans="2:7" ht="15.75" customHeight="1">
      <c r="B174" s="260"/>
      <c r="C174" s="259"/>
      <c r="D174" s="78">
        <f>'3 жастағы балалар К'!AS93</f>
        <v>0</v>
      </c>
      <c r="E174" s="259"/>
      <c r="F174" s="78">
        <f>'3 жастағы балалар Ш'!AS93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К'!AT93</f>
        <v>0</v>
      </c>
      <c r="E175" s="259"/>
      <c r="F175" s="78">
        <f>'3 жастағы балалар Ш'!AT93</f>
        <v>0</v>
      </c>
      <c r="G175" s="259"/>
    </row>
    <row r="176" spans="2:7" ht="15.75" customHeight="1">
      <c r="B176" s="259"/>
      <c r="C176" s="259"/>
      <c r="D176" s="78">
        <f>'3 жастағы балалар К'!AU93</f>
        <v>0</v>
      </c>
      <c r="E176" s="259"/>
      <c r="F176" s="78">
        <f>'3 жастағы балалар Ш'!AU93</f>
        <v>0</v>
      </c>
      <c r="G176" s="259"/>
    </row>
    <row r="177" spans="2:7" ht="15.75" customHeight="1">
      <c r="B177" s="260"/>
      <c r="C177" s="259"/>
      <c r="D177" s="78">
        <f>'3 жастағы балалар К'!AV93</f>
        <v>0</v>
      </c>
      <c r="E177" s="259"/>
      <c r="F177" s="78">
        <f>'3 жастағы балалар Ш'!AV93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Ш'!AW93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Ш'!AX93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Ш'!AY93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Ш'!AZ93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Ш'!BA93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Ш'!BB93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Ш'!BC93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Ш'!BD93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Ш'!BE93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Ш'!BF93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Ш'!BG93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Ш'!BH93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Ш'!BI93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Ш'!BJ93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Ш'!BK93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Ш'!BL93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Ш'!BM93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Ш'!BN93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Ш'!BO93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Ш'!BP93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Ш'!BQ93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Ш'!BR93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Ш'!BS93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Ш'!BT93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Ш'!BU93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Ш'!BV93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Ш'!BW93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Ш'!BX93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Ш'!BY93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Ш'!BZ93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28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Ф'!E152</f>
        <v>0</v>
      </c>
      <c r="D212" s="78">
        <f>'3 жастағы балалар К'!D152</f>
        <v>0</v>
      </c>
      <c r="E212" s="78">
        <f>'3 жастағы балалар Т'!D152</f>
        <v>0</v>
      </c>
      <c r="F212" s="78">
        <f>'3 жастағы балалар Ш'!D152</f>
        <v>0</v>
      </c>
      <c r="G212" s="78">
        <f>'3 жастағы балалар Ә'!D152</f>
        <v>0</v>
      </c>
    </row>
    <row r="213" spans="2:7" ht="15.75" customHeight="1">
      <c r="B213" s="259"/>
      <c r="C213" s="78">
        <f>'3 жастағы балалар Ф'!F152</f>
        <v>0</v>
      </c>
      <c r="D213" s="78">
        <f>'3 жастағы балалар К'!E152</f>
        <v>0</v>
      </c>
      <c r="E213" s="78">
        <f>'3 жастағы балалар Т'!E152</f>
        <v>0</v>
      </c>
      <c r="F213" s="78">
        <f>'3 жастағы балалар Ш'!E152</f>
        <v>0</v>
      </c>
      <c r="G213" s="78">
        <f>'3 жастағы балалар Ә'!E152</f>
        <v>0</v>
      </c>
    </row>
    <row r="214" spans="2:7" ht="15.75" customHeight="1">
      <c r="B214" s="260"/>
      <c r="C214" s="78">
        <f>'3 жастағы балалар Ф'!G152</f>
        <v>0</v>
      </c>
      <c r="D214" s="78">
        <f>'3 жастағы балалар К'!F152</f>
        <v>0</v>
      </c>
      <c r="E214" s="78">
        <f>'3 жастағы балалар Т'!F152</f>
        <v>0</v>
      </c>
      <c r="F214" s="78">
        <f>'3 жастағы балалар Ш'!F152</f>
        <v>0</v>
      </c>
      <c r="G214" s="78">
        <f>'3 жастағы балалар Ә'!F152</f>
        <v>0</v>
      </c>
    </row>
    <row r="215" spans="2:7" ht="15.75" customHeight="1">
      <c r="B215" s="268">
        <v>2</v>
      </c>
      <c r="C215" s="78">
        <f>'3 жастағы балалар Ф'!H152</f>
        <v>0</v>
      </c>
      <c r="D215" s="78">
        <f>'3 жастағы балалар К'!G152</f>
        <v>0</v>
      </c>
      <c r="E215" s="78">
        <f>'3 жастағы балалар Т'!G152</f>
        <v>0</v>
      </c>
      <c r="F215" s="78">
        <f>'3 жастағы балалар Ш'!G152</f>
        <v>0</v>
      </c>
      <c r="G215" s="78">
        <f>'3 жастағы балалар Ә'!G152</f>
        <v>0</v>
      </c>
    </row>
    <row r="216" spans="2:7" ht="15.75" customHeight="1">
      <c r="B216" s="259"/>
      <c r="C216" s="78">
        <f>'3 жастағы балалар Ф'!I152</f>
        <v>0</v>
      </c>
      <c r="D216" s="78">
        <f>'3 жастағы балалар К'!H152</f>
        <v>0</v>
      </c>
      <c r="E216" s="78">
        <f>'3 жастағы балалар Т'!H152</f>
        <v>0</v>
      </c>
      <c r="F216" s="78">
        <f>'3 жастағы балалар Ш'!H152</f>
        <v>0</v>
      </c>
      <c r="G216" s="78">
        <f>'3 жастағы балалар Ә'!H152</f>
        <v>0</v>
      </c>
    </row>
    <row r="217" spans="2:7" ht="15.75" customHeight="1">
      <c r="B217" s="260"/>
      <c r="C217" s="78">
        <f>'3 жастағы балалар Ф'!J152</f>
        <v>0</v>
      </c>
      <c r="D217" s="78">
        <f>'3 жастағы балалар К'!I152</f>
        <v>0</v>
      </c>
      <c r="E217" s="78">
        <f>'3 жастағы балалар Т'!I152</f>
        <v>0</v>
      </c>
      <c r="F217" s="78">
        <f>'3 жастағы балалар Ш'!I152</f>
        <v>0</v>
      </c>
      <c r="G217" s="78">
        <f>'3 жастағы балалар Ә'!I152</f>
        <v>0</v>
      </c>
    </row>
    <row r="218" spans="2:7" ht="15.75" customHeight="1">
      <c r="B218" s="268">
        <v>3</v>
      </c>
      <c r="C218" s="78">
        <f>'3 жастағы балалар Ф'!K152</f>
        <v>0</v>
      </c>
      <c r="D218" s="78">
        <f>'3 жастағы балалар К'!J152</f>
        <v>0</v>
      </c>
      <c r="E218" s="78">
        <f>'3 жастағы балалар Т'!J152</f>
        <v>0</v>
      </c>
      <c r="F218" s="78">
        <f>'3 жастағы балалар Ш'!J152</f>
        <v>0</v>
      </c>
      <c r="G218" s="78">
        <f>'3 жастағы балалар Ә'!J152</f>
        <v>0</v>
      </c>
    </row>
    <row r="219" spans="2:7" ht="15.75" customHeight="1">
      <c r="B219" s="259"/>
      <c r="C219" s="78">
        <f>'3 жастағы балалар Ф'!L152</f>
        <v>0</v>
      </c>
      <c r="D219" s="78">
        <f>'3 жастағы балалар К'!K152</f>
        <v>0</v>
      </c>
      <c r="E219" s="78">
        <f>'3 жастағы балалар Т'!K152</f>
        <v>0</v>
      </c>
      <c r="F219" s="78">
        <f>'3 жастағы балалар Ш'!K152</f>
        <v>0</v>
      </c>
      <c r="G219" s="78">
        <f>'3 жастағы балалар Ә'!K152</f>
        <v>0</v>
      </c>
    </row>
    <row r="220" spans="2:7" ht="15.75" customHeight="1">
      <c r="B220" s="260"/>
      <c r="C220" s="78">
        <f>'3 жастағы балалар Ф'!M152</f>
        <v>0</v>
      </c>
      <c r="D220" s="78">
        <f>'3 жастағы балалар К'!L152</f>
        <v>0</v>
      </c>
      <c r="E220" s="78">
        <f>'3 жастағы балалар Т'!L152</f>
        <v>0</v>
      </c>
      <c r="F220" s="78">
        <f>'3 жастағы балалар Ш'!L152</f>
        <v>0</v>
      </c>
      <c r="G220" s="78">
        <f>'3 жастағы балалар Ә'!L152</f>
        <v>0</v>
      </c>
    </row>
    <row r="221" spans="2:7" ht="15.75" customHeight="1">
      <c r="B221" s="268">
        <v>4</v>
      </c>
      <c r="C221" s="78">
        <f>'3 жастағы балалар Ф'!N152</f>
        <v>0</v>
      </c>
      <c r="D221" s="78">
        <f>'3 жастағы балалар К'!M152</f>
        <v>0</v>
      </c>
      <c r="E221" s="78">
        <f>'3 жастағы балалар Т'!M152</f>
        <v>0</v>
      </c>
      <c r="F221" s="78">
        <f>'3 жастағы балалар Ш'!M152</f>
        <v>0</v>
      </c>
      <c r="G221" s="78">
        <f>'3 жастағы балалар Ә'!M152</f>
        <v>0</v>
      </c>
    </row>
    <row r="222" spans="2:7" ht="15.75" customHeight="1">
      <c r="B222" s="259"/>
      <c r="C222" s="78">
        <f>'3 жастағы балалар Ф'!O152</f>
        <v>0</v>
      </c>
      <c r="D222" s="78">
        <f>'3 жастағы балалар К'!N152</f>
        <v>0</v>
      </c>
      <c r="E222" s="78">
        <f>'3 жастағы балалар Т'!N152</f>
        <v>0</v>
      </c>
      <c r="F222" s="78">
        <f>'3 жастағы балалар Ш'!N152</f>
        <v>0</v>
      </c>
      <c r="G222" s="78">
        <f>'3 жастағы балалар Ә'!N152</f>
        <v>0</v>
      </c>
    </row>
    <row r="223" spans="2:7" ht="15.75" customHeight="1">
      <c r="B223" s="260"/>
      <c r="C223" s="78">
        <f>'3 жастағы балалар Ф'!P152</f>
        <v>0</v>
      </c>
      <c r="D223" s="78">
        <f>'3 жастағы балалар К'!O152</f>
        <v>0</v>
      </c>
      <c r="E223" s="78">
        <f>'3 жастағы балалар Т'!O152</f>
        <v>0</v>
      </c>
      <c r="F223" s="78">
        <f>'3 жастағы балалар Ш'!O152</f>
        <v>0</v>
      </c>
      <c r="G223" s="78">
        <f>'3 жастағы балалар Ә'!O152</f>
        <v>0</v>
      </c>
    </row>
    <row r="224" spans="2:7" ht="15.75" customHeight="1">
      <c r="B224" s="268">
        <v>5</v>
      </c>
      <c r="C224" s="78">
        <f>'3 жастағы балалар Ф'!Q152</f>
        <v>0</v>
      </c>
      <c r="D224" s="78">
        <f>'3 жастағы балалар К'!P152</f>
        <v>0</v>
      </c>
      <c r="E224" s="78">
        <f>'3 жастағы балалар Т'!P152</f>
        <v>0</v>
      </c>
      <c r="F224" s="78">
        <f>'3 жастағы балалар Ш'!P152</f>
        <v>0</v>
      </c>
      <c r="G224" s="78">
        <f>'3 жастағы балалар Ә'!P152</f>
        <v>0</v>
      </c>
    </row>
    <row r="225" spans="2:7" ht="15.75" customHeight="1">
      <c r="B225" s="259"/>
      <c r="C225" s="78">
        <f>'3 жастағы балалар Ф'!R152</f>
        <v>0</v>
      </c>
      <c r="D225" s="78">
        <f>'3 жастағы балалар К'!Q152</f>
        <v>0</v>
      </c>
      <c r="E225" s="78">
        <f>'3 жастағы балалар Т'!Q152</f>
        <v>0</v>
      </c>
      <c r="F225" s="78">
        <f>'3 жастағы балалар Ш'!Q152</f>
        <v>0</v>
      </c>
      <c r="G225" s="78">
        <f>'3 жастағы балалар Ә'!Q152</f>
        <v>0</v>
      </c>
    </row>
    <row r="226" spans="2:7" ht="15.75" customHeight="1">
      <c r="B226" s="260"/>
      <c r="C226" s="78">
        <f>'3 жастағы балалар Ф'!S152</f>
        <v>0</v>
      </c>
      <c r="D226" s="78">
        <f>'3 жастағы балалар К'!R152</f>
        <v>0</v>
      </c>
      <c r="E226" s="78">
        <f>'3 жастағы балалар Т'!R152</f>
        <v>0</v>
      </c>
      <c r="F226" s="78">
        <f>'3 жастағы балалар Ш'!R152</f>
        <v>0</v>
      </c>
      <c r="G226" s="78">
        <f>'3 жастағы балалар Ә'!R152</f>
        <v>0</v>
      </c>
    </row>
    <row r="227" spans="2:7" ht="15.75" customHeight="1">
      <c r="B227" s="268">
        <v>6</v>
      </c>
      <c r="C227" s="335"/>
      <c r="D227" s="78">
        <f>'3 жастағы балалар К'!S152</f>
        <v>0</v>
      </c>
      <c r="E227" s="335"/>
      <c r="F227" s="78">
        <f>'3 жастағы балалар Ш'!S152</f>
        <v>0</v>
      </c>
      <c r="G227" s="335"/>
    </row>
    <row r="228" spans="2:7" ht="15.75" customHeight="1">
      <c r="B228" s="259"/>
      <c r="C228" s="259"/>
      <c r="D228" s="78">
        <f>'3 жастағы балалар К'!T152</f>
        <v>0</v>
      </c>
      <c r="E228" s="259"/>
      <c r="F228" s="78">
        <f>'3 жастағы балалар Ш'!T152</f>
        <v>0</v>
      </c>
      <c r="G228" s="259"/>
    </row>
    <row r="229" spans="2:7" ht="15.75" customHeight="1">
      <c r="B229" s="260"/>
      <c r="C229" s="259"/>
      <c r="D229" s="78">
        <f>'3 жастағы балалар К'!U152</f>
        <v>0</v>
      </c>
      <c r="E229" s="259"/>
      <c r="F229" s="78">
        <f>'3 жастағы балалар Ш'!U152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К'!V152</f>
        <v>0</v>
      </c>
      <c r="E230" s="259"/>
      <c r="F230" s="78">
        <f>'3 жастағы балалар Ш'!V152</f>
        <v>0</v>
      </c>
      <c r="G230" s="259"/>
    </row>
    <row r="231" spans="2:7" ht="15.75" customHeight="1">
      <c r="B231" s="259"/>
      <c r="C231" s="259"/>
      <c r="D231" s="78">
        <f>'3 жастағы балалар К'!W152</f>
        <v>0</v>
      </c>
      <c r="E231" s="259"/>
      <c r="F231" s="78">
        <f>'3 жастағы балалар Ш'!W152</f>
        <v>0</v>
      </c>
      <c r="G231" s="259"/>
    </row>
    <row r="232" spans="2:7" ht="15.75" customHeight="1">
      <c r="B232" s="260"/>
      <c r="C232" s="259"/>
      <c r="D232" s="78">
        <f>'3 жастағы балалар К'!X152</f>
        <v>0</v>
      </c>
      <c r="E232" s="259"/>
      <c r="F232" s="78">
        <f>'3 жастағы балалар Ш'!X152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К'!Y152</f>
        <v>0</v>
      </c>
      <c r="E233" s="259"/>
      <c r="F233" s="78">
        <f>'3 жастағы балалар Ш'!Y152</f>
        <v>0</v>
      </c>
      <c r="G233" s="259"/>
    </row>
    <row r="234" spans="2:7" ht="15.75" customHeight="1">
      <c r="B234" s="259"/>
      <c r="C234" s="259"/>
      <c r="D234" s="78">
        <f>'3 жастағы балалар К'!Z152</f>
        <v>0</v>
      </c>
      <c r="E234" s="259"/>
      <c r="F234" s="78">
        <f>'3 жастағы балалар Ш'!Z152</f>
        <v>0</v>
      </c>
      <c r="G234" s="259"/>
    </row>
    <row r="235" spans="2:7" ht="15.75" customHeight="1">
      <c r="B235" s="260"/>
      <c r="C235" s="259"/>
      <c r="D235" s="78">
        <f>'3 жастағы балалар К'!AA152</f>
        <v>0</v>
      </c>
      <c r="E235" s="259"/>
      <c r="F235" s="78">
        <f>'3 жастағы балалар Ш'!AA152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К'!AB152</f>
        <v>0</v>
      </c>
      <c r="E236" s="259"/>
      <c r="F236" s="78">
        <f>'3 жастағы балалар Ш'!AB152</f>
        <v>0</v>
      </c>
      <c r="G236" s="259"/>
    </row>
    <row r="237" spans="2:7" ht="15.75" customHeight="1">
      <c r="B237" s="259"/>
      <c r="C237" s="259"/>
      <c r="D237" s="78">
        <f>'3 жастағы балалар К'!AC152</f>
        <v>0</v>
      </c>
      <c r="E237" s="259"/>
      <c r="F237" s="78">
        <f>'3 жастағы балалар Ш'!AC152</f>
        <v>0</v>
      </c>
      <c r="G237" s="259"/>
    </row>
    <row r="238" spans="2:7" ht="15.75" customHeight="1">
      <c r="B238" s="260"/>
      <c r="C238" s="259"/>
      <c r="D238" s="78">
        <f>'3 жастағы балалар К'!AD152</f>
        <v>0</v>
      </c>
      <c r="E238" s="259"/>
      <c r="F238" s="78">
        <f>'3 жастағы балалар Ш'!AD152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К'!AE152</f>
        <v>0</v>
      </c>
      <c r="E239" s="259"/>
      <c r="F239" s="78">
        <f>'3 жастағы балалар Ш'!AE152</f>
        <v>0</v>
      </c>
      <c r="G239" s="259"/>
    </row>
    <row r="240" spans="2:7" ht="15.75" customHeight="1">
      <c r="B240" s="259"/>
      <c r="C240" s="259"/>
      <c r="D240" s="78">
        <f>'3 жастағы балалар К'!AF152</f>
        <v>0</v>
      </c>
      <c r="E240" s="259"/>
      <c r="F240" s="78">
        <f>'3 жастағы балалар Ш'!AF152</f>
        <v>0</v>
      </c>
      <c r="G240" s="259"/>
    </row>
    <row r="241" spans="2:7" ht="15.75" customHeight="1">
      <c r="B241" s="260"/>
      <c r="C241" s="259"/>
      <c r="D241" s="78">
        <f>'3 жастағы балалар К'!AG152</f>
        <v>0</v>
      </c>
      <c r="E241" s="259"/>
      <c r="F241" s="78">
        <f>'3 жастағы балалар Ш'!AG152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К'!AH152</f>
        <v>0</v>
      </c>
      <c r="E242" s="259"/>
      <c r="F242" s="78">
        <f>'3 жастағы балалар Ш'!AH152</f>
        <v>0</v>
      </c>
      <c r="G242" s="259"/>
    </row>
    <row r="243" spans="2:7" ht="15.75" customHeight="1">
      <c r="B243" s="259"/>
      <c r="C243" s="259"/>
      <c r="D243" s="78">
        <f>'3 жастағы балалар К'!AI152</f>
        <v>0</v>
      </c>
      <c r="E243" s="259"/>
      <c r="F243" s="78">
        <f>'3 жастағы балалар Ш'!AI152</f>
        <v>0</v>
      </c>
      <c r="G243" s="259"/>
    </row>
    <row r="244" spans="2:7" ht="15.75" customHeight="1">
      <c r="B244" s="260"/>
      <c r="C244" s="259"/>
      <c r="D244" s="78">
        <f>'3 жастағы балалар К'!AJ152</f>
        <v>0</v>
      </c>
      <c r="E244" s="259"/>
      <c r="F244" s="78">
        <f>'3 жастағы балалар Ш'!AJ152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К'!AK152</f>
        <v>0</v>
      </c>
      <c r="E245" s="259"/>
      <c r="F245" s="78">
        <f>'3 жастағы балалар Ш'!AK152</f>
        <v>0</v>
      </c>
      <c r="G245" s="259"/>
    </row>
    <row r="246" spans="2:7" ht="15.75" customHeight="1">
      <c r="B246" s="259"/>
      <c r="C246" s="259"/>
      <c r="D246" s="78">
        <f>'3 жастағы балалар К'!AL152</f>
        <v>0</v>
      </c>
      <c r="E246" s="259"/>
      <c r="F246" s="78">
        <f>'3 жастағы балалар Ш'!AL152</f>
        <v>0</v>
      </c>
      <c r="G246" s="259"/>
    </row>
    <row r="247" spans="2:7" ht="15.75" customHeight="1">
      <c r="B247" s="260"/>
      <c r="C247" s="259"/>
      <c r="D247" s="78">
        <f>'3 жастағы балалар К'!AM152</f>
        <v>0</v>
      </c>
      <c r="E247" s="259"/>
      <c r="F247" s="78">
        <f>'3 жастағы балалар Ш'!AM152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К'!AN152</f>
        <v>0</v>
      </c>
      <c r="E248" s="259"/>
      <c r="F248" s="78">
        <f>'3 жастағы балалар Ш'!AN152</f>
        <v>0</v>
      </c>
      <c r="G248" s="259"/>
    </row>
    <row r="249" spans="2:7" ht="15.75" customHeight="1">
      <c r="B249" s="259"/>
      <c r="C249" s="259"/>
      <c r="D249" s="78">
        <f>'3 жастағы балалар К'!AO152</f>
        <v>0</v>
      </c>
      <c r="E249" s="259"/>
      <c r="F249" s="78">
        <f>'3 жастағы балалар Ш'!AO152</f>
        <v>0</v>
      </c>
      <c r="G249" s="259"/>
    </row>
    <row r="250" spans="2:7" ht="15.75" customHeight="1">
      <c r="B250" s="260"/>
      <c r="C250" s="259"/>
      <c r="D250" s="78">
        <f>'3 жастағы балалар К'!AP152</f>
        <v>0</v>
      </c>
      <c r="E250" s="259"/>
      <c r="F250" s="78">
        <f>'3 жастағы балалар Ш'!AP152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К'!AQ152</f>
        <v>0</v>
      </c>
      <c r="E251" s="259"/>
      <c r="F251" s="78">
        <f>'3 жастағы балалар Ш'!AQ152</f>
        <v>0</v>
      </c>
      <c r="G251" s="259"/>
    </row>
    <row r="252" spans="2:7" ht="15.75" customHeight="1">
      <c r="B252" s="259"/>
      <c r="C252" s="259"/>
      <c r="D252" s="78">
        <f>'3 жастағы балалар К'!AR152</f>
        <v>0</v>
      </c>
      <c r="E252" s="259"/>
      <c r="F252" s="78">
        <f>'3 жастағы балалар Ш'!AR152</f>
        <v>0</v>
      </c>
      <c r="G252" s="259"/>
    </row>
    <row r="253" spans="2:7" ht="15.75" customHeight="1">
      <c r="B253" s="260"/>
      <c r="C253" s="259"/>
      <c r="D253" s="78">
        <f>'3 жастағы балалар К'!AS152</f>
        <v>0</v>
      </c>
      <c r="E253" s="259"/>
      <c r="F253" s="78">
        <f>'3 жастағы балалар Ш'!AS152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К'!AT152</f>
        <v>0</v>
      </c>
      <c r="E254" s="259"/>
      <c r="F254" s="78">
        <f>'3 жастағы балалар Ш'!AT152</f>
        <v>0</v>
      </c>
      <c r="G254" s="259"/>
    </row>
    <row r="255" spans="2:7" ht="15.75" customHeight="1">
      <c r="B255" s="259"/>
      <c r="C255" s="259"/>
      <c r="D255" s="78">
        <f>'3 жастағы балалар К'!AU152</f>
        <v>0</v>
      </c>
      <c r="E255" s="259"/>
      <c r="F255" s="78">
        <f>'3 жастағы балалар Ш'!AU152</f>
        <v>0</v>
      </c>
      <c r="G255" s="259"/>
    </row>
    <row r="256" spans="2:7" ht="15.75" customHeight="1">
      <c r="B256" s="260"/>
      <c r="C256" s="259"/>
      <c r="D256" s="78">
        <f>'3 жастағы балалар К'!AV152</f>
        <v>0</v>
      </c>
      <c r="E256" s="259"/>
      <c r="F256" s="78">
        <f>'3 жастағы балалар Ш'!AV152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Ш'!AW152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Ш'!AX152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Ш'!AY152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Ш'!AZ152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Ш'!BA152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Ш'!BB152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Ш'!BC152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Ш'!BD152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Ш'!BE152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Ш'!BF152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Ш'!BG152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Ш'!BH152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Ш'!BI152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Ш'!BJ152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Ш'!BK152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Ш'!BL152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Ш'!BM152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Ш'!BN152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Ш'!BO152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Ш'!BP152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Ш'!BQ152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Ш'!BR152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Ш'!BS152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Ш'!BT152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Ш'!BU152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Ш'!BV152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Ш'!BW152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Ш'!BX152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Ш'!BY152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Ш'!BZ152</f>
        <v>0</v>
      </c>
      <c r="G286" s="260"/>
    </row>
    <row r="287" spans="2:7" ht="15.75" customHeight="1">
      <c r="B287" s="255">
        <f>СВОД3!V47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81:B83"/>
    <mergeCell ref="B136:B138"/>
    <mergeCell ref="B139:B141"/>
    <mergeCell ref="B142:B144"/>
    <mergeCell ref="B145:B147"/>
    <mergeCell ref="B126:B128"/>
    <mergeCell ref="B120:B122"/>
    <mergeCell ref="B123:B125"/>
    <mergeCell ref="B133:B135"/>
    <mergeCell ref="B117:B119"/>
    <mergeCell ref="B69:B71"/>
    <mergeCell ref="B72:B74"/>
    <mergeCell ref="B75:B77"/>
    <mergeCell ref="B78:B80"/>
    <mergeCell ref="B67:G67"/>
    <mergeCell ref="B212:B214"/>
    <mergeCell ref="B215:B217"/>
    <mergeCell ref="B218:B220"/>
    <mergeCell ref="C227:C286"/>
    <mergeCell ref="B254:B256"/>
    <mergeCell ref="B257:B259"/>
    <mergeCell ref="B260:B262"/>
    <mergeCell ref="B263:B265"/>
    <mergeCell ref="B266:B268"/>
    <mergeCell ref="B269:B271"/>
    <mergeCell ref="B278:B280"/>
    <mergeCell ref="B281:B283"/>
    <mergeCell ref="B284:B286"/>
    <mergeCell ref="G148:G207"/>
    <mergeCell ref="B151:B153"/>
    <mergeCell ref="B154:B156"/>
    <mergeCell ref="B157:B159"/>
    <mergeCell ref="B178:B180"/>
    <mergeCell ref="B172:B174"/>
    <mergeCell ref="B175:B177"/>
    <mergeCell ref="B163:B165"/>
    <mergeCell ref="B199:B201"/>
    <mergeCell ref="B202:B204"/>
    <mergeCell ref="B160:B162"/>
    <mergeCell ref="B148:B150"/>
    <mergeCell ref="B190:B192"/>
    <mergeCell ref="B193:B195"/>
    <mergeCell ref="E148:E207"/>
    <mergeCell ref="D178:D207"/>
    <mergeCell ref="E227:E286"/>
    <mergeCell ref="B166:B168"/>
    <mergeCell ref="B169:B171"/>
    <mergeCell ref="B181:B183"/>
    <mergeCell ref="B184:B186"/>
    <mergeCell ref="B187:B189"/>
    <mergeCell ref="B221:B223"/>
    <mergeCell ref="B224:B226"/>
    <mergeCell ref="B272:B274"/>
    <mergeCell ref="B275:B277"/>
    <mergeCell ref="B196:B198"/>
    <mergeCell ref="B205:B207"/>
    <mergeCell ref="B210:G210"/>
    <mergeCell ref="C148:C207"/>
    <mergeCell ref="G227:G286"/>
    <mergeCell ref="D257:D286"/>
    <mergeCell ref="B248:B250"/>
    <mergeCell ref="B251:B253"/>
    <mergeCell ref="B227:B229"/>
    <mergeCell ref="B230:B232"/>
    <mergeCell ref="B233:B235"/>
    <mergeCell ref="B236:B238"/>
    <mergeCell ref="B239:B241"/>
    <mergeCell ref="B242:B244"/>
    <mergeCell ref="B245:B247"/>
    <mergeCell ref="E81:E128"/>
    <mergeCell ref="G81:G128"/>
    <mergeCell ref="D93:D128"/>
    <mergeCell ref="B131:G131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C81:C128"/>
    <mergeCell ref="I9:K9"/>
    <mergeCell ref="B10:B14"/>
    <mergeCell ref="C9:E9"/>
    <mergeCell ref="C10:E64"/>
    <mergeCell ref="L10:L64"/>
    <mergeCell ref="B15:B29"/>
    <mergeCell ref="B30:B34"/>
    <mergeCell ref="B35:B59"/>
    <mergeCell ref="B60:B64"/>
    <mergeCell ref="B4:C4"/>
    <mergeCell ref="B5:C5"/>
    <mergeCell ref="B6:C6"/>
    <mergeCell ref="B7:C7"/>
    <mergeCell ref="F9:H9"/>
  </mergeCells>
  <pageMargins left="0.7" right="0.7" top="0.75" bottom="0.75" header="0" footer="0"/>
  <pageSetup orientation="landscape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3.5" customHeight="1">
      <c r="B4" s="329" t="s">
        <v>514</v>
      </c>
      <c r="C4" s="266"/>
      <c r="D4" s="245">
        <f>'3 жастағы балалар Ф'!D94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Ф'!A94</f>
        <v>0</v>
      </c>
      <c r="E5" s="247"/>
      <c r="F5" s="247"/>
      <c r="G5" s="242"/>
      <c r="H5" s="242"/>
    </row>
    <row r="6" spans="2:12" ht="98.2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6.2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Ф'!E94</f>
        <v>0</v>
      </c>
      <c r="D133" s="78">
        <f>'3 жастағы балалар К'!D94</f>
        <v>0</v>
      </c>
      <c r="E133" s="78">
        <f>'3 жастағы балалар Т'!D94</f>
        <v>0</v>
      </c>
      <c r="F133" s="78">
        <f>'3 жастағы балалар Ш'!D94</f>
        <v>0</v>
      </c>
      <c r="G133" s="78">
        <f>'3 жастағы балалар Ә'!D94</f>
        <v>0</v>
      </c>
    </row>
    <row r="134" spans="2:7" ht="15.75" customHeight="1">
      <c r="B134" s="259"/>
      <c r="C134" s="78">
        <f>'3 жастағы балалар Ф'!F94</f>
        <v>0</v>
      </c>
      <c r="D134" s="78">
        <f>'3 жастағы балалар К'!E94</f>
        <v>0</v>
      </c>
      <c r="E134" s="78">
        <f>'3 жастағы балалар Т'!E94</f>
        <v>0</v>
      </c>
      <c r="F134" s="78">
        <f>'3 жастағы балалар Ш'!E94</f>
        <v>0</v>
      </c>
      <c r="G134" s="78">
        <f>'3 жастағы балалар Ә'!E94</f>
        <v>0</v>
      </c>
    </row>
    <row r="135" spans="2:7" ht="15.75" customHeight="1">
      <c r="B135" s="260"/>
      <c r="C135" s="78">
        <f>'3 жастағы балалар Ф'!G94</f>
        <v>0</v>
      </c>
      <c r="D135" s="78">
        <f>'3 жастағы балалар К'!F94</f>
        <v>0</v>
      </c>
      <c r="E135" s="78">
        <f>'3 жастағы балалар Т'!F94</f>
        <v>0</v>
      </c>
      <c r="F135" s="78">
        <f>'3 жастағы балалар Ш'!F94</f>
        <v>0</v>
      </c>
      <c r="G135" s="78">
        <f>'3 жастағы балалар Ә'!F94</f>
        <v>0</v>
      </c>
    </row>
    <row r="136" spans="2:7" ht="15.75" customHeight="1">
      <c r="B136" s="268">
        <v>2</v>
      </c>
      <c r="C136" s="78">
        <f>'3 жастағы балалар Ф'!H94</f>
        <v>0</v>
      </c>
      <c r="D136" s="78">
        <f>'3 жастағы балалар К'!G94</f>
        <v>0</v>
      </c>
      <c r="E136" s="78">
        <f>'3 жастағы балалар Т'!G94</f>
        <v>0</v>
      </c>
      <c r="F136" s="78">
        <f>'3 жастағы балалар Ш'!G94</f>
        <v>0</v>
      </c>
      <c r="G136" s="78">
        <f>'3 жастағы балалар Ә'!G94</f>
        <v>0</v>
      </c>
    </row>
    <row r="137" spans="2:7" ht="15.75" customHeight="1">
      <c r="B137" s="259"/>
      <c r="C137" s="78">
        <f>'3 жастағы балалар Ф'!I94</f>
        <v>0</v>
      </c>
      <c r="D137" s="78">
        <f>'3 жастағы балалар К'!H94</f>
        <v>0</v>
      </c>
      <c r="E137" s="78">
        <f>'3 жастағы балалар Т'!H94</f>
        <v>0</v>
      </c>
      <c r="F137" s="78">
        <f>'3 жастағы балалар Ш'!H94</f>
        <v>0</v>
      </c>
      <c r="G137" s="78">
        <f>'3 жастағы балалар Ә'!H94</f>
        <v>0</v>
      </c>
    </row>
    <row r="138" spans="2:7" ht="15.75" customHeight="1">
      <c r="B138" s="260"/>
      <c r="C138" s="78">
        <f>'3 жастағы балалар Ф'!J94</f>
        <v>0</v>
      </c>
      <c r="D138" s="78">
        <f>'3 жастағы балалар К'!I94</f>
        <v>0</v>
      </c>
      <c r="E138" s="78">
        <f>'3 жастағы балалар Т'!I94</f>
        <v>0</v>
      </c>
      <c r="F138" s="78">
        <f>'3 жастағы балалар Ш'!I94</f>
        <v>0</v>
      </c>
      <c r="G138" s="78">
        <f>'3 жастағы балалар Ә'!I94</f>
        <v>0</v>
      </c>
    </row>
    <row r="139" spans="2:7" ht="15.75" customHeight="1">
      <c r="B139" s="268">
        <v>3</v>
      </c>
      <c r="C139" s="78">
        <f>'3 жастағы балалар Ф'!K94</f>
        <v>0</v>
      </c>
      <c r="D139" s="78">
        <f>'3 жастағы балалар К'!J94</f>
        <v>0</v>
      </c>
      <c r="E139" s="78">
        <f>'3 жастағы балалар Т'!J94</f>
        <v>0</v>
      </c>
      <c r="F139" s="78">
        <f>'3 жастағы балалар Ш'!J94</f>
        <v>0</v>
      </c>
      <c r="G139" s="78">
        <f>'3 жастағы балалар Ә'!J94</f>
        <v>0</v>
      </c>
    </row>
    <row r="140" spans="2:7" ht="15.75" customHeight="1">
      <c r="B140" s="259"/>
      <c r="C140" s="78">
        <f>'3 жастағы балалар Ф'!L94</f>
        <v>0</v>
      </c>
      <c r="D140" s="78">
        <f>'3 жастағы балалар К'!K94</f>
        <v>0</v>
      </c>
      <c r="E140" s="78">
        <f>'3 жастағы балалар Т'!K94</f>
        <v>0</v>
      </c>
      <c r="F140" s="78">
        <f>'3 жастағы балалар Ш'!K94</f>
        <v>0</v>
      </c>
      <c r="G140" s="78">
        <f>'3 жастағы балалар Ә'!K94</f>
        <v>0</v>
      </c>
    </row>
    <row r="141" spans="2:7" ht="15.75" customHeight="1">
      <c r="B141" s="260"/>
      <c r="C141" s="78">
        <f>'3 жастағы балалар Ф'!M94</f>
        <v>0</v>
      </c>
      <c r="D141" s="78">
        <f>'3 жастағы балалар К'!L94</f>
        <v>0</v>
      </c>
      <c r="E141" s="78">
        <f>'3 жастағы балалар Т'!L94</f>
        <v>0</v>
      </c>
      <c r="F141" s="78">
        <f>'3 жастағы балалар Ш'!L94</f>
        <v>0</v>
      </c>
      <c r="G141" s="78">
        <f>'3 жастағы балалар Ә'!L94</f>
        <v>0</v>
      </c>
    </row>
    <row r="142" spans="2:7" ht="15.75" customHeight="1">
      <c r="B142" s="268">
        <v>4</v>
      </c>
      <c r="C142" s="78">
        <f>'3 жастағы балалар Ф'!N94</f>
        <v>0</v>
      </c>
      <c r="D142" s="78">
        <f>'3 жастағы балалар К'!M94</f>
        <v>0</v>
      </c>
      <c r="E142" s="78">
        <f>'3 жастағы балалар Т'!M94</f>
        <v>0</v>
      </c>
      <c r="F142" s="78">
        <f>'3 жастағы балалар Ш'!M94</f>
        <v>0</v>
      </c>
      <c r="G142" s="78">
        <f>'3 жастағы балалар Ә'!M94</f>
        <v>0</v>
      </c>
    </row>
    <row r="143" spans="2:7" ht="15.75" customHeight="1">
      <c r="B143" s="259"/>
      <c r="C143" s="78">
        <f>'3 жастағы балалар Ф'!O94</f>
        <v>0</v>
      </c>
      <c r="D143" s="78">
        <f>'3 жастағы балалар К'!N94</f>
        <v>0</v>
      </c>
      <c r="E143" s="78">
        <f>'3 жастағы балалар Т'!N94</f>
        <v>0</v>
      </c>
      <c r="F143" s="78">
        <f>'3 жастағы балалар Ш'!N94</f>
        <v>0</v>
      </c>
      <c r="G143" s="78">
        <f>'3 жастағы балалар Ә'!N94</f>
        <v>0</v>
      </c>
    </row>
    <row r="144" spans="2:7" ht="15.75" customHeight="1">
      <c r="B144" s="260"/>
      <c r="C144" s="78">
        <f>'3 жастағы балалар Ф'!P94</f>
        <v>0</v>
      </c>
      <c r="D144" s="78">
        <f>'3 жастағы балалар К'!O94</f>
        <v>0</v>
      </c>
      <c r="E144" s="78">
        <f>'3 жастағы балалар Т'!O94</f>
        <v>0</v>
      </c>
      <c r="F144" s="78">
        <f>'3 жастағы балалар Ш'!O94</f>
        <v>0</v>
      </c>
      <c r="G144" s="78">
        <f>'3 жастағы балалар Ә'!O94</f>
        <v>0</v>
      </c>
    </row>
    <row r="145" spans="2:7" ht="15.75" customHeight="1">
      <c r="B145" s="268">
        <v>5</v>
      </c>
      <c r="C145" s="78">
        <f>'3 жастағы балалар Ф'!Q94</f>
        <v>0</v>
      </c>
      <c r="D145" s="78">
        <f>'3 жастағы балалар К'!P94</f>
        <v>0</v>
      </c>
      <c r="E145" s="78">
        <f>'3 жастағы балалар Т'!P94</f>
        <v>0</v>
      </c>
      <c r="F145" s="78">
        <f>'3 жастағы балалар Ш'!P94</f>
        <v>0</v>
      </c>
      <c r="G145" s="78">
        <f>'3 жастағы балалар Ә'!P94</f>
        <v>0</v>
      </c>
    </row>
    <row r="146" spans="2:7" ht="15.75" customHeight="1">
      <c r="B146" s="259"/>
      <c r="C146" s="78">
        <f>'3 жастағы балалар Ф'!R94</f>
        <v>0</v>
      </c>
      <c r="D146" s="78">
        <f>'3 жастағы балалар К'!Q94</f>
        <v>0</v>
      </c>
      <c r="E146" s="78">
        <f>'3 жастағы балалар Т'!Q94</f>
        <v>0</v>
      </c>
      <c r="F146" s="78">
        <f>'3 жастағы балалар Ш'!Q94</f>
        <v>0</v>
      </c>
      <c r="G146" s="78">
        <f>'3 жастағы балалар Ә'!Q94</f>
        <v>0</v>
      </c>
    </row>
    <row r="147" spans="2:7" ht="15.75" customHeight="1">
      <c r="B147" s="260"/>
      <c r="C147" s="78">
        <f>'3 жастағы балалар Ф'!S94</f>
        <v>0</v>
      </c>
      <c r="D147" s="78">
        <f>'3 жастағы балалар К'!R94</f>
        <v>0</v>
      </c>
      <c r="E147" s="78">
        <f>'3 жастағы балалар Т'!R94</f>
        <v>0</v>
      </c>
      <c r="F147" s="78">
        <f>'3 жастағы балалар Ш'!R94</f>
        <v>0</v>
      </c>
      <c r="G147" s="78">
        <f>'3 жастағы балалар Ә'!R94</f>
        <v>0</v>
      </c>
    </row>
    <row r="148" spans="2:7" ht="15.75" customHeight="1">
      <c r="B148" s="268">
        <v>6</v>
      </c>
      <c r="C148" s="335"/>
      <c r="D148" s="78">
        <f>'3 жастағы балалар К'!S94</f>
        <v>0</v>
      </c>
      <c r="E148" s="335"/>
      <c r="F148" s="78">
        <f>'3 жастағы балалар Ш'!S94</f>
        <v>0</v>
      </c>
      <c r="G148" s="335"/>
    </row>
    <row r="149" spans="2:7" ht="15.75" customHeight="1">
      <c r="B149" s="259"/>
      <c r="C149" s="259"/>
      <c r="D149" s="78">
        <f>'3 жастағы балалар К'!T94</f>
        <v>0</v>
      </c>
      <c r="E149" s="259"/>
      <c r="F149" s="78">
        <f>'3 жастағы балалар Ш'!T94</f>
        <v>0</v>
      </c>
      <c r="G149" s="259"/>
    </row>
    <row r="150" spans="2:7" ht="15.75" customHeight="1">
      <c r="B150" s="260"/>
      <c r="C150" s="259"/>
      <c r="D150" s="78">
        <f>'3 жастағы балалар К'!U94</f>
        <v>0</v>
      </c>
      <c r="E150" s="259"/>
      <c r="F150" s="78">
        <f>'3 жастағы балалар Ш'!U94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К'!V94</f>
        <v>0</v>
      </c>
      <c r="E151" s="259"/>
      <c r="F151" s="78">
        <f>'3 жастағы балалар Ш'!V94</f>
        <v>0</v>
      </c>
      <c r="G151" s="259"/>
    </row>
    <row r="152" spans="2:7" ht="15.75" customHeight="1">
      <c r="B152" s="259"/>
      <c r="C152" s="259"/>
      <c r="D152" s="78">
        <f>'3 жастағы балалар К'!W94</f>
        <v>0</v>
      </c>
      <c r="E152" s="259"/>
      <c r="F152" s="78">
        <f>'3 жастағы балалар Ш'!W94</f>
        <v>0</v>
      </c>
      <c r="G152" s="259"/>
    </row>
    <row r="153" spans="2:7" ht="15.75" customHeight="1">
      <c r="B153" s="260"/>
      <c r="C153" s="259"/>
      <c r="D153" s="78">
        <f>'3 жастағы балалар К'!X94</f>
        <v>0</v>
      </c>
      <c r="E153" s="259"/>
      <c r="F153" s="78">
        <f>'3 жастағы балалар Ш'!X94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К'!Y94</f>
        <v>0</v>
      </c>
      <c r="E154" s="259"/>
      <c r="F154" s="78">
        <f>'3 жастағы балалар Ш'!Y94</f>
        <v>0</v>
      </c>
      <c r="G154" s="259"/>
    </row>
    <row r="155" spans="2:7" ht="15.75" customHeight="1">
      <c r="B155" s="259"/>
      <c r="C155" s="259"/>
      <c r="D155" s="78">
        <f>'3 жастағы балалар К'!Z94</f>
        <v>0</v>
      </c>
      <c r="E155" s="259"/>
      <c r="F155" s="78">
        <f>'3 жастағы балалар Ш'!Z94</f>
        <v>0</v>
      </c>
      <c r="G155" s="259"/>
    </row>
    <row r="156" spans="2:7" ht="15.75" customHeight="1">
      <c r="B156" s="260"/>
      <c r="C156" s="259"/>
      <c r="D156" s="78">
        <f>'3 жастағы балалар К'!AA94</f>
        <v>0</v>
      </c>
      <c r="E156" s="259"/>
      <c r="F156" s="78">
        <f>'3 жастағы балалар Ш'!AA94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К'!AB94</f>
        <v>0</v>
      </c>
      <c r="E157" s="259"/>
      <c r="F157" s="78">
        <f>'3 жастағы балалар Ш'!AB94</f>
        <v>0</v>
      </c>
      <c r="G157" s="259"/>
    </row>
    <row r="158" spans="2:7" ht="15.75" customHeight="1">
      <c r="B158" s="259"/>
      <c r="C158" s="259"/>
      <c r="D158" s="78">
        <f>'3 жастағы балалар К'!AC94</f>
        <v>0</v>
      </c>
      <c r="E158" s="259"/>
      <c r="F158" s="78">
        <f>'3 жастағы балалар Ш'!AC94</f>
        <v>0</v>
      </c>
      <c r="G158" s="259"/>
    </row>
    <row r="159" spans="2:7" ht="15.75" customHeight="1">
      <c r="B159" s="260"/>
      <c r="C159" s="259"/>
      <c r="D159" s="78">
        <f>'3 жастағы балалар К'!AD94</f>
        <v>0</v>
      </c>
      <c r="E159" s="259"/>
      <c r="F159" s="78">
        <f>'3 жастағы балалар Ш'!AD94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К'!AE94</f>
        <v>0</v>
      </c>
      <c r="E160" s="259"/>
      <c r="F160" s="78">
        <f>'3 жастағы балалар Ш'!AE94</f>
        <v>0</v>
      </c>
      <c r="G160" s="259"/>
    </row>
    <row r="161" spans="2:7" ht="15.75" customHeight="1">
      <c r="B161" s="259"/>
      <c r="C161" s="259"/>
      <c r="D161" s="78">
        <f>'3 жастағы балалар К'!AF94</f>
        <v>0</v>
      </c>
      <c r="E161" s="259"/>
      <c r="F161" s="78">
        <f>'3 жастағы балалар Ш'!AF94</f>
        <v>0</v>
      </c>
      <c r="G161" s="259"/>
    </row>
    <row r="162" spans="2:7" ht="15.75" customHeight="1">
      <c r="B162" s="260"/>
      <c r="C162" s="259"/>
      <c r="D162" s="78">
        <f>'3 жастағы балалар К'!AG94</f>
        <v>0</v>
      </c>
      <c r="E162" s="259"/>
      <c r="F162" s="78">
        <f>'3 жастағы балалар Ш'!AG94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К'!AH94</f>
        <v>0</v>
      </c>
      <c r="E163" s="259"/>
      <c r="F163" s="78">
        <f>'3 жастағы балалар Ш'!AH94</f>
        <v>0</v>
      </c>
      <c r="G163" s="259"/>
    </row>
    <row r="164" spans="2:7" ht="15.75" customHeight="1">
      <c r="B164" s="259"/>
      <c r="C164" s="259"/>
      <c r="D164" s="78">
        <f>'3 жастағы балалар К'!AI94</f>
        <v>0</v>
      </c>
      <c r="E164" s="259"/>
      <c r="F164" s="78">
        <f>'3 жастағы балалар Ш'!AI94</f>
        <v>0</v>
      </c>
      <c r="G164" s="259"/>
    </row>
    <row r="165" spans="2:7" ht="15.75" customHeight="1">
      <c r="B165" s="260"/>
      <c r="C165" s="259"/>
      <c r="D165" s="78">
        <f>'3 жастағы балалар К'!AJ94</f>
        <v>0</v>
      </c>
      <c r="E165" s="259"/>
      <c r="F165" s="78">
        <f>'3 жастағы балалар Ш'!AJ94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К'!AK94</f>
        <v>0</v>
      </c>
      <c r="E166" s="259"/>
      <c r="F166" s="78">
        <f>'3 жастағы балалар Ш'!AK94</f>
        <v>0</v>
      </c>
      <c r="G166" s="259"/>
    </row>
    <row r="167" spans="2:7" ht="15.75" customHeight="1">
      <c r="B167" s="259"/>
      <c r="C167" s="259"/>
      <c r="D167" s="78">
        <f>'3 жастағы балалар К'!AL94</f>
        <v>0</v>
      </c>
      <c r="E167" s="259"/>
      <c r="F167" s="78">
        <f>'3 жастағы балалар Ш'!AL94</f>
        <v>0</v>
      </c>
      <c r="G167" s="259"/>
    </row>
    <row r="168" spans="2:7" ht="15.75" customHeight="1">
      <c r="B168" s="260"/>
      <c r="C168" s="259"/>
      <c r="D168" s="78">
        <f>'3 жастағы балалар К'!AM94</f>
        <v>0</v>
      </c>
      <c r="E168" s="259"/>
      <c r="F168" s="78">
        <f>'3 жастағы балалар Ш'!AM94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К'!AN94</f>
        <v>0</v>
      </c>
      <c r="E169" s="259"/>
      <c r="F169" s="78">
        <f>'3 жастағы балалар Ш'!AN94</f>
        <v>0</v>
      </c>
      <c r="G169" s="259"/>
    </row>
    <row r="170" spans="2:7" ht="15.75" customHeight="1">
      <c r="B170" s="259"/>
      <c r="C170" s="259"/>
      <c r="D170" s="78">
        <f>'3 жастағы балалар К'!AO94</f>
        <v>0</v>
      </c>
      <c r="E170" s="259"/>
      <c r="F170" s="78">
        <f>'3 жастағы балалар Ш'!AO94</f>
        <v>0</v>
      </c>
      <c r="G170" s="259"/>
    </row>
    <row r="171" spans="2:7" ht="15.75" customHeight="1">
      <c r="B171" s="260"/>
      <c r="C171" s="259"/>
      <c r="D171" s="78">
        <f>'3 жастағы балалар К'!AP94</f>
        <v>0</v>
      </c>
      <c r="E171" s="259"/>
      <c r="F171" s="78">
        <f>'3 жастағы балалар Ш'!AP94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К'!AQ94</f>
        <v>0</v>
      </c>
      <c r="E172" s="259"/>
      <c r="F172" s="78">
        <f>'3 жастағы балалар Ш'!AQ94</f>
        <v>0</v>
      </c>
      <c r="G172" s="259"/>
    </row>
    <row r="173" spans="2:7" ht="15.75" customHeight="1">
      <c r="B173" s="259"/>
      <c r="C173" s="259"/>
      <c r="D173" s="78">
        <f>'3 жастағы балалар К'!AR94</f>
        <v>0</v>
      </c>
      <c r="E173" s="259"/>
      <c r="F173" s="78">
        <f>'3 жастағы балалар Ш'!AR94</f>
        <v>0</v>
      </c>
      <c r="G173" s="259"/>
    </row>
    <row r="174" spans="2:7" ht="15.75" customHeight="1">
      <c r="B174" s="260"/>
      <c r="C174" s="259"/>
      <c r="D174" s="78">
        <f>'3 жастағы балалар К'!AS94</f>
        <v>0</v>
      </c>
      <c r="E174" s="259"/>
      <c r="F174" s="78">
        <f>'3 жастағы балалар Ш'!AS94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К'!AT94</f>
        <v>0</v>
      </c>
      <c r="E175" s="259"/>
      <c r="F175" s="78">
        <f>'3 жастағы балалар Ш'!AT94</f>
        <v>0</v>
      </c>
      <c r="G175" s="259"/>
    </row>
    <row r="176" spans="2:7" ht="15.75" customHeight="1">
      <c r="B176" s="259"/>
      <c r="C176" s="259"/>
      <c r="D176" s="78">
        <f>'3 жастағы балалар К'!AU94</f>
        <v>0</v>
      </c>
      <c r="E176" s="259"/>
      <c r="F176" s="78">
        <f>'3 жастағы балалар Ш'!AU94</f>
        <v>0</v>
      </c>
      <c r="G176" s="259"/>
    </row>
    <row r="177" spans="2:7" ht="15.75" customHeight="1">
      <c r="B177" s="260"/>
      <c r="C177" s="259"/>
      <c r="D177" s="78">
        <f>'3 жастағы балалар К'!AV94</f>
        <v>0</v>
      </c>
      <c r="E177" s="259"/>
      <c r="F177" s="78">
        <f>'3 жастағы балалар Ш'!AV94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Ш'!AW94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Ш'!AX94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Ш'!AY94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Ш'!AZ94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Ш'!BA94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Ш'!BB94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Ш'!BC94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Ш'!BD94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Ш'!BE94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Ш'!BF94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Ш'!BG94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Ш'!BH94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Ш'!BI94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Ш'!BJ94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Ш'!BK94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Ш'!BL94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Ш'!BM94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Ш'!BN94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Ш'!BO94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Ш'!BP94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Ш'!BQ94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Ш'!BR94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Ш'!BS94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Ш'!BT94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Ш'!BU94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Ш'!BV94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Ш'!BW94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Ш'!BX94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Ш'!BY94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Ш'!BZ94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28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Ф'!E153</f>
        <v>0</v>
      </c>
      <c r="D212" s="78">
        <f>'3 жастағы балалар К'!D153</f>
        <v>0</v>
      </c>
      <c r="E212" s="78">
        <f>'3 жастағы балалар Т'!D153</f>
        <v>0</v>
      </c>
      <c r="F212" s="78">
        <f>'3 жастағы балалар Ш'!D153</f>
        <v>0</v>
      </c>
      <c r="G212" s="78">
        <f>'3 жастағы балалар Ә'!D153</f>
        <v>0</v>
      </c>
    </row>
    <row r="213" spans="2:7" ht="15.75" customHeight="1">
      <c r="B213" s="259"/>
      <c r="C213" s="78">
        <f>'3 жастағы балалар Ф'!F153</f>
        <v>0</v>
      </c>
      <c r="D213" s="78">
        <f>'3 жастағы балалар К'!E153</f>
        <v>0</v>
      </c>
      <c r="E213" s="78">
        <f>'3 жастағы балалар Т'!E153</f>
        <v>0</v>
      </c>
      <c r="F213" s="78">
        <f>'3 жастағы балалар Ш'!E153</f>
        <v>0</v>
      </c>
      <c r="G213" s="78">
        <f>'3 жастағы балалар Ә'!E153</f>
        <v>0</v>
      </c>
    </row>
    <row r="214" spans="2:7" ht="15.75" customHeight="1">
      <c r="B214" s="260"/>
      <c r="C214" s="78">
        <f>'3 жастағы балалар Ф'!G153</f>
        <v>0</v>
      </c>
      <c r="D214" s="78">
        <f>'3 жастағы балалар К'!F153</f>
        <v>0</v>
      </c>
      <c r="E214" s="78">
        <f>'3 жастағы балалар Т'!F153</f>
        <v>0</v>
      </c>
      <c r="F214" s="78">
        <f>'3 жастағы балалар Ш'!F153</f>
        <v>0</v>
      </c>
      <c r="G214" s="78">
        <f>'3 жастағы балалар Ә'!F153</f>
        <v>0</v>
      </c>
    </row>
    <row r="215" spans="2:7" ht="15.75" customHeight="1">
      <c r="B215" s="268">
        <v>2</v>
      </c>
      <c r="C215" s="78">
        <f>'3 жастағы балалар Ф'!H153</f>
        <v>0</v>
      </c>
      <c r="D215" s="78">
        <f>'3 жастағы балалар К'!G153</f>
        <v>0</v>
      </c>
      <c r="E215" s="78">
        <f>'3 жастағы балалар Т'!G153</f>
        <v>0</v>
      </c>
      <c r="F215" s="78">
        <f>'3 жастағы балалар Ш'!G153</f>
        <v>0</v>
      </c>
      <c r="G215" s="78">
        <f>'3 жастағы балалар Ә'!G153</f>
        <v>0</v>
      </c>
    </row>
    <row r="216" spans="2:7" ht="15.75" customHeight="1">
      <c r="B216" s="259"/>
      <c r="C216" s="78">
        <f>'3 жастағы балалар Ф'!I153</f>
        <v>0</v>
      </c>
      <c r="D216" s="78">
        <f>'3 жастағы балалар К'!H153</f>
        <v>0</v>
      </c>
      <c r="E216" s="78">
        <f>'3 жастағы балалар Т'!H153</f>
        <v>0</v>
      </c>
      <c r="F216" s="78">
        <f>'3 жастағы балалар Ш'!H153</f>
        <v>0</v>
      </c>
      <c r="G216" s="78">
        <f>'3 жастағы балалар Ә'!H153</f>
        <v>0</v>
      </c>
    </row>
    <row r="217" spans="2:7" ht="15.75" customHeight="1">
      <c r="B217" s="260"/>
      <c r="C217" s="78">
        <f>'3 жастағы балалар Ф'!J153</f>
        <v>0</v>
      </c>
      <c r="D217" s="78">
        <f>'3 жастағы балалар К'!I153</f>
        <v>0</v>
      </c>
      <c r="E217" s="78">
        <f>'3 жастағы балалар Т'!I153</f>
        <v>0</v>
      </c>
      <c r="F217" s="78">
        <f>'3 жастағы балалар Ш'!I153</f>
        <v>0</v>
      </c>
      <c r="G217" s="78">
        <f>'3 жастағы балалар Ә'!I153</f>
        <v>0</v>
      </c>
    </row>
    <row r="218" spans="2:7" ht="15.75" customHeight="1">
      <c r="B218" s="268">
        <v>3</v>
      </c>
      <c r="C218" s="78">
        <f>'3 жастағы балалар Ф'!K153</f>
        <v>0</v>
      </c>
      <c r="D218" s="78">
        <f>'3 жастағы балалар К'!J153</f>
        <v>0</v>
      </c>
      <c r="E218" s="78">
        <f>'3 жастағы балалар Т'!J153</f>
        <v>0</v>
      </c>
      <c r="F218" s="78">
        <f>'3 жастағы балалар Ш'!J153</f>
        <v>0</v>
      </c>
      <c r="G218" s="78">
        <f>'3 жастағы балалар Ә'!J153</f>
        <v>0</v>
      </c>
    </row>
    <row r="219" spans="2:7" ht="15.75" customHeight="1">
      <c r="B219" s="259"/>
      <c r="C219" s="78">
        <f>'3 жастағы балалар Ф'!L153</f>
        <v>0</v>
      </c>
      <c r="D219" s="78">
        <f>'3 жастағы балалар К'!K153</f>
        <v>0</v>
      </c>
      <c r="E219" s="78">
        <f>'3 жастағы балалар Т'!K153</f>
        <v>0</v>
      </c>
      <c r="F219" s="78">
        <f>'3 жастағы балалар Ш'!K153</f>
        <v>0</v>
      </c>
      <c r="G219" s="78">
        <f>'3 жастағы балалар Ә'!K153</f>
        <v>0</v>
      </c>
    </row>
    <row r="220" spans="2:7" ht="15.75" customHeight="1">
      <c r="B220" s="260"/>
      <c r="C220" s="78">
        <f>'3 жастағы балалар Ф'!M153</f>
        <v>0</v>
      </c>
      <c r="D220" s="78">
        <f>'3 жастағы балалар К'!L153</f>
        <v>0</v>
      </c>
      <c r="E220" s="78">
        <f>'3 жастағы балалар Т'!L153</f>
        <v>0</v>
      </c>
      <c r="F220" s="78">
        <f>'3 жастағы балалар Ш'!L153</f>
        <v>0</v>
      </c>
      <c r="G220" s="78">
        <f>'3 жастағы балалар Ә'!L153</f>
        <v>0</v>
      </c>
    </row>
    <row r="221" spans="2:7" ht="15.75" customHeight="1">
      <c r="B221" s="268">
        <v>4</v>
      </c>
      <c r="C221" s="78">
        <f>'3 жастағы балалар Ф'!N153</f>
        <v>0</v>
      </c>
      <c r="D221" s="78">
        <f>'3 жастағы балалар К'!M153</f>
        <v>0</v>
      </c>
      <c r="E221" s="78">
        <f>'3 жастағы балалар Т'!M153</f>
        <v>0</v>
      </c>
      <c r="F221" s="78">
        <f>'3 жастағы балалар Ш'!M153</f>
        <v>0</v>
      </c>
      <c r="G221" s="78">
        <f>'3 жастағы балалар Ә'!M153</f>
        <v>0</v>
      </c>
    </row>
    <row r="222" spans="2:7" ht="15.75" customHeight="1">
      <c r="B222" s="259"/>
      <c r="C222" s="78">
        <f>'3 жастағы балалар Ф'!O153</f>
        <v>0</v>
      </c>
      <c r="D222" s="78">
        <f>'3 жастағы балалар К'!N153</f>
        <v>0</v>
      </c>
      <c r="E222" s="78">
        <f>'3 жастағы балалар Т'!N153</f>
        <v>0</v>
      </c>
      <c r="F222" s="78">
        <f>'3 жастағы балалар Ш'!N153</f>
        <v>0</v>
      </c>
      <c r="G222" s="78">
        <f>'3 жастағы балалар Ә'!N153</f>
        <v>0</v>
      </c>
    </row>
    <row r="223" spans="2:7" ht="15.75" customHeight="1">
      <c r="B223" s="260"/>
      <c r="C223" s="78">
        <f>'3 жастағы балалар Ф'!P153</f>
        <v>0</v>
      </c>
      <c r="D223" s="78">
        <f>'3 жастағы балалар К'!O153</f>
        <v>0</v>
      </c>
      <c r="E223" s="78">
        <f>'3 жастағы балалар Т'!O153</f>
        <v>0</v>
      </c>
      <c r="F223" s="78">
        <f>'3 жастағы балалар Ш'!O153</f>
        <v>0</v>
      </c>
      <c r="G223" s="78">
        <f>'3 жастағы балалар Ә'!O153</f>
        <v>0</v>
      </c>
    </row>
    <row r="224" spans="2:7" ht="15.75" customHeight="1">
      <c r="B224" s="268">
        <v>5</v>
      </c>
      <c r="C224" s="78">
        <f>'3 жастағы балалар Ф'!Q153</f>
        <v>0</v>
      </c>
      <c r="D224" s="78">
        <f>'3 жастағы балалар К'!P153</f>
        <v>0</v>
      </c>
      <c r="E224" s="78">
        <f>'3 жастағы балалар Т'!P153</f>
        <v>0</v>
      </c>
      <c r="F224" s="78">
        <f>'3 жастағы балалар Ш'!P153</f>
        <v>0</v>
      </c>
      <c r="G224" s="78">
        <f>'3 жастағы балалар Ә'!P153</f>
        <v>0</v>
      </c>
    </row>
    <row r="225" spans="2:7" ht="15.75" customHeight="1">
      <c r="B225" s="259"/>
      <c r="C225" s="78">
        <f>'3 жастағы балалар Ф'!R153</f>
        <v>0</v>
      </c>
      <c r="D225" s="78">
        <f>'3 жастағы балалар К'!Q153</f>
        <v>0</v>
      </c>
      <c r="E225" s="78">
        <f>'3 жастағы балалар Т'!Q153</f>
        <v>0</v>
      </c>
      <c r="F225" s="78">
        <f>'3 жастағы балалар Ш'!Q153</f>
        <v>0</v>
      </c>
      <c r="G225" s="78">
        <f>'3 жастағы балалар Ә'!Q153</f>
        <v>0</v>
      </c>
    </row>
    <row r="226" spans="2:7" ht="15.75" customHeight="1">
      <c r="B226" s="260"/>
      <c r="C226" s="78">
        <f>'3 жастағы балалар Ф'!S153</f>
        <v>0</v>
      </c>
      <c r="D226" s="78">
        <f>'3 жастағы балалар К'!R153</f>
        <v>0</v>
      </c>
      <c r="E226" s="78">
        <f>'3 жастағы балалар Т'!R153</f>
        <v>0</v>
      </c>
      <c r="F226" s="78">
        <f>'3 жастағы балалар Ш'!R153</f>
        <v>0</v>
      </c>
      <c r="G226" s="78">
        <f>'3 жастағы балалар Ә'!R153</f>
        <v>0</v>
      </c>
    </row>
    <row r="227" spans="2:7" ht="15.75" customHeight="1">
      <c r="B227" s="268">
        <v>6</v>
      </c>
      <c r="C227" s="335"/>
      <c r="D227" s="78">
        <f>'3 жастағы балалар К'!S153</f>
        <v>0</v>
      </c>
      <c r="E227" s="335"/>
      <c r="F227" s="78">
        <f>'3 жастағы балалар Ш'!S153</f>
        <v>0</v>
      </c>
      <c r="G227" s="335"/>
    </row>
    <row r="228" spans="2:7" ht="15.75" customHeight="1">
      <c r="B228" s="259"/>
      <c r="C228" s="259"/>
      <c r="D228" s="78">
        <f>'3 жастағы балалар К'!T153</f>
        <v>0</v>
      </c>
      <c r="E228" s="259"/>
      <c r="F228" s="78">
        <f>'3 жастағы балалар Ш'!T153</f>
        <v>0</v>
      </c>
      <c r="G228" s="259"/>
    </row>
    <row r="229" spans="2:7" ht="15.75" customHeight="1">
      <c r="B229" s="260"/>
      <c r="C229" s="259"/>
      <c r="D229" s="78">
        <f>'3 жастағы балалар К'!U153</f>
        <v>0</v>
      </c>
      <c r="E229" s="259"/>
      <c r="F229" s="78">
        <f>'3 жастағы балалар Ш'!U153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К'!V153</f>
        <v>0</v>
      </c>
      <c r="E230" s="259"/>
      <c r="F230" s="78">
        <f>'3 жастағы балалар Ш'!V153</f>
        <v>0</v>
      </c>
      <c r="G230" s="259"/>
    </row>
    <row r="231" spans="2:7" ht="15.75" customHeight="1">
      <c r="B231" s="259"/>
      <c r="C231" s="259"/>
      <c r="D231" s="78">
        <f>'3 жастағы балалар К'!W153</f>
        <v>0</v>
      </c>
      <c r="E231" s="259"/>
      <c r="F231" s="78">
        <f>'3 жастағы балалар Ш'!W153</f>
        <v>0</v>
      </c>
      <c r="G231" s="259"/>
    </row>
    <row r="232" spans="2:7" ht="15.75" customHeight="1">
      <c r="B232" s="260"/>
      <c r="C232" s="259"/>
      <c r="D232" s="78">
        <f>'3 жастағы балалар К'!X153</f>
        <v>0</v>
      </c>
      <c r="E232" s="259"/>
      <c r="F232" s="78">
        <f>'3 жастағы балалар Ш'!X153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К'!Y153</f>
        <v>0</v>
      </c>
      <c r="E233" s="259"/>
      <c r="F233" s="78">
        <f>'3 жастағы балалар Ш'!Y153</f>
        <v>0</v>
      </c>
      <c r="G233" s="259"/>
    </row>
    <row r="234" spans="2:7" ht="15.75" customHeight="1">
      <c r="B234" s="259"/>
      <c r="C234" s="259"/>
      <c r="D234" s="78">
        <f>'3 жастағы балалар К'!Z153</f>
        <v>0</v>
      </c>
      <c r="E234" s="259"/>
      <c r="F234" s="78">
        <f>'3 жастағы балалар Ш'!Z153</f>
        <v>0</v>
      </c>
      <c r="G234" s="259"/>
    </row>
    <row r="235" spans="2:7" ht="15.75" customHeight="1">
      <c r="B235" s="260"/>
      <c r="C235" s="259"/>
      <c r="D235" s="78">
        <f>'3 жастағы балалар К'!AA153</f>
        <v>0</v>
      </c>
      <c r="E235" s="259"/>
      <c r="F235" s="78">
        <f>'3 жастағы балалар Ш'!AA153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К'!AB153</f>
        <v>0</v>
      </c>
      <c r="E236" s="259"/>
      <c r="F236" s="78">
        <f>'3 жастағы балалар Ш'!AB153</f>
        <v>0</v>
      </c>
      <c r="G236" s="259"/>
    </row>
    <row r="237" spans="2:7" ht="15.75" customHeight="1">
      <c r="B237" s="259"/>
      <c r="C237" s="259"/>
      <c r="D237" s="78">
        <f>'3 жастағы балалар К'!AC153</f>
        <v>0</v>
      </c>
      <c r="E237" s="259"/>
      <c r="F237" s="78">
        <f>'3 жастағы балалар Ш'!AC153</f>
        <v>0</v>
      </c>
      <c r="G237" s="259"/>
    </row>
    <row r="238" spans="2:7" ht="15.75" customHeight="1">
      <c r="B238" s="260"/>
      <c r="C238" s="259"/>
      <c r="D238" s="78">
        <f>'3 жастағы балалар К'!AD153</f>
        <v>0</v>
      </c>
      <c r="E238" s="259"/>
      <c r="F238" s="78">
        <f>'3 жастағы балалар Ш'!AD153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К'!AE153</f>
        <v>0</v>
      </c>
      <c r="E239" s="259"/>
      <c r="F239" s="78">
        <f>'3 жастағы балалар Ш'!AE153</f>
        <v>0</v>
      </c>
      <c r="G239" s="259"/>
    </row>
    <row r="240" spans="2:7" ht="15.75" customHeight="1">
      <c r="B240" s="259"/>
      <c r="C240" s="259"/>
      <c r="D240" s="78">
        <f>'3 жастағы балалар К'!AF153</f>
        <v>0</v>
      </c>
      <c r="E240" s="259"/>
      <c r="F240" s="78">
        <f>'3 жастағы балалар Ш'!AF153</f>
        <v>0</v>
      </c>
      <c r="G240" s="259"/>
    </row>
    <row r="241" spans="2:7" ht="15.75" customHeight="1">
      <c r="B241" s="260"/>
      <c r="C241" s="259"/>
      <c r="D241" s="78">
        <f>'3 жастағы балалар К'!AG153</f>
        <v>0</v>
      </c>
      <c r="E241" s="259"/>
      <c r="F241" s="78">
        <f>'3 жастағы балалар Ш'!AG153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К'!AH153</f>
        <v>0</v>
      </c>
      <c r="E242" s="259"/>
      <c r="F242" s="78">
        <f>'3 жастағы балалар Ш'!AH153</f>
        <v>0</v>
      </c>
      <c r="G242" s="259"/>
    </row>
    <row r="243" spans="2:7" ht="15.75" customHeight="1">
      <c r="B243" s="259"/>
      <c r="C243" s="259"/>
      <c r="D243" s="78">
        <f>'3 жастағы балалар К'!AI153</f>
        <v>0</v>
      </c>
      <c r="E243" s="259"/>
      <c r="F243" s="78">
        <f>'3 жастағы балалар Ш'!AI153</f>
        <v>0</v>
      </c>
      <c r="G243" s="259"/>
    </row>
    <row r="244" spans="2:7" ht="15.75" customHeight="1">
      <c r="B244" s="260"/>
      <c r="C244" s="259"/>
      <c r="D244" s="78">
        <f>'3 жастағы балалар К'!AJ153</f>
        <v>0</v>
      </c>
      <c r="E244" s="259"/>
      <c r="F244" s="78">
        <f>'3 жастағы балалар Ш'!AJ153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К'!AK153</f>
        <v>0</v>
      </c>
      <c r="E245" s="259"/>
      <c r="F245" s="78">
        <f>'3 жастағы балалар Ш'!AK153</f>
        <v>0</v>
      </c>
      <c r="G245" s="259"/>
    </row>
    <row r="246" spans="2:7" ht="15.75" customHeight="1">
      <c r="B246" s="259"/>
      <c r="C246" s="259"/>
      <c r="D246" s="78">
        <f>'3 жастағы балалар К'!AL153</f>
        <v>0</v>
      </c>
      <c r="E246" s="259"/>
      <c r="F246" s="78">
        <f>'3 жастағы балалар Ш'!AL153</f>
        <v>0</v>
      </c>
      <c r="G246" s="259"/>
    </row>
    <row r="247" spans="2:7" ht="15.75" customHeight="1">
      <c r="B247" s="260"/>
      <c r="C247" s="259"/>
      <c r="D247" s="78">
        <f>'3 жастағы балалар К'!AM153</f>
        <v>0</v>
      </c>
      <c r="E247" s="259"/>
      <c r="F247" s="78">
        <f>'3 жастағы балалар Ш'!AM153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К'!AN153</f>
        <v>0</v>
      </c>
      <c r="E248" s="259"/>
      <c r="F248" s="78">
        <f>'3 жастағы балалар Ш'!AN153</f>
        <v>0</v>
      </c>
      <c r="G248" s="259"/>
    </row>
    <row r="249" spans="2:7" ht="15.75" customHeight="1">
      <c r="B249" s="259"/>
      <c r="C249" s="259"/>
      <c r="D249" s="78">
        <f>'3 жастағы балалар К'!AO153</f>
        <v>0</v>
      </c>
      <c r="E249" s="259"/>
      <c r="F249" s="78">
        <f>'3 жастағы балалар Ш'!AO153</f>
        <v>0</v>
      </c>
      <c r="G249" s="259"/>
    </row>
    <row r="250" spans="2:7" ht="15.75" customHeight="1">
      <c r="B250" s="260"/>
      <c r="C250" s="259"/>
      <c r="D250" s="78">
        <f>'3 жастағы балалар К'!AP153</f>
        <v>0</v>
      </c>
      <c r="E250" s="259"/>
      <c r="F250" s="78">
        <f>'3 жастағы балалар Ш'!AP153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К'!AQ153</f>
        <v>0</v>
      </c>
      <c r="E251" s="259"/>
      <c r="F251" s="78">
        <f>'3 жастағы балалар Ш'!AQ153</f>
        <v>0</v>
      </c>
      <c r="G251" s="259"/>
    </row>
    <row r="252" spans="2:7" ht="15.75" customHeight="1">
      <c r="B252" s="259"/>
      <c r="C252" s="259"/>
      <c r="D252" s="78">
        <f>'3 жастағы балалар К'!AR153</f>
        <v>0</v>
      </c>
      <c r="E252" s="259"/>
      <c r="F252" s="78">
        <f>'3 жастағы балалар Ш'!AR153</f>
        <v>0</v>
      </c>
      <c r="G252" s="259"/>
    </row>
    <row r="253" spans="2:7" ht="15.75" customHeight="1">
      <c r="B253" s="260"/>
      <c r="C253" s="259"/>
      <c r="D253" s="78">
        <f>'3 жастағы балалар К'!AS153</f>
        <v>0</v>
      </c>
      <c r="E253" s="259"/>
      <c r="F253" s="78">
        <f>'3 жастағы балалар Ш'!AS153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К'!AT153</f>
        <v>0</v>
      </c>
      <c r="E254" s="259"/>
      <c r="F254" s="78">
        <f>'3 жастағы балалар Ш'!AT153</f>
        <v>0</v>
      </c>
      <c r="G254" s="259"/>
    </row>
    <row r="255" spans="2:7" ht="15.75" customHeight="1">
      <c r="B255" s="259"/>
      <c r="C255" s="259"/>
      <c r="D255" s="78">
        <f>'3 жастағы балалар К'!AU153</f>
        <v>0</v>
      </c>
      <c r="E255" s="259"/>
      <c r="F255" s="78">
        <f>'3 жастағы балалар Ш'!AU153</f>
        <v>0</v>
      </c>
      <c r="G255" s="259"/>
    </row>
    <row r="256" spans="2:7" ht="15.75" customHeight="1">
      <c r="B256" s="260"/>
      <c r="C256" s="259"/>
      <c r="D256" s="78">
        <f>'3 жастағы балалар К'!AV153</f>
        <v>0</v>
      </c>
      <c r="E256" s="259"/>
      <c r="F256" s="78">
        <f>'3 жастағы балалар Ш'!AV153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Ш'!AW153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Ш'!AX153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Ш'!AY153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Ш'!AZ153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Ш'!BA153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Ш'!BB153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Ш'!BC153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Ш'!BD153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Ш'!BE153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Ш'!BF153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Ш'!BG153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Ш'!BH153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Ш'!BI153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Ш'!BJ153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Ш'!BK153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Ш'!BL153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Ш'!BM153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Ш'!BN153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Ш'!BO153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Ш'!BP153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Ш'!BQ153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Ш'!BR153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Ш'!BS153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Ш'!BT153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Ш'!BU153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Ш'!BV153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Ш'!BW153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Ш'!BX153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Ш'!BY153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Ш'!BZ153</f>
        <v>0</v>
      </c>
      <c r="G286" s="260"/>
    </row>
    <row r="287" spans="2:7" ht="15.75" customHeight="1">
      <c r="B287" s="255">
        <f>СВОД3!V48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81:B83"/>
    <mergeCell ref="B136:B138"/>
    <mergeCell ref="B139:B141"/>
    <mergeCell ref="B142:B144"/>
    <mergeCell ref="B145:B147"/>
    <mergeCell ref="B126:B128"/>
    <mergeCell ref="B120:B122"/>
    <mergeCell ref="B123:B125"/>
    <mergeCell ref="B133:B135"/>
    <mergeCell ref="B117:B119"/>
    <mergeCell ref="B69:B71"/>
    <mergeCell ref="B72:B74"/>
    <mergeCell ref="B75:B77"/>
    <mergeCell ref="B78:B80"/>
    <mergeCell ref="B67:G67"/>
    <mergeCell ref="B212:B214"/>
    <mergeCell ref="B215:B217"/>
    <mergeCell ref="B218:B220"/>
    <mergeCell ref="C227:C286"/>
    <mergeCell ref="B254:B256"/>
    <mergeCell ref="B257:B259"/>
    <mergeCell ref="B260:B262"/>
    <mergeCell ref="B263:B265"/>
    <mergeCell ref="B266:B268"/>
    <mergeCell ref="B269:B271"/>
    <mergeCell ref="B278:B280"/>
    <mergeCell ref="B281:B283"/>
    <mergeCell ref="B284:B286"/>
    <mergeCell ref="G148:G207"/>
    <mergeCell ref="B151:B153"/>
    <mergeCell ref="B154:B156"/>
    <mergeCell ref="B157:B159"/>
    <mergeCell ref="B178:B180"/>
    <mergeCell ref="B172:B174"/>
    <mergeCell ref="B175:B177"/>
    <mergeCell ref="B163:B165"/>
    <mergeCell ref="B199:B201"/>
    <mergeCell ref="B202:B204"/>
    <mergeCell ref="B160:B162"/>
    <mergeCell ref="B148:B150"/>
    <mergeCell ref="B190:B192"/>
    <mergeCell ref="B193:B195"/>
    <mergeCell ref="E148:E207"/>
    <mergeCell ref="D178:D207"/>
    <mergeCell ref="E227:E286"/>
    <mergeCell ref="B166:B168"/>
    <mergeCell ref="B169:B171"/>
    <mergeCell ref="B181:B183"/>
    <mergeCell ref="B184:B186"/>
    <mergeCell ref="B187:B189"/>
    <mergeCell ref="B221:B223"/>
    <mergeCell ref="B224:B226"/>
    <mergeCell ref="B272:B274"/>
    <mergeCell ref="B275:B277"/>
    <mergeCell ref="B196:B198"/>
    <mergeCell ref="B205:B207"/>
    <mergeCell ref="B210:G210"/>
    <mergeCell ref="C148:C207"/>
    <mergeCell ref="G227:G286"/>
    <mergeCell ref="D257:D286"/>
    <mergeCell ref="B248:B250"/>
    <mergeCell ref="B251:B253"/>
    <mergeCell ref="B227:B229"/>
    <mergeCell ref="B230:B232"/>
    <mergeCell ref="B233:B235"/>
    <mergeCell ref="B236:B238"/>
    <mergeCell ref="B239:B241"/>
    <mergeCell ref="B242:B244"/>
    <mergeCell ref="B245:B247"/>
    <mergeCell ref="E81:E128"/>
    <mergeCell ref="G81:G128"/>
    <mergeCell ref="D93:D128"/>
    <mergeCell ref="B131:G131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C81:C128"/>
    <mergeCell ref="I9:K9"/>
    <mergeCell ref="B10:B14"/>
    <mergeCell ref="C9:E9"/>
    <mergeCell ref="C10:E64"/>
    <mergeCell ref="L10:L64"/>
    <mergeCell ref="B15:B29"/>
    <mergeCell ref="B30:B34"/>
    <mergeCell ref="B35:B59"/>
    <mergeCell ref="B60:B64"/>
    <mergeCell ref="B4:C4"/>
    <mergeCell ref="B5:C5"/>
    <mergeCell ref="B6:C6"/>
    <mergeCell ref="B7:C7"/>
    <mergeCell ref="F9:H9"/>
  </mergeCells>
  <pageMargins left="0.7" right="0.7" top="0.75" bottom="0.75" header="0" footer="0"/>
  <pageSetup orientation="landscape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32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4.25" customHeight="1">
      <c r="B4" s="329" t="s">
        <v>514</v>
      </c>
      <c r="C4" s="266"/>
      <c r="D4" s="245">
        <f>'3 жастағы балалар Ф'!D95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>
        <f>'3 жастағы балалар Ф'!A95</f>
        <v>0</v>
      </c>
      <c r="E5" s="247"/>
      <c r="F5" s="247"/>
      <c r="G5" s="242"/>
      <c r="H5" s="242"/>
    </row>
    <row r="6" spans="2:12" ht="90.7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56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63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204" t="e">
        <f>IF(C133="","",VLOOKUP(C133,$M$556:$N$558,2,TRUE))</f>
        <v>#N/A</v>
      </c>
      <c r="G10" s="204" t="e">
        <f>IF(C134="","",VLOOKUP(C134,$O$556:$P$558,2,TRUE))</f>
        <v>#N/A</v>
      </c>
      <c r="H10" s="204" t="e">
        <f>IF(C135="","",VLOOKUP(C135,$Q$556:$R$558,2,TRUE))</f>
        <v>#N/A</v>
      </c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04" t="e">
        <f>IF(C136="","",VLOOKUP(C136,$S$556:$T$558,2,TRUE))</f>
        <v>#N/A</v>
      </c>
      <c r="G11" s="204" t="e">
        <f>IF(C137="","",VLOOKUP(C137,$U$556:$V$558,2,TRUE))</f>
        <v>#N/A</v>
      </c>
      <c r="H11" s="204" t="e">
        <f>IF(C138="","",VLOOKUP(C138,$W$556:$X$558,2,TRUE))</f>
        <v>#N/A</v>
      </c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04" t="e">
        <f>IF(C139="","",VLOOKUP(C139,$Y$556:$Z$558,2,TRUE))</f>
        <v>#N/A</v>
      </c>
      <c r="G12" s="204" t="e">
        <f>IF(C140="","",VLOOKUP(C140,$AA$556:$AB$558,2,TRUE))</f>
        <v>#N/A</v>
      </c>
      <c r="H12" s="204" t="e">
        <f>IF(C141="","",VLOOKUP(C141,$AC$556:$AD$558,2,TRUE))</f>
        <v>#N/A</v>
      </c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04" t="e">
        <f>IF(C142="","",VLOOKUP(C142,$AE$556:$AF$558,2,TRUE))</f>
        <v>#N/A</v>
      </c>
      <c r="G13" s="204" t="e">
        <f>IF(C143="","",VLOOKUP(C143,$AG$556:$AH$558,2,TRUE))</f>
        <v>#N/A</v>
      </c>
      <c r="H13" s="204" t="e">
        <f>IF(C144="","",VLOOKUP(C144,$AI$556:$AJ$558,2,TRUE))</f>
        <v>#N/A</v>
      </c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04" t="e">
        <f>IF(C145="","",VLOOKUP(C145,$AK$556:$AL$558,2,TRUE))</f>
        <v>#N/A</v>
      </c>
      <c r="G14" s="204" t="e">
        <f>IF(C146="","",VLOOKUP(C146,$AM$556:$AN$558,2,TRUE))</f>
        <v>#N/A</v>
      </c>
      <c r="H14" s="204" t="e">
        <f>IF(C147="","",VLOOKUP(C147,$AO$556:$AP$558,2,TRUE))</f>
        <v>#N/A</v>
      </c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04" t="e">
        <f>IF(D133="","",VLOOKUP(D133,$M$560:$N$562,2,TRUE))</f>
        <v>#N/A</v>
      </c>
      <c r="G15" s="204" t="e">
        <f>IF(D134="","",VLOOKUP(D134,$O$560:$P$562,2,TRUE))</f>
        <v>#N/A</v>
      </c>
      <c r="H15" s="204" t="e">
        <f>IF(D135="","",VLOOKUP(D135,$Q$560:$R$562,2,TRUE))</f>
        <v>#N/A</v>
      </c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04" t="e">
        <f>IF(D136="","",VLOOKUP(D136,$S$560:$T$562,2,TRUE))</f>
        <v>#N/A</v>
      </c>
      <c r="G16" s="204" t="e">
        <f>IF(D137="","",VLOOKUP(D137,$U$560:$V$562,2,TRUE))</f>
        <v>#N/A</v>
      </c>
      <c r="H16" s="204" t="e">
        <f>IF(D138="","",VLOOKUP(D138,$W$560:$X$562,2,TRUE))</f>
        <v>#N/A</v>
      </c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04" t="e">
        <f>IF(D139="","",VLOOKUP(D139,$Y$560:$Z$562,2,TRUE))</f>
        <v>#N/A</v>
      </c>
      <c r="G17" s="204" t="e">
        <f>IF(D140="","",VLOOKUP(D140,$AA$560:$AB$562,2,TRUE))</f>
        <v>#N/A</v>
      </c>
      <c r="H17" s="204" t="e">
        <f>IF(D141="","",VLOOKUP(D141,$AC$560:$AD$560,2,TRUE))</f>
        <v>#N/A</v>
      </c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04" t="e">
        <f>IF(D142="","",VLOOKUP(D142,$AE$560:$AF$562,2,TRUE))</f>
        <v>#N/A</v>
      </c>
      <c r="G18" s="204" t="e">
        <f>IF(D143="","",VLOOKUP(D143,$AG$560:$AH$562,2,TRUE))</f>
        <v>#N/A</v>
      </c>
      <c r="H18" s="204" t="e">
        <f>IF(D144="","",VLOOKUP(D144,$AI$560:$AJ$562,2,TRUE))</f>
        <v>#N/A</v>
      </c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04" t="e">
        <f>IF(D145="","",VLOOKUP(D145,$AK$560:$AL$562,2,TRUE))</f>
        <v>#N/A</v>
      </c>
      <c r="G19" s="204" t="e">
        <f>IF(D146="","",VLOOKUP(D146,$AM$560:$AN$562,2,TRUE))</f>
        <v>#N/A</v>
      </c>
      <c r="H19" s="204" t="e">
        <f>IF(D147="","",VLOOKUP(D147,$AO$560:$AP$562,2,TRUE))</f>
        <v>#N/A</v>
      </c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04" t="e">
        <f>IF(D148="","",VLOOKUP(D148,$M$564:$N$566,2,TRUE))</f>
        <v>#N/A</v>
      </c>
      <c r="G20" s="204" t="e">
        <f>IF(D149="","",VLOOKUP(D149,$O$564:$P$566,2,TRUE))</f>
        <v>#N/A</v>
      </c>
      <c r="H20" s="204" t="e">
        <f>IF(D150="","",VLOOKUP(D150,$Q$564:$R$566,2,TRUE))</f>
        <v>#N/A</v>
      </c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04" t="e">
        <f>IF(D151="","",VLOOKUP(D151,$S$564:$T$566,2,TRUE))</f>
        <v>#N/A</v>
      </c>
      <c r="G21" s="204" t="e">
        <f>IF(D152="","",VLOOKUP(D152,$U$564:$V$566,2,TRUE))</f>
        <v>#N/A</v>
      </c>
      <c r="H21" s="204" t="e">
        <f>IF(D153="","",VLOOKUP(D153,$W$564:$X$566,2,TRUE))</f>
        <v>#N/A</v>
      </c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04" t="e">
        <f>IF(D154="","",VLOOKUP(D154,$Y$564:$Z$566,2,TRUE))</f>
        <v>#N/A</v>
      </c>
      <c r="G22" s="204" t="e">
        <f>IF(D155="","",VLOOKUP(D155,$AA$564:$AB$566,2,TRUE))</f>
        <v>#N/A</v>
      </c>
      <c r="H22" s="204" t="e">
        <f>IF(D156="","",VLOOKUP(D156,$AC$564:$AD$566,2,TRUE))</f>
        <v>#N/A</v>
      </c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04" t="e">
        <f>IF(D157="","",VLOOKUP(D157,$AE$564:$AF$566,2,TRUE))</f>
        <v>#N/A</v>
      </c>
      <c r="G23" s="204" t="e">
        <f>IF(D158="","",VLOOKUP(D158,$AG$564:$AH$566,2,TRUE))</f>
        <v>#N/A</v>
      </c>
      <c r="H23" s="204" t="e">
        <f>IF(D159="","",VLOOKUP(D159,$AI$564:$AJ$566,2,TRUE))</f>
        <v>#N/A</v>
      </c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04" t="e">
        <f>IF(D160="","",VLOOKUP(D160,$AK$564:$AL$566,2,TRUE))</f>
        <v>#N/A</v>
      </c>
      <c r="G24" s="204" t="e">
        <f>IF(D161="","",VLOOKUP(D161,$AM$564:$AN$566,2,TRUE))</f>
        <v>#N/A</v>
      </c>
      <c r="H24" s="204" t="e">
        <f>IF(D162="","",VLOOKUP(D162,$AO$564:$AP$566,2,TRUE))</f>
        <v>#N/A</v>
      </c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04" t="e">
        <f>IF(D163="","",VLOOKUP(D163,$M$568:$N$570,2,TRUE))</f>
        <v>#N/A</v>
      </c>
      <c r="G25" s="204" t="e">
        <f>IF(D164="","",VLOOKUP(D164,$O$568:$P$570,2,TRUE))</f>
        <v>#N/A</v>
      </c>
      <c r="H25" s="204" t="e">
        <f>IF(D165="","",VLOOKUP(D165,$Q$568:$R$570,2,TRUE))</f>
        <v>#N/A</v>
      </c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04" t="e">
        <f>IF(D166="","",VLOOKUP(D166,$S$568:$T$570,2,TRUE))</f>
        <v>#N/A</v>
      </c>
      <c r="G26" s="204" t="e">
        <f>IF(D167="","",VLOOKUP(D167,$U$568:$V$570,2,TRUE))</f>
        <v>#N/A</v>
      </c>
      <c r="H26" s="204" t="e">
        <f>IF(D168="","",VLOOKUP(D168,$W$568:$X$570,2,TRUE))</f>
        <v>#N/A</v>
      </c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04" t="e">
        <f>IF(D169="","",VLOOKUP(D169,$Y$568:$Z$570,2,TRUE))</f>
        <v>#N/A</v>
      </c>
      <c r="G27" s="204" t="e">
        <f>IF(D170="","",VLOOKUP(D170,$AA$568:$AB$570,2,TRUE))</f>
        <v>#N/A</v>
      </c>
      <c r="H27" s="204" t="e">
        <f>IF(D171="","",VLOOKUP(D171,$AC$568:$AD$570,2,TRUE))</f>
        <v>#N/A</v>
      </c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04" t="e">
        <f>IF(D172="","",VLOOKUP(D172,$AE$568:$AF$570,2,TRUE))</f>
        <v>#N/A</v>
      </c>
      <c r="G28" s="204" t="e">
        <f>IF(D173="","",VLOOKUP(D173,$AG$568:$AH$570,2,TRUE))</f>
        <v>#N/A</v>
      </c>
      <c r="H28" s="204" t="e">
        <f>IF(D174="","",VLOOKUP(D174,$AI$568:$AJ$570,2,TRUE))</f>
        <v>#N/A</v>
      </c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04" t="e">
        <f>IF(D175="","",VLOOKUP(D175,$AK$568:$AL$570,2,TRUE))</f>
        <v>#N/A</v>
      </c>
      <c r="G29" s="204" t="e">
        <f>IF(D176="","",VLOOKUP(D176,$AM$568:$AN$570,2,TRUE))</f>
        <v>#N/A</v>
      </c>
      <c r="H29" s="204" t="e">
        <f>IF(D177="","",VLOOKUP(D177,$AO$568:$AP$570,2,TRUE))</f>
        <v>#N/A</v>
      </c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04" t="e">
        <f>IF(E133="","",VLOOKUP(E133,$M$572:$N$574,2,TRUE))</f>
        <v>#N/A</v>
      </c>
      <c r="G30" s="204" t="e">
        <f>IF(E134="","",VLOOKUP(E134,$O$572:$P$574,2,TRUE))</f>
        <v>#N/A</v>
      </c>
      <c r="H30" s="204" t="e">
        <f>IF(E135="","",VLOOKUP(E135,$Q$572:$R$574,2,TRUE))</f>
        <v>#N/A</v>
      </c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04" t="e">
        <f>IF(E136="","",VLOOKUP(E136,$S$572:$T$574,2,TRUE))</f>
        <v>#N/A</v>
      </c>
      <c r="G31" s="204" t="e">
        <f>IF(E137="","",VLOOKUP(E137,$U$572:$V$574,2,TRUE))</f>
        <v>#N/A</v>
      </c>
      <c r="H31" s="204" t="e">
        <f>IF(E138="","",VLOOKUP(E138,$W$572:$X$574,2,TRUE))</f>
        <v>#N/A</v>
      </c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04" t="e">
        <f>IF(E139="","",VLOOKUP(E139,$Y$572:$Z$574,2,TRUE))</f>
        <v>#N/A</v>
      </c>
      <c r="G32" s="204" t="e">
        <f>IF(E140="","",VLOOKUP(E140,$AA$572:$AB$574,2,TRUE))</f>
        <v>#N/A</v>
      </c>
      <c r="H32" s="204" t="e">
        <f>IF(E141="","",VLOOKUP(E141,$AC$572:$AD$574,2,TRUE))</f>
        <v>#N/A</v>
      </c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04" t="e">
        <f>IF(E142="","",VLOOKUP(E142,$AE$572:$AF$574,2,TRUE))</f>
        <v>#N/A</v>
      </c>
      <c r="G33" s="204" t="e">
        <f>IF(E143="","",VLOOKUP(E143,$AG$572:$AH$574,2,TRUE))</f>
        <v>#N/A</v>
      </c>
      <c r="H33" s="204" t="e">
        <f>IF(E144="","",VLOOKUP(E144,$AI$572:$AJ$574,2,TRUE))</f>
        <v>#N/A</v>
      </c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04" t="e">
        <f>IF(E145="","",VLOOKUP(E145,$AK$572:$AL$574,2,TRUE))</f>
        <v>#N/A</v>
      </c>
      <c r="G34" s="204" t="e">
        <f>IF(E146="","",VLOOKUP(E146,$AM$572:$AN$574,2,TRUE))</f>
        <v>#N/A</v>
      </c>
      <c r="H34" s="204" t="e">
        <f>IF(E147="","",VLOOKUP(E147,$AO$572:$AP$574,2,TRUE))</f>
        <v>#N/A</v>
      </c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52" t="e">
        <f>IF(F133="","",VLOOKUP(F133,$M$576:$N$578,2,TRUE))</f>
        <v>#N/A</v>
      </c>
      <c r="G35" s="204" t="e">
        <f>IF(F134="","",VLOOKUP(F134,$O$576:$P$578,2,TRUE))</f>
        <v>#N/A</v>
      </c>
      <c r="H35" s="204" t="e">
        <f>IF(F135="","",VLOOKUP(F135,$Q$576:$R$578,2,TRUE))</f>
        <v>#N/A</v>
      </c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04" t="e">
        <f>IF(F136="","",VLOOKUP(F136,$S$576:$T$578,2,TRUE))</f>
        <v>#N/A</v>
      </c>
      <c r="G36" s="204" t="e">
        <f>IF(F137="","",VLOOKUP(F137,$U$576:$V$578,2,TRUE))</f>
        <v>#N/A</v>
      </c>
      <c r="H36" s="204" t="e">
        <f>IF(F138="","",VLOOKUP(F138,$W$576:$X$578,2,TRUE))</f>
        <v>#N/A</v>
      </c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04" t="e">
        <f>IF(F139="","",VLOOKUP(F139,$Y$576:$Z$578,2,TRUE))</f>
        <v>#N/A</v>
      </c>
      <c r="G37" s="204" t="e">
        <f>IF(F140="","",VLOOKUP(F140,$AA$576:$AB$578,2,TRUE))</f>
        <v>#N/A</v>
      </c>
      <c r="H37" s="204" t="e">
        <f>IF(F141="","",VLOOKUP(F141,$AC$576:$AD$578,2,TRUE))</f>
        <v>#N/A</v>
      </c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04" t="e">
        <f>IF(F142="","",VLOOKUP(F142,$AE$576:$AF$578,2,TRUE))</f>
        <v>#N/A</v>
      </c>
      <c r="G38" s="204" t="e">
        <f>IF(F143="","",VLOOKUP(F143,$AG$576:$AH$578,2,TRUE))</f>
        <v>#N/A</v>
      </c>
      <c r="H38" s="204" t="e">
        <f>IF(F144="","",VLOOKUP(F144,$AI$576:$AJ$578,2,TRUE))</f>
        <v>#N/A</v>
      </c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04" t="e">
        <f>IF(F145="","",VLOOKUP(F145,$AK$576:$AL$578,2,TRUE))</f>
        <v>#N/A</v>
      </c>
      <c r="G39" s="204" t="e">
        <f>IF(F146="","",VLOOKUP(F146,$AM$576:$AN$578,2,TRUE))</f>
        <v>#N/A</v>
      </c>
      <c r="H39" s="204" t="e">
        <f>IF(F147="","",VLOOKUP(F147,$AO$576:$AP$578,2,TRUE))</f>
        <v>#N/A</v>
      </c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52" t="e">
        <f>IF(F148="","",VLOOKUP(F148,$M$580:$N$582,2,TRUE))</f>
        <v>#N/A</v>
      </c>
      <c r="G40" s="204" t="e">
        <f>IF(F149="","",VLOOKUP(F149,$O$580:$P$582,2,TRUE))</f>
        <v>#N/A</v>
      </c>
      <c r="H40" s="204" t="e">
        <f>IF(F150="","",VLOOKUP(F150,$Q$580:$R$582,2,TRUE))</f>
        <v>#N/A</v>
      </c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04" t="e">
        <f>IF(F151="","",VLOOKUP(F151,$S$580:$T$582,2,TRUE))</f>
        <v>#N/A</v>
      </c>
      <c r="G41" s="204" t="e">
        <f>IF(F152="","",VLOOKUP(F152,$U$580:$V$582,2,TRUE))</f>
        <v>#N/A</v>
      </c>
      <c r="H41" s="204" t="e">
        <f>IF(F153="","",VLOOKUP(F153,$W$580:$X$582,2,TRUE))</f>
        <v>#N/A</v>
      </c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04" t="e">
        <f>IF(F154="","",VLOOKUP(F154,$Y$580:$Z$582,2,TRUE))</f>
        <v>#N/A</v>
      </c>
      <c r="G42" s="204" t="e">
        <f>IF(F155="","",VLOOKUP(F155,$AA$580:$AB$582,2,TRUE))</f>
        <v>#N/A</v>
      </c>
      <c r="H42" s="204" t="e">
        <f>IF(F156="","",VLOOKUP(F156,$AC$580:$AD$582,2,TRUE))</f>
        <v>#N/A</v>
      </c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04" t="e">
        <f>IF(F157="","",VLOOKUP(F157,$AE$580:$AF$582,2,TRUE))</f>
        <v>#N/A</v>
      </c>
      <c r="G43" s="204" t="e">
        <f>IF(F158="","",VLOOKUP(F158,$AG$580:$AH$582,2,TRUE))</f>
        <v>#N/A</v>
      </c>
      <c r="H43" s="204" t="e">
        <f>IF(F159="","",VLOOKUP(F159,$AI$580:$AJ$582,2,TRUE))</f>
        <v>#N/A</v>
      </c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04" t="e">
        <f>IF(F160="","",VLOOKUP(F160,$AK$580:$AL$582,2,TRUE))</f>
        <v>#N/A</v>
      </c>
      <c r="G44" s="204" t="e">
        <f>IF(F161="","",VLOOKUP(F161,$AM$580:$AN$582,2,TRUE))</f>
        <v>#N/A</v>
      </c>
      <c r="H44" s="204" t="e">
        <f>IF(F162="","",VLOOKUP(F162,$AO$580:$AP$582,2,TRUE))</f>
        <v>#N/A</v>
      </c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52" t="e">
        <f>IF(F163="","",VLOOKUP(F163,$M$584:$N$586,2,TRUE))</f>
        <v>#N/A</v>
      </c>
      <c r="G45" s="204" t="e">
        <f>IF(F164="","",VLOOKUP(F164,$O$584:$P$586,2,TRUE))</f>
        <v>#N/A</v>
      </c>
      <c r="H45" s="204" t="e">
        <f>IF(F165="","",VLOOKUP(F165,$Q$584:$R$586,2,TRUE))</f>
        <v>#N/A</v>
      </c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04" t="e">
        <f>IF(F166="","",VLOOKUP(F166,$S$584:$T$586,2,TRUE))</f>
        <v>#N/A</v>
      </c>
      <c r="G46" s="204" t="e">
        <f>IF(F167="","",VLOOKUP(F167,$U$584:$V$586,2,TRUE))</f>
        <v>#N/A</v>
      </c>
      <c r="H46" s="204" t="e">
        <f>IF(F168="","",VLOOKUP(F168,$W$584:$X$586,2,TRUE))</f>
        <v>#N/A</v>
      </c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04" t="e">
        <f>IF(F169="","",VLOOKUP(F169,$Y$584:$Z$586,2,TRUE))</f>
        <v>#N/A</v>
      </c>
      <c r="G47" s="204" t="e">
        <f>IF(F170="","",VLOOKUP(F170,$AA$584:$AB$586,2,TRUE))</f>
        <v>#N/A</v>
      </c>
      <c r="H47" s="204" t="e">
        <f>IF(F171="","",VLOOKUP(F171,$AC$584:$AD$586,2,TRUE))</f>
        <v>#N/A</v>
      </c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04" t="e">
        <f>IF(F172="","",VLOOKUP(F172,$AE$584:$AF$586,2,TRUE))</f>
        <v>#N/A</v>
      </c>
      <c r="G48" s="204" t="e">
        <f>IF(F173="","",VLOOKUP(F173,$AG$584:$AH$586,2,TRUE))</f>
        <v>#N/A</v>
      </c>
      <c r="H48" s="204" t="e">
        <f>IF(F174="","",VLOOKUP(F174,$AI$584:$AJ$586,2,TRUE))</f>
        <v>#N/A</v>
      </c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04" t="e">
        <f>IF(F175="","",VLOOKUP(F175,$AK$584:$AL$586,2,TRUE))</f>
        <v>#N/A</v>
      </c>
      <c r="G49" s="204" t="e">
        <f>IF(F176="","",VLOOKUP(F176,$AM$572:$AN$586,2,TRUE))</f>
        <v>#N/A</v>
      </c>
      <c r="H49" s="204" t="e">
        <f>IF(F177="","",VLOOKUP(F177,$AO$584:$AP$586,2,TRUE))</f>
        <v>#N/A</v>
      </c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52" t="e">
        <f>IF(F178="","",VLOOKUP(F178,$M$588:$N$590,2,TRUE))</f>
        <v>#N/A</v>
      </c>
      <c r="G50" s="204" t="e">
        <f>IF(F179="","",VLOOKUP(F179,$O$588:$P$590,2,TRUE))</f>
        <v>#N/A</v>
      </c>
      <c r="H50" s="204" t="e">
        <f>IF(F180="","",VLOOKUP(F180,$Q$588:$R$590,2,TRUE))</f>
        <v>#N/A</v>
      </c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04" t="e">
        <f>IF(F181="","",VLOOKUP(F181,$S$588:$T$590,2,TRUE))</f>
        <v>#N/A</v>
      </c>
      <c r="G51" s="204" t="e">
        <f>IF(F182="","",VLOOKUP(F182,$U$588:$V$590,2,TRUE))</f>
        <v>#N/A</v>
      </c>
      <c r="H51" s="204" t="e">
        <f>IF(F183="","",VLOOKUP(F183,$W$588:$X$590,2,TRUE))</f>
        <v>#N/A</v>
      </c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04" t="e">
        <f>IF(F184="","",VLOOKUP(F184,$Y$588:$Z$590,2,TRUE))</f>
        <v>#N/A</v>
      </c>
      <c r="G52" s="204" t="e">
        <f>IF(F185="","",VLOOKUP(F185,$AA$588:$AB$590,2,TRUE))</f>
        <v>#N/A</v>
      </c>
      <c r="H52" s="204" t="e">
        <f>IF(F186="","",VLOOKUP(F186,$AC$588:$AD$590,2,TRUE))</f>
        <v>#N/A</v>
      </c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04" t="e">
        <f>IF(F187="","",VLOOKUP(F187,$AE$588:$AF$590,2,TRUE))</f>
        <v>#N/A</v>
      </c>
      <c r="G53" s="204" t="e">
        <f>IF(F188="","",VLOOKUP(F188,$AG$588:$AH$590,2,TRUE))</f>
        <v>#N/A</v>
      </c>
      <c r="H53" s="204" t="e">
        <f>IF(F189="","",VLOOKUP(F189,$AI$588:$AJ$590,2,TRUE))</f>
        <v>#N/A</v>
      </c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04" t="e">
        <f>IF(F190="","",VLOOKUP(F190,$AK$588:$AL$590,2,TRUE))</f>
        <v>#N/A</v>
      </c>
      <c r="G54" s="204" t="e">
        <f>IF(F191="","",VLOOKUP(F191,$AM$588:$AN$590,2,TRUE))</f>
        <v>#N/A</v>
      </c>
      <c r="H54" s="204" t="e">
        <f>IF(F192="","",VLOOKUP(F192,$AO$588:$AP$590,2,TRUE))</f>
        <v>#N/A</v>
      </c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52" t="e">
        <f>IF(F193="","",VLOOKUP(F193,$M$592:$N$594,2,TRUE))</f>
        <v>#N/A</v>
      </c>
      <c r="G55" s="204" t="e">
        <f>IF(F194="","",VLOOKUP(F194,$O$592:$P$594,2,TRUE))</f>
        <v>#N/A</v>
      </c>
      <c r="H55" s="204" t="e">
        <f>IF(F195="","",VLOOKUP(F195,$Q$592:$R$594,2,TRUE))</f>
        <v>#N/A</v>
      </c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04" t="e">
        <f>IF(F196="","",VLOOKUP(F196,$S$592:$T$594,2,TRUE))</f>
        <v>#N/A</v>
      </c>
      <c r="G56" s="204" t="e">
        <f>IF(F197="","",VLOOKUP(F197,$U$592:$V$594,2,TRUE))</f>
        <v>#N/A</v>
      </c>
      <c r="H56" s="204" t="e">
        <f>IF(F198="","",VLOOKUP(F198,$W$592:$X$594,2,TRUE))</f>
        <v>#N/A</v>
      </c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04" t="e">
        <f>IF(F199="","",VLOOKUP(F199,$Y$592:$Z$594,2,TRUE))</f>
        <v>#N/A</v>
      </c>
      <c r="G57" s="204" t="e">
        <f>IF(F200="","",VLOOKUP(F200,$AA$592:$AB$594,2,TRUE))</f>
        <v>#N/A</v>
      </c>
      <c r="H57" s="204" t="e">
        <f>IF(F201="","",VLOOKUP(F201,$AC$592:$AD$594,2,TRUE))</f>
        <v>#N/A</v>
      </c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04" t="e">
        <f>IF(F202="","",VLOOKUP(F202,$AE$592:$AF$594,2,TRUE))</f>
        <v>#N/A</v>
      </c>
      <c r="G58" s="204" t="e">
        <f>IF(F203="","",VLOOKUP(F203,$AG$592:$AH$594,2,TRUE))</f>
        <v>#N/A</v>
      </c>
      <c r="H58" s="204" t="e">
        <f>IF(F204="","",VLOOKUP(F204,$AI$592:$AJ$594,2,TRUE))</f>
        <v>#N/A</v>
      </c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04" t="e">
        <f>IF(F205="","",VLOOKUP(F205,$AK$592:$AL$594,2,TRUE))</f>
        <v>#N/A</v>
      </c>
      <c r="G59" s="204" t="e">
        <f>IF(F206="","",VLOOKUP(F206,$AM$592:$AN$594,2,TRUE))</f>
        <v>#N/A</v>
      </c>
      <c r="H59" s="204" t="e">
        <f>IF(F207="","",VLOOKUP(F207,$AO$592:$AP$594,2,TRUE))</f>
        <v>#N/A</v>
      </c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04" t="e">
        <f>IF(G133="","",VLOOKUP(G133,$M$596:$N$598,2,TRUE))</f>
        <v>#N/A</v>
      </c>
      <c r="G60" s="204" t="e">
        <f>IF(G134="","",VLOOKUP(G134,$O$596:$P$598,2,TRUE))</f>
        <v>#N/A</v>
      </c>
      <c r="H60" s="204" t="e">
        <f>IF(G135="","",VLOOKUP(G135,$Q$596:$R$598,2,TRUE))</f>
        <v>#N/A</v>
      </c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04" t="e">
        <f>IF(G136="","",VLOOKUP(G136,$S$596:$T$598,2,TRUE))</f>
        <v>#N/A</v>
      </c>
      <c r="G61" s="204" t="e">
        <f>IF(G137="","",VLOOKUP(G137,$U$596:$V$598,2,TRUE))</f>
        <v>#N/A</v>
      </c>
      <c r="H61" s="204" t="e">
        <f>IF(G138="","",VLOOKUP(G138,$W$596:$X$598,2,TRUE))</f>
        <v>#N/A</v>
      </c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04" t="e">
        <f>IF(G139="","",VLOOKUP(G139,$Y$596:$Z$598,2,TRUE))</f>
        <v>#N/A</v>
      </c>
      <c r="G62" s="204" t="e">
        <f>IF(G140="","",VLOOKUP(G140,$AA$596:$AB$598,2,TRUE))</f>
        <v>#N/A</v>
      </c>
      <c r="H62" s="204" t="e">
        <f>IF(G141="","",VLOOKUP(G141,$AC$596:$AD$598,2,TRUE))</f>
        <v>#N/A</v>
      </c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04" t="e">
        <f>IF(G142="","",VLOOKUP(G142,$AE$596:$AF$598,2,TRUE))</f>
        <v>#N/A</v>
      </c>
      <c r="G63" s="204" t="e">
        <f>IF(G143="","",VLOOKUP(G143,$AG$596:$AH$598,2,TRUE))</f>
        <v>#N/A</v>
      </c>
      <c r="H63" s="204" t="e">
        <f>IF(G144="","",VLOOKUP(G144,$AI$596:$AJ$598,2,TRUE))</f>
        <v>#N/A</v>
      </c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04" t="e">
        <f>IF(G145="","",VLOOKUP(G145,$AK$596:$AL$598,2,TRUE))</f>
        <v>#N/A</v>
      </c>
      <c r="G64" s="204" t="e">
        <f>IF(G146="","",VLOOKUP(G146,$AM$596:$AN$598,2,TRUE))</f>
        <v>#N/A</v>
      </c>
      <c r="H64" s="204" t="e">
        <f>IF(G147="","",VLOOKUP(G147,$AO$596:$AP$598,2,TRUE))</f>
        <v>#N/A</v>
      </c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62.2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28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>
        <f>'3 жастағы балалар Ф'!E95</f>
        <v>0</v>
      </c>
      <c r="D133" s="78">
        <f>'3 жастағы балалар К'!D95</f>
        <v>0</v>
      </c>
      <c r="E133" s="78">
        <f>'3 жастағы балалар Т'!D95</f>
        <v>0</v>
      </c>
      <c r="F133" s="78">
        <f>'3 жастағы балалар Ш'!D95</f>
        <v>0</v>
      </c>
      <c r="G133" s="78">
        <f>'3 жастағы балалар Ә'!D95</f>
        <v>0</v>
      </c>
    </row>
    <row r="134" spans="2:7" ht="15.75" customHeight="1">
      <c r="B134" s="259"/>
      <c r="C134" s="78">
        <f>'3 жастағы балалар Ф'!F95</f>
        <v>0</v>
      </c>
      <c r="D134" s="78">
        <f>'3 жастағы балалар К'!E95</f>
        <v>0</v>
      </c>
      <c r="E134" s="78">
        <f>'3 жастағы балалар Т'!E95</f>
        <v>0</v>
      </c>
      <c r="F134" s="78">
        <f>'3 жастағы балалар Ш'!E95</f>
        <v>0</v>
      </c>
      <c r="G134" s="78">
        <f>'3 жастағы балалар Ә'!E95</f>
        <v>0</v>
      </c>
    </row>
    <row r="135" spans="2:7" ht="15.75" customHeight="1">
      <c r="B135" s="260"/>
      <c r="C135" s="78">
        <f>'3 жастағы балалар Ф'!G95</f>
        <v>0</v>
      </c>
      <c r="D135" s="78">
        <f>'3 жастағы балалар К'!F95</f>
        <v>0</v>
      </c>
      <c r="E135" s="78">
        <f>'3 жастағы балалар Т'!F95</f>
        <v>0</v>
      </c>
      <c r="F135" s="78">
        <f>'3 жастағы балалар Ш'!F95</f>
        <v>0</v>
      </c>
      <c r="G135" s="78">
        <f>'3 жастағы балалар Ә'!F95</f>
        <v>0</v>
      </c>
    </row>
    <row r="136" spans="2:7" ht="15.75" customHeight="1">
      <c r="B136" s="268">
        <v>2</v>
      </c>
      <c r="C136" s="78">
        <f>'3 жастағы балалар Ф'!H95</f>
        <v>0</v>
      </c>
      <c r="D136" s="78">
        <f>'3 жастағы балалар К'!G95</f>
        <v>0</v>
      </c>
      <c r="E136" s="78">
        <f>'3 жастағы балалар Т'!G95</f>
        <v>0</v>
      </c>
      <c r="F136" s="78">
        <f>'3 жастағы балалар Ш'!G95</f>
        <v>0</v>
      </c>
      <c r="G136" s="78">
        <f>'3 жастағы балалар Ә'!G95</f>
        <v>0</v>
      </c>
    </row>
    <row r="137" spans="2:7" ht="15.75" customHeight="1">
      <c r="B137" s="259"/>
      <c r="C137" s="78">
        <f>'3 жастағы балалар Ф'!I95</f>
        <v>0</v>
      </c>
      <c r="D137" s="78">
        <f>'3 жастағы балалар К'!H95</f>
        <v>0</v>
      </c>
      <c r="E137" s="78">
        <f>'3 жастағы балалар Т'!H95</f>
        <v>0</v>
      </c>
      <c r="F137" s="78">
        <f>'3 жастағы балалар Ш'!H95</f>
        <v>0</v>
      </c>
      <c r="G137" s="78">
        <f>'3 жастағы балалар Ә'!H95</f>
        <v>0</v>
      </c>
    </row>
    <row r="138" spans="2:7" ht="15.75" customHeight="1">
      <c r="B138" s="260"/>
      <c r="C138" s="78">
        <f>'3 жастағы балалар Ф'!J95</f>
        <v>0</v>
      </c>
      <c r="D138" s="78">
        <f>'3 жастағы балалар К'!I95</f>
        <v>0</v>
      </c>
      <c r="E138" s="78">
        <f>'3 жастағы балалар Т'!I95</f>
        <v>0</v>
      </c>
      <c r="F138" s="78">
        <f>'3 жастағы балалар Ш'!I95</f>
        <v>0</v>
      </c>
      <c r="G138" s="78">
        <f>'3 жастағы балалар Ә'!I95</f>
        <v>0</v>
      </c>
    </row>
    <row r="139" spans="2:7" ht="15.75" customHeight="1">
      <c r="B139" s="268">
        <v>3</v>
      </c>
      <c r="C139" s="78">
        <f>'3 жастағы балалар Ф'!K95</f>
        <v>0</v>
      </c>
      <c r="D139" s="78">
        <f>'3 жастағы балалар К'!J95</f>
        <v>0</v>
      </c>
      <c r="E139" s="78">
        <f>'3 жастағы балалар Т'!J95</f>
        <v>0</v>
      </c>
      <c r="F139" s="78">
        <f>'3 жастағы балалар Ш'!J95</f>
        <v>0</v>
      </c>
      <c r="G139" s="78">
        <f>'3 жастағы балалар Ә'!J95</f>
        <v>0</v>
      </c>
    </row>
    <row r="140" spans="2:7" ht="15.75" customHeight="1">
      <c r="B140" s="259"/>
      <c r="C140" s="78">
        <f>'3 жастағы балалар Ф'!L95</f>
        <v>0</v>
      </c>
      <c r="D140" s="78">
        <f>'3 жастағы балалар К'!K95</f>
        <v>0</v>
      </c>
      <c r="E140" s="78">
        <f>'3 жастағы балалар Т'!K95</f>
        <v>0</v>
      </c>
      <c r="F140" s="78">
        <f>'3 жастағы балалар Ш'!K95</f>
        <v>0</v>
      </c>
      <c r="G140" s="78">
        <f>'3 жастағы балалар Ә'!K95</f>
        <v>0</v>
      </c>
    </row>
    <row r="141" spans="2:7" ht="15.75" customHeight="1">
      <c r="B141" s="260"/>
      <c r="C141" s="78">
        <f>'3 жастағы балалар Ф'!M95</f>
        <v>0</v>
      </c>
      <c r="D141" s="78">
        <f>'3 жастағы балалар К'!L95</f>
        <v>0</v>
      </c>
      <c r="E141" s="78">
        <f>'3 жастағы балалар Т'!L95</f>
        <v>0</v>
      </c>
      <c r="F141" s="78">
        <f>'3 жастағы балалар Ш'!L95</f>
        <v>0</v>
      </c>
      <c r="G141" s="78">
        <f>'3 жастағы балалар Ә'!L95</f>
        <v>0</v>
      </c>
    </row>
    <row r="142" spans="2:7" ht="15.75" customHeight="1">
      <c r="B142" s="268">
        <v>4</v>
      </c>
      <c r="C142" s="78">
        <f>'3 жастағы балалар Ф'!N95</f>
        <v>0</v>
      </c>
      <c r="D142" s="78">
        <f>'3 жастағы балалар К'!M95</f>
        <v>0</v>
      </c>
      <c r="E142" s="78">
        <f>'3 жастағы балалар Т'!M95</f>
        <v>0</v>
      </c>
      <c r="F142" s="78">
        <f>'3 жастағы балалар Ш'!M95</f>
        <v>0</v>
      </c>
      <c r="G142" s="78">
        <f>'3 жастағы балалар Ә'!M95</f>
        <v>0</v>
      </c>
    </row>
    <row r="143" spans="2:7" ht="15.75" customHeight="1">
      <c r="B143" s="259"/>
      <c r="C143" s="78">
        <f>'3 жастағы балалар Ф'!O95</f>
        <v>0</v>
      </c>
      <c r="D143" s="78">
        <f>'3 жастағы балалар К'!N95</f>
        <v>0</v>
      </c>
      <c r="E143" s="78">
        <f>'3 жастағы балалар Т'!N95</f>
        <v>0</v>
      </c>
      <c r="F143" s="78">
        <f>'3 жастағы балалар Ш'!N95</f>
        <v>0</v>
      </c>
      <c r="G143" s="78">
        <f>'3 жастағы балалар Ә'!N95</f>
        <v>0</v>
      </c>
    </row>
    <row r="144" spans="2:7" ht="15.75" customHeight="1">
      <c r="B144" s="260"/>
      <c r="C144" s="78">
        <f>'3 жастағы балалар Ф'!P95</f>
        <v>0</v>
      </c>
      <c r="D144" s="78">
        <f>'3 жастағы балалар К'!O95</f>
        <v>0</v>
      </c>
      <c r="E144" s="78">
        <f>'3 жастағы балалар Т'!O95</f>
        <v>0</v>
      </c>
      <c r="F144" s="78">
        <f>'3 жастағы балалар Ш'!O95</f>
        <v>0</v>
      </c>
      <c r="G144" s="78">
        <f>'3 жастағы балалар Ә'!O95</f>
        <v>0</v>
      </c>
    </row>
    <row r="145" spans="2:7" ht="15.75" customHeight="1">
      <c r="B145" s="268">
        <v>5</v>
      </c>
      <c r="C145" s="78">
        <f>'3 жастағы балалар Ф'!Q95</f>
        <v>0</v>
      </c>
      <c r="D145" s="78">
        <f>'3 жастағы балалар К'!P95</f>
        <v>0</v>
      </c>
      <c r="E145" s="78">
        <f>'3 жастағы балалар Т'!P95</f>
        <v>0</v>
      </c>
      <c r="F145" s="78">
        <f>'3 жастағы балалар Ш'!P95</f>
        <v>0</v>
      </c>
      <c r="G145" s="78">
        <f>'3 жастағы балалар Ә'!P95</f>
        <v>0</v>
      </c>
    </row>
    <row r="146" spans="2:7" ht="15.75" customHeight="1">
      <c r="B146" s="259"/>
      <c r="C146" s="78">
        <f>'3 жастағы балалар Ф'!R95</f>
        <v>0</v>
      </c>
      <c r="D146" s="78">
        <f>'3 жастағы балалар К'!Q95</f>
        <v>0</v>
      </c>
      <c r="E146" s="78">
        <f>'3 жастағы балалар Т'!Q95</f>
        <v>0</v>
      </c>
      <c r="F146" s="78">
        <f>'3 жастағы балалар Ш'!Q95</f>
        <v>0</v>
      </c>
      <c r="G146" s="78">
        <f>'3 жастағы балалар Ә'!Q95</f>
        <v>0</v>
      </c>
    </row>
    <row r="147" spans="2:7" ht="15.75" customHeight="1">
      <c r="B147" s="260"/>
      <c r="C147" s="78">
        <f>'3 жастағы балалар Ф'!S95</f>
        <v>0</v>
      </c>
      <c r="D147" s="78">
        <f>'3 жастағы балалар К'!R95</f>
        <v>0</v>
      </c>
      <c r="E147" s="78">
        <f>'3 жастағы балалар Т'!R95</f>
        <v>0</v>
      </c>
      <c r="F147" s="78">
        <f>'3 жастағы балалар Ш'!R95</f>
        <v>0</v>
      </c>
      <c r="G147" s="78">
        <f>'3 жастағы балалар Ә'!R95</f>
        <v>0</v>
      </c>
    </row>
    <row r="148" spans="2:7" ht="15.75" customHeight="1">
      <c r="B148" s="268">
        <v>6</v>
      </c>
      <c r="C148" s="335"/>
      <c r="D148" s="78">
        <f>'3 жастағы балалар К'!S95</f>
        <v>0</v>
      </c>
      <c r="E148" s="335"/>
      <c r="F148" s="78">
        <f>'3 жастағы балалар Ш'!S95</f>
        <v>0</v>
      </c>
      <c r="G148" s="335"/>
    </row>
    <row r="149" spans="2:7" ht="15.75" customHeight="1">
      <c r="B149" s="259"/>
      <c r="C149" s="259"/>
      <c r="D149" s="78">
        <f>'3 жастағы балалар К'!T95</f>
        <v>0</v>
      </c>
      <c r="E149" s="259"/>
      <c r="F149" s="78">
        <f>'3 жастағы балалар Ш'!T95</f>
        <v>0</v>
      </c>
      <c r="G149" s="259"/>
    </row>
    <row r="150" spans="2:7" ht="15.75" customHeight="1">
      <c r="B150" s="260"/>
      <c r="C150" s="259"/>
      <c r="D150" s="78">
        <f>'3 жастағы балалар К'!U95</f>
        <v>0</v>
      </c>
      <c r="E150" s="259"/>
      <c r="F150" s="78">
        <f>'3 жастағы балалар Ш'!U95</f>
        <v>0</v>
      </c>
      <c r="G150" s="259"/>
    </row>
    <row r="151" spans="2:7" ht="15.75" customHeight="1">
      <c r="B151" s="268">
        <v>7</v>
      </c>
      <c r="C151" s="259"/>
      <c r="D151" s="78">
        <f>'3 жастағы балалар К'!V95</f>
        <v>0</v>
      </c>
      <c r="E151" s="259"/>
      <c r="F151" s="78">
        <f>'3 жастағы балалар Ш'!V95</f>
        <v>0</v>
      </c>
      <c r="G151" s="259"/>
    </row>
    <row r="152" spans="2:7" ht="15.75" customHeight="1">
      <c r="B152" s="259"/>
      <c r="C152" s="259"/>
      <c r="D152" s="78">
        <f>'3 жастағы балалар К'!W95</f>
        <v>0</v>
      </c>
      <c r="E152" s="259"/>
      <c r="F152" s="78">
        <f>'3 жастағы балалар Ш'!W95</f>
        <v>0</v>
      </c>
      <c r="G152" s="259"/>
    </row>
    <row r="153" spans="2:7" ht="15.75" customHeight="1">
      <c r="B153" s="260"/>
      <c r="C153" s="259"/>
      <c r="D153" s="78">
        <f>'3 жастағы балалар К'!X95</f>
        <v>0</v>
      </c>
      <c r="E153" s="259"/>
      <c r="F153" s="78">
        <f>'3 жастағы балалар Ш'!X95</f>
        <v>0</v>
      </c>
      <c r="G153" s="259"/>
    </row>
    <row r="154" spans="2:7" ht="15.75" customHeight="1">
      <c r="B154" s="268">
        <v>8</v>
      </c>
      <c r="C154" s="259"/>
      <c r="D154" s="78">
        <f>'3 жастағы балалар К'!Y95</f>
        <v>0</v>
      </c>
      <c r="E154" s="259"/>
      <c r="F154" s="78">
        <f>'3 жастағы балалар Ш'!Y95</f>
        <v>0</v>
      </c>
      <c r="G154" s="259"/>
    </row>
    <row r="155" spans="2:7" ht="15.75" customHeight="1">
      <c r="B155" s="259"/>
      <c r="C155" s="259"/>
      <c r="D155" s="78">
        <f>'3 жастағы балалар К'!Z95</f>
        <v>0</v>
      </c>
      <c r="E155" s="259"/>
      <c r="F155" s="78">
        <f>'3 жастағы балалар Ш'!Z95</f>
        <v>0</v>
      </c>
      <c r="G155" s="259"/>
    </row>
    <row r="156" spans="2:7" ht="15.75" customHeight="1">
      <c r="B156" s="260"/>
      <c r="C156" s="259"/>
      <c r="D156" s="78">
        <f>'3 жастағы балалар К'!AA95</f>
        <v>0</v>
      </c>
      <c r="E156" s="259"/>
      <c r="F156" s="78">
        <f>'3 жастағы балалар Ш'!AA95</f>
        <v>0</v>
      </c>
      <c r="G156" s="259"/>
    </row>
    <row r="157" spans="2:7" ht="15.75" customHeight="1">
      <c r="B157" s="268">
        <v>9</v>
      </c>
      <c r="C157" s="259"/>
      <c r="D157" s="78">
        <f>'3 жастағы балалар К'!AB95</f>
        <v>0</v>
      </c>
      <c r="E157" s="259"/>
      <c r="F157" s="78">
        <f>'3 жастағы балалар Ш'!AB95</f>
        <v>0</v>
      </c>
      <c r="G157" s="259"/>
    </row>
    <row r="158" spans="2:7" ht="15.75" customHeight="1">
      <c r="B158" s="259"/>
      <c r="C158" s="259"/>
      <c r="D158" s="78">
        <f>'3 жастағы балалар К'!AC95</f>
        <v>0</v>
      </c>
      <c r="E158" s="259"/>
      <c r="F158" s="78">
        <f>'3 жастағы балалар Ш'!AC95</f>
        <v>0</v>
      </c>
      <c r="G158" s="259"/>
    </row>
    <row r="159" spans="2:7" ht="15.75" customHeight="1">
      <c r="B159" s="260"/>
      <c r="C159" s="259"/>
      <c r="D159" s="78">
        <f>'3 жастағы балалар К'!AD95</f>
        <v>0</v>
      </c>
      <c r="E159" s="259"/>
      <c r="F159" s="78">
        <f>'3 жастағы балалар Ш'!AD95</f>
        <v>0</v>
      </c>
      <c r="G159" s="259"/>
    </row>
    <row r="160" spans="2:7" ht="15.75" customHeight="1">
      <c r="B160" s="268">
        <v>10</v>
      </c>
      <c r="C160" s="259"/>
      <c r="D160" s="78">
        <f>'3 жастағы балалар К'!AE95</f>
        <v>0</v>
      </c>
      <c r="E160" s="259"/>
      <c r="F160" s="78">
        <f>'3 жастағы балалар Ш'!AE95</f>
        <v>0</v>
      </c>
      <c r="G160" s="259"/>
    </row>
    <row r="161" spans="2:7" ht="15.75" customHeight="1">
      <c r="B161" s="259"/>
      <c r="C161" s="259"/>
      <c r="D161" s="78">
        <f>'3 жастағы балалар К'!AF95</f>
        <v>0</v>
      </c>
      <c r="E161" s="259"/>
      <c r="F161" s="78">
        <f>'3 жастағы балалар Ш'!AF95</f>
        <v>0</v>
      </c>
      <c r="G161" s="259"/>
    </row>
    <row r="162" spans="2:7" ht="15.75" customHeight="1">
      <c r="B162" s="260"/>
      <c r="C162" s="259"/>
      <c r="D162" s="78">
        <f>'3 жастағы балалар К'!AG95</f>
        <v>0</v>
      </c>
      <c r="E162" s="259"/>
      <c r="F162" s="78">
        <f>'3 жастағы балалар Ш'!AG95</f>
        <v>0</v>
      </c>
      <c r="G162" s="259"/>
    </row>
    <row r="163" spans="2:7" ht="15.75" customHeight="1">
      <c r="B163" s="268">
        <v>11</v>
      </c>
      <c r="C163" s="259"/>
      <c r="D163" s="78">
        <f>'3 жастағы балалар К'!AH95</f>
        <v>0</v>
      </c>
      <c r="E163" s="259"/>
      <c r="F163" s="78">
        <f>'3 жастағы балалар Ш'!AH95</f>
        <v>0</v>
      </c>
      <c r="G163" s="259"/>
    </row>
    <row r="164" spans="2:7" ht="15.75" customHeight="1">
      <c r="B164" s="259"/>
      <c r="C164" s="259"/>
      <c r="D164" s="78">
        <f>'3 жастағы балалар К'!AI95</f>
        <v>0</v>
      </c>
      <c r="E164" s="259"/>
      <c r="F164" s="78">
        <f>'3 жастағы балалар Ш'!AI95</f>
        <v>0</v>
      </c>
      <c r="G164" s="259"/>
    </row>
    <row r="165" spans="2:7" ht="15.75" customHeight="1">
      <c r="B165" s="260"/>
      <c r="C165" s="259"/>
      <c r="D165" s="78">
        <f>'3 жастағы балалар К'!AJ95</f>
        <v>0</v>
      </c>
      <c r="E165" s="259"/>
      <c r="F165" s="78">
        <f>'3 жастағы балалар Ш'!AJ95</f>
        <v>0</v>
      </c>
      <c r="G165" s="259"/>
    </row>
    <row r="166" spans="2:7" ht="15.75" customHeight="1">
      <c r="B166" s="268">
        <v>12</v>
      </c>
      <c r="C166" s="259"/>
      <c r="D166" s="78">
        <f>'3 жастағы балалар К'!AK95</f>
        <v>0</v>
      </c>
      <c r="E166" s="259"/>
      <c r="F166" s="78">
        <f>'3 жастағы балалар Ш'!AK95</f>
        <v>0</v>
      </c>
      <c r="G166" s="259"/>
    </row>
    <row r="167" spans="2:7" ht="15.75" customHeight="1">
      <c r="B167" s="259"/>
      <c r="C167" s="259"/>
      <c r="D167" s="78">
        <f>'3 жастағы балалар К'!AL95</f>
        <v>0</v>
      </c>
      <c r="E167" s="259"/>
      <c r="F167" s="78">
        <f>'3 жастағы балалар Ш'!AL95</f>
        <v>0</v>
      </c>
      <c r="G167" s="259"/>
    </row>
    <row r="168" spans="2:7" ht="15.75" customHeight="1">
      <c r="B168" s="260"/>
      <c r="C168" s="259"/>
      <c r="D168" s="78">
        <f>'3 жастағы балалар К'!AM95</f>
        <v>0</v>
      </c>
      <c r="E168" s="259"/>
      <c r="F168" s="78">
        <f>'3 жастағы балалар Ш'!AM95</f>
        <v>0</v>
      </c>
      <c r="G168" s="259"/>
    </row>
    <row r="169" spans="2:7" ht="15.75" customHeight="1">
      <c r="B169" s="268">
        <v>13</v>
      </c>
      <c r="C169" s="259"/>
      <c r="D169" s="78">
        <f>'3 жастағы балалар К'!AN95</f>
        <v>0</v>
      </c>
      <c r="E169" s="259"/>
      <c r="F169" s="78">
        <f>'3 жастағы балалар Ш'!AN95</f>
        <v>0</v>
      </c>
      <c r="G169" s="259"/>
    </row>
    <row r="170" spans="2:7" ht="15.75" customHeight="1">
      <c r="B170" s="259"/>
      <c r="C170" s="259"/>
      <c r="D170" s="78">
        <f>'3 жастағы балалар К'!AO95</f>
        <v>0</v>
      </c>
      <c r="E170" s="259"/>
      <c r="F170" s="78">
        <f>'3 жастағы балалар Ш'!AO95</f>
        <v>0</v>
      </c>
      <c r="G170" s="259"/>
    </row>
    <row r="171" spans="2:7" ht="15.75" customHeight="1">
      <c r="B171" s="260"/>
      <c r="C171" s="259"/>
      <c r="D171" s="78">
        <f>'3 жастағы балалар К'!AP95</f>
        <v>0</v>
      </c>
      <c r="E171" s="259"/>
      <c r="F171" s="78">
        <f>'3 жастағы балалар Ш'!AP95</f>
        <v>0</v>
      </c>
      <c r="G171" s="259"/>
    </row>
    <row r="172" spans="2:7" ht="15.75" customHeight="1">
      <c r="B172" s="268">
        <v>14</v>
      </c>
      <c r="C172" s="259"/>
      <c r="D172" s="78">
        <f>'3 жастағы балалар К'!AQ95</f>
        <v>0</v>
      </c>
      <c r="E172" s="259"/>
      <c r="F172" s="78">
        <f>'3 жастағы балалар Ш'!AQ95</f>
        <v>0</v>
      </c>
      <c r="G172" s="259"/>
    </row>
    <row r="173" spans="2:7" ht="15.75" customHeight="1">
      <c r="B173" s="259"/>
      <c r="C173" s="259"/>
      <c r="D173" s="78">
        <f>'3 жастағы балалар К'!AR95</f>
        <v>0</v>
      </c>
      <c r="E173" s="259"/>
      <c r="F173" s="78">
        <f>'3 жастағы балалар Ш'!AR95</f>
        <v>0</v>
      </c>
      <c r="G173" s="259"/>
    </row>
    <row r="174" spans="2:7" ht="15.75" customHeight="1">
      <c r="B174" s="260"/>
      <c r="C174" s="259"/>
      <c r="D174" s="78">
        <f>'3 жастағы балалар К'!AS95</f>
        <v>0</v>
      </c>
      <c r="E174" s="259"/>
      <c r="F174" s="78">
        <f>'3 жастағы балалар Ш'!AS95</f>
        <v>0</v>
      </c>
      <c r="G174" s="259"/>
    </row>
    <row r="175" spans="2:7" ht="15.75" customHeight="1">
      <c r="B175" s="268">
        <v>15</v>
      </c>
      <c r="C175" s="259"/>
      <c r="D175" s="78">
        <f>'3 жастағы балалар К'!AT95</f>
        <v>0</v>
      </c>
      <c r="E175" s="259"/>
      <c r="F175" s="78">
        <f>'3 жастағы балалар Ш'!AT95</f>
        <v>0</v>
      </c>
      <c r="G175" s="259"/>
    </row>
    <row r="176" spans="2:7" ht="15.75" customHeight="1">
      <c r="B176" s="259"/>
      <c r="C176" s="259"/>
      <c r="D176" s="78">
        <f>'3 жастағы балалар К'!AU95</f>
        <v>0</v>
      </c>
      <c r="E176" s="259"/>
      <c r="F176" s="78">
        <f>'3 жастағы балалар Ш'!AU95</f>
        <v>0</v>
      </c>
      <c r="G176" s="259"/>
    </row>
    <row r="177" spans="2:7" ht="15.75" customHeight="1">
      <c r="B177" s="260"/>
      <c r="C177" s="259"/>
      <c r="D177" s="78">
        <f>'3 жастағы балалар К'!AV95</f>
        <v>0</v>
      </c>
      <c r="E177" s="259"/>
      <c r="F177" s="78">
        <f>'3 жастағы балалар Ш'!AV95</f>
        <v>0</v>
      </c>
      <c r="G177" s="259"/>
    </row>
    <row r="178" spans="2:7" ht="15.75" customHeight="1">
      <c r="B178" s="268">
        <v>16</v>
      </c>
      <c r="C178" s="259"/>
      <c r="D178" s="335"/>
      <c r="E178" s="259"/>
      <c r="F178" s="78">
        <f>'3 жастағы балалар Ш'!AW95</f>
        <v>0</v>
      </c>
      <c r="G178" s="259"/>
    </row>
    <row r="179" spans="2:7" ht="15.75" customHeight="1">
      <c r="B179" s="259"/>
      <c r="C179" s="259"/>
      <c r="D179" s="259"/>
      <c r="E179" s="259"/>
      <c r="F179" s="78">
        <f>'3 жастағы балалар Ш'!AX95</f>
        <v>0</v>
      </c>
      <c r="G179" s="259"/>
    </row>
    <row r="180" spans="2:7" ht="15.75" customHeight="1">
      <c r="B180" s="260"/>
      <c r="C180" s="259"/>
      <c r="D180" s="259"/>
      <c r="E180" s="259"/>
      <c r="F180" s="78">
        <f>'3 жастағы балалар Ш'!AY95</f>
        <v>0</v>
      </c>
      <c r="G180" s="259"/>
    </row>
    <row r="181" spans="2:7" ht="15.75" customHeight="1">
      <c r="B181" s="268">
        <v>17</v>
      </c>
      <c r="C181" s="259"/>
      <c r="D181" s="259"/>
      <c r="E181" s="259"/>
      <c r="F181" s="78">
        <f>'3 жастағы балалар Ш'!AZ95</f>
        <v>0</v>
      </c>
      <c r="G181" s="259"/>
    </row>
    <row r="182" spans="2:7" ht="15.75" customHeight="1">
      <c r="B182" s="259"/>
      <c r="C182" s="259"/>
      <c r="D182" s="259"/>
      <c r="E182" s="259"/>
      <c r="F182" s="78">
        <f>'3 жастағы балалар Ш'!BA95</f>
        <v>0</v>
      </c>
      <c r="G182" s="259"/>
    </row>
    <row r="183" spans="2:7" ht="15.75" customHeight="1">
      <c r="B183" s="260"/>
      <c r="C183" s="259"/>
      <c r="D183" s="259"/>
      <c r="E183" s="259"/>
      <c r="F183" s="78">
        <f>'3 жастағы балалар Ш'!BB95</f>
        <v>0</v>
      </c>
      <c r="G183" s="259"/>
    </row>
    <row r="184" spans="2:7" ht="15.75" customHeight="1">
      <c r="B184" s="268">
        <v>18</v>
      </c>
      <c r="C184" s="259"/>
      <c r="D184" s="259"/>
      <c r="E184" s="259"/>
      <c r="F184" s="78">
        <f>'3 жастағы балалар Ш'!BC95</f>
        <v>0</v>
      </c>
      <c r="G184" s="259"/>
    </row>
    <row r="185" spans="2:7" ht="15.75" customHeight="1">
      <c r="B185" s="259"/>
      <c r="C185" s="259"/>
      <c r="D185" s="259"/>
      <c r="E185" s="259"/>
      <c r="F185" s="78">
        <f>'3 жастағы балалар Ш'!BD95</f>
        <v>0</v>
      </c>
      <c r="G185" s="259"/>
    </row>
    <row r="186" spans="2:7" ht="15.75" customHeight="1">
      <c r="B186" s="260"/>
      <c r="C186" s="259"/>
      <c r="D186" s="259"/>
      <c r="E186" s="259"/>
      <c r="F186" s="78">
        <f>'3 жастағы балалар Ш'!BE95</f>
        <v>0</v>
      </c>
      <c r="G186" s="259"/>
    </row>
    <row r="187" spans="2:7" ht="15.75" customHeight="1">
      <c r="B187" s="268">
        <v>19</v>
      </c>
      <c r="C187" s="259"/>
      <c r="D187" s="259"/>
      <c r="E187" s="259"/>
      <c r="F187" s="78">
        <f>'3 жастағы балалар Ш'!BF95</f>
        <v>0</v>
      </c>
      <c r="G187" s="259"/>
    </row>
    <row r="188" spans="2:7" ht="15.75" customHeight="1">
      <c r="B188" s="259"/>
      <c r="C188" s="259"/>
      <c r="D188" s="259"/>
      <c r="E188" s="259"/>
      <c r="F188" s="78">
        <f>'3 жастағы балалар Ш'!BG95</f>
        <v>0</v>
      </c>
      <c r="G188" s="259"/>
    </row>
    <row r="189" spans="2:7" ht="15.75" customHeight="1">
      <c r="B189" s="260"/>
      <c r="C189" s="259"/>
      <c r="D189" s="259"/>
      <c r="E189" s="259"/>
      <c r="F189" s="78">
        <f>'3 жастағы балалар Ш'!BH95</f>
        <v>0</v>
      </c>
      <c r="G189" s="259"/>
    </row>
    <row r="190" spans="2:7" ht="15.75" customHeight="1">
      <c r="B190" s="268">
        <v>20</v>
      </c>
      <c r="C190" s="259"/>
      <c r="D190" s="259"/>
      <c r="E190" s="259"/>
      <c r="F190" s="78">
        <f>'3 жастағы балалар Ш'!BI95</f>
        <v>0</v>
      </c>
      <c r="G190" s="259"/>
    </row>
    <row r="191" spans="2:7" ht="15.75" customHeight="1">
      <c r="B191" s="259"/>
      <c r="C191" s="259"/>
      <c r="D191" s="259"/>
      <c r="E191" s="259"/>
      <c r="F191" s="78">
        <f>'3 жастағы балалар Ш'!BJ95</f>
        <v>0</v>
      </c>
      <c r="G191" s="259"/>
    </row>
    <row r="192" spans="2:7" ht="15.75" customHeight="1">
      <c r="B192" s="260"/>
      <c r="C192" s="259"/>
      <c r="D192" s="259"/>
      <c r="E192" s="259"/>
      <c r="F192" s="78">
        <f>'3 жастағы балалар Ш'!BK95</f>
        <v>0</v>
      </c>
      <c r="G192" s="259"/>
    </row>
    <row r="193" spans="2:7" ht="15.75" customHeight="1">
      <c r="B193" s="268">
        <v>21</v>
      </c>
      <c r="C193" s="259"/>
      <c r="D193" s="259"/>
      <c r="E193" s="259"/>
      <c r="F193" s="78">
        <f>'3 жастағы балалар Ш'!BL95</f>
        <v>0</v>
      </c>
      <c r="G193" s="259"/>
    </row>
    <row r="194" spans="2:7" ht="15.75" customHeight="1">
      <c r="B194" s="259"/>
      <c r="C194" s="259"/>
      <c r="D194" s="259"/>
      <c r="E194" s="259"/>
      <c r="F194" s="78">
        <f>'3 жастағы балалар Ш'!BM95</f>
        <v>0</v>
      </c>
      <c r="G194" s="259"/>
    </row>
    <row r="195" spans="2:7" ht="15.75" customHeight="1">
      <c r="B195" s="260"/>
      <c r="C195" s="259"/>
      <c r="D195" s="259"/>
      <c r="E195" s="259"/>
      <c r="F195" s="78">
        <f>'3 жастағы балалар Ш'!BN95</f>
        <v>0</v>
      </c>
      <c r="G195" s="259"/>
    </row>
    <row r="196" spans="2:7" ht="15.75" customHeight="1">
      <c r="B196" s="268">
        <v>22</v>
      </c>
      <c r="C196" s="259"/>
      <c r="D196" s="259"/>
      <c r="E196" s="259"/>
      <c r="F196" s="78">
        <f>'3 жастағы балалар Ш'!BO95</f>
        <v>0</v>
      </c>
      <c r="G196" s="259"/>
    </row>
    <row r="197" spans="2:7" ht="15.75" customHeight="1">
      <c r="B197" s="259"/>
      <c r="C197" s="259"/>
      <c r="D197" s="259"/>
      <c r="E197" s="259"/>
      <c r="F197" s="78">
        <f>'3 жастағы балалар Ш'!BP95</f>
        <v>0</v>
      </c>
      <c r="G197" s="259"/>
    </row>
    <row r="198" spans="2:7" ht="15.75" customHeight="1">
      <c r="B198" s="260"/>
      <c r="C198" s="259"/>
      <c r="D198" s="259"/>
      <c r="E198" s="259"/>
      <c r="F198" s="78">
        <f>'3 жастағы балалар Ш'!BQ95</f>
        <v>0</v>
      </c>
      <c r="G198" s="259"/>
    </row>
    <row r="199" spans="2:7" ht="15.75" customHeight="1">
      <c r="B199" s="268">
        <v>23</v>
      </c>
      <c r="C199" s="259"/>
      <c r="D199" s="259"/>
      <c r="E199" s="259"/>
      <c r="F199" s="78">
        <f>'3 жастағы балалар Ш'!BR95</f>
        <v>0</v>
      </c>
      <c r="G199" s="259"/>
    </row>
    <row r="200" spans="2:7" ht="15.75" customHeight="1">
      <c r="B200" s="259"/>
      <c r="C200" s="259"/>
      <c r="D200" s="259"/>
      <c r="E200" s="259"/>
      <c r="F200" s="78">
        <f>'3 жастағы балалар Ш'!BS95</f>
        <v>0</v>
      </c>
      <c r="G200" s="259"/>
    </row>
    <row r="201" spans="2:7" ht="15.75" customHeight="1">
      <c r="B201" s="260"/>
      <c r="C201" s="259"/>
      <c r="D201" s="259"/>
      <c r="E201" s="259"/>
      <c r="F201" s="78">
        <f>'3 жастағы балалар Ш'!BT95</f>
        <v>0</v>
      </c>
      <c r="G201" s="259"/>
    </row>
    <row r="202" spans="2:7" ht="15.75" customHeight="1">
      <c r="B202" s="268">
        <v>24</v>
      </c>
      <c r="C202" s="259"/>
      <c r="D202" s="259"/>
      <c r="E202" s="259"/>
      <c r="F202" s="78">
        <f>'3 жастағы балалар Ш'!BU95</f>
        <v>0</v>
      </c>
      <c r="G202" s="259"/>
    </row>
    <row r="203" spans="2:7" ht="15.75" customHeight="1">
      <c r="B203" s="259"/>
      <c r="C203" s="259"/>
      <c r="D203" s="259"/>
      <c r="E203" s="259"/>
      <c r="F203" s="78">
        <f>'3 жастағы балалар Ш'!BV95</f>
        <v>0</v>
      </c>
      <c r="G203" s="259"/>
    </row>
    <row r="204" spans="2:7" ht="15.75" customHeight="1">
      <c r="B204" s="260"/>
      <c r="C204" s="259"/>
      <c r="D204" s="259"/>
      <c r="E204" s="259"/>
      <c r="F204" s="78">
        <f>'3 жастағы балалар Ш'!BW95</f>
        <v>0</v>
      </c>
      <c r="G204" s="259"/>
    </row>
    <row r="205" spans="2:7" ht="15.75" customHeight="1">
      <c r="B205" s="268">
        <v>25</v>
      </c>
      <c r="C205" s="259"/>
      <c r="D205" s="259"/>
      <c r="E205" s="259"/>
      <c r="F205" s="78">
        <f>'3 жастағы балалар Ш'!BX95</f>
        <v>0</v>
      </c>
      <c r="G205" s="259"/>
    </row>
    <row r="206" spans="2:7" ht="15.75" customHeight="1">
      <c r="B206" s="259"/>
      <c r="C206" s="259"/>
      <c r="D206" s="259"/>
      <c r="E206" s="259"/>
      <c r="F206" s="78">
        <f>'3 жастағы балалар Ш'!BY95</f>
        <v>0</v>
      </c>
      <c r="G206" s="259"/>
    </row>
    <row r="207" spans="2:7" ht="15.75" customHeight="1">
      <c r="B207" s="260"/>
      <c r="C207" s="260"/>
      <c r="D207" s="260"/>
      <c r="E207" s="260"/>
      <c r="F207" s="78">
        <f>'3 жастағы балалар Ш'!BZ95</f>
        <v>0</v>
      </c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28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Ф'!E154</f>
        <v>0</v>
      </c>
      <c r="D212" s="78">
        <f>'3 жастағы балалар К'!D154</f>
        <v>0</v>
      </c>
      <c r="E212" s="78">
        <f>'3 жастағы балалар Т'!D154</f>
        <v>0</v>
      </c>
      <c r="F212" s="78">
        <f>'3 жастағы балалар Ш'!D154</f>
        <v>0</v>
      </c>
      <c r="G212" s="78">
        <f>'3 жастағы балалар Ә'!D154</f>
        <v>0</v>
      </c>
    </row>
    <row r="213" spans="2:7" ht="15.75" customHeight="1">
      <c r="B213" s="259"/>
      <c r="C213" s="78">
        <f>'3 жастағы балалар Ф'!F154</f>
        <v>0</v>
      </c>
      <c r="D213" s="78">
        <f>'3 жастағы балалар К'!E154</f>
        <v>0</v>
      </c>
      <c r="E213" s="78">
        <f>'3 жастағы балалар Т'!E154</f>
        <v>0</v>
      </c>
      <c r="F213" s="78">
        <f>'3 жастағы балалар Ш'!E154</f>
        <v>0</v>
      </c>
      <c r="G213" s="78">
        <f>'3 жастағы балалар Ә'!E154</f>
        <v>0</v>
      </c>
    </row>
    <row r="214" spans="2:7" ht="15.75" customHeight="1">
      <c r="B214" s="260"/>
      <c r="C214" s="78">
        <f>'3 жастағы балалар Ф'!G154</f>
        <v>0</v>
      </c>
      <c r="D214" s="78">
        <f>'3 жастағы балалар К'!F154</f>
        <v>0</v>
      </c>
      <c r="E214" s="78">
        <f>'3 жастағы балалар Т'!F154</f>
        <v>0</v>
      </c>
      <c r="F214" s="78">
        <f>'3 жастағы балалар Ш'!F154</f>
        <v>0</v>
      </c>
      <c r="G214" s="78">
        <f>'3 жастағы балалар Ә'!F154</f>
        <v>0</v>
      </c>
    </row>
    <row r="215" spans="2:7" ht="15.75" customHeight="1">
      <c r="B215" s="268">
        <v>2</v>
      </c>
      <c r="C215" s="78">
        <f>'3 жастағы балалар Ф'!H154</f>
        <v>0</v>
      </c>
      <c r="D215" s="78">
        <f>'3 жастағы балалар К'!G154</f>
        <v>0</v>
      </c>
      <c r="E215" s="78">
        <f>'3 жастағы балалар Т'!G154</f>
        <v>0</v>
      </c>
      <c r="F215" s="78">
        <f>'3 жастағы балалар Ш'!G154</f>
        <v>0</v>
      </c>
      <c r="G215" s="78">
        <f>'3 жастағы балалар Ә'!G154</f>
        <v>0</v>
      </c>
    </row>
    <row r="216" spans="2:7" ht="15.75" customHeight="1">
      <c r="B216" s="259"/>
      <c r="C216" s="78">
        <f>'3 жастағы балалар Ф'!I154</f>
        <v>0</v>
      </c>
      <c r="D216" s="78">
        <f>'3 жастағы балалар К'!H154</f>
        <v>0</v>
      </c>
      <c r="E216" s="78">
        <f>'3 жастағы балалар Т'!H154</f>
        <v>0</v>
      </c>
      <c r="F216" s="78">
        <f>'3 жастағы балалар Ш'!H154</f>
        <v>0</v>
      </c>
      <c r="G216" s="78">
        <f>'3 жастағы балалар Ә'!H154</f>
        <v>0</v>
      </c>
    </row>
    <row r="217" spans="2:7" ht="15.75" customHeight="1">
      <c r="B217" s="260"/>
      <c r="C217" s="78">
        <f>'3 жастағы балалар Ф'!J154</f>
        <v>0</v>
      </c>
      <c r="D217" s="78">
        <f>'3 жастағы балалар К'!I154</f>
        <v>0</v>
      </c>
      <c r="E217" s="78">
        <f>'3 жастағы балалар Т'!I154</f>
        <v>0</v>
      </c>
      <c r="F217" s="78">
        <f>'3 жастағы балалар Ш'!I154</f>
        <v>0</v>
      </c>
      <c r="G217" s="78">
        <f>'3 жастағы балалар Ә'!I154</f>
        <v>0</v>
      </c>
    </row>
    <row r="218" spans="2:7" ht="15.75" customHeight="1">
      <c r="B218" s="268">
        <v>3</v>
      </c>
      <c r="C218" s="78">
        <f>'3 жастағы балалар Ф'!K154</f>
        <v>0</v>
      </c>
      <c r="D218" s="78">
        <f>'3 жастағы балалар К'!J154</f>
        <v>0</v>
      </c>
      <c r="E218" s="78">
        <f>'3 жастағы балалар Т'!J154</f>
        <v>0</v>
      </c>
      <c r="F218" s="78">
        <f>'3 жастағы балалар Ш'!J154</f>
        <v>0</v>
      </c>
      <c r="G218" s="78">
        <f>'3 жастағы балалар Ә'!J154</f>
        <v>0</v>
      </c>
    </row>
    <row r="219" spans="2:7" ht="15.75" customHeight="1">
      <c r="B219" s="259"/>
      <c r="C219" s="78">
        <f>'3 жастағы балалар Ф'!L154</f>
        <v>0</v>
      </c>
      <c r="D219" s="78">
        <f>'3 жастағы балалар К'!K154</f>
        <v>0</v>
      </c>
      <c r="E219" s="78">
        <f>'3 жастағы балалар Т'!K154</f>
        <v>0</v>
      </c>
      <c r="F219" s="78">
        <f>'3 жастағы балалар Ш'!K154</f>
        <v>0</v>
      </c>
      <c r="G219" s="78">
        <f>'3 жастағы балалар Ә'!K154</f>
        <v>0</v>
      </c>
    </row>
    <row r="220" spans="2:7" ht="15.75" customHeight="1">
      <c r="B220" s="260"/>
      <c r="C220" s="78">
        <f>'3 жастағы балалар Ф'!M154</f>
        <v>0</v>
      </c>
      <c r="D220" s="78">
        <f>'3 жастағы балалар К'!L154</f>
        <v>0</v>
      </c>
      <c r="E220" s="78">
        <f>'3 жастағы балалар Т'!L154</f>
        <v>0</v>
      </c>
      <c r="F220" s="78">
        <f>'3 жастағы балалар Ш'!L154</f>
        <v>0</v>
      </c>
      <c r="G220" s="78">
        <f>'3 жастағы балалар Ә'!L154</f>
        <v>0</v>
      </c>
    </row>
    <row r="221" spans="2:7" ht="15.75" customHeight="1">
      <c r="B221" s="268">
        <v>4</v>
      </c>
      <c r="C221" s="78">
        <f>'3 жастағы балалар Ф'!N154</f>
        <v>0</v>
      </c>
      <c r="D221" s="78">
        <f>'3 жастағы балалар К'!M154</f>
        <v>0</v>
      </c>
      <c r="E221" s="78">
        <f>'3 жастағы балалар Т'!M154</f>
        <v>0</v>
      </c>
      <c r="F221" s="78">
        <f>'3 жастағы балалар Ш'!M154</f>
        <v>0</v>
      </c>
      <c r="G221" s="78">
        <f>'3 жастағы балалар Ә'!M154</f>
        <v>0</v>
      </c>
    </row>
    <row r="222" spans="2:7" ht="15.75" customHeight="1">
      <c r="B222" s="259"/>
      <c r="C222" s="78">
        <f>'3 жастағы балалар Ф'!O154</f>
        <v>0</v>
      </c>
      <c r="D222" s="78">
        <f>'3 жастағы балалар К'!N154</f>
        <v>0</v>
      </c>
      <c r="E222" s="78">
        <f>'3 жастағы балалар Т'!N154</f>
        <v>0</v>
      </c>
      <c r="F222" s="78">
        <f>'3 жастағы балалар Ш'!N154</f>
        <v>0</v>
      </c>
      <c r="G222" s="78">
        <f>'3 жастағы балалар Ә'!N154</f>
        <v>0</v>
      </c>
    </row>
    <row r="223" spans="2:7" ht="15.75" customHeight="1">
      <c r="B223" s="260"/>
      <c r="C223" s="78">
        <f>'3 жастағы балалар Ф'!P154</f>
        <v>0</v>
      </c>
      <c r="D223" s="78">
        <f>'3 жастағы балалар К'!O154</f>
        <v>0</v>
      </c>
      <c r="E223" s="78">
        <f>'3 жастағы балалар Т'!O154</f>
        <v>0</v>
      </c>
      <c r="F223" s="78">
        <f>'3 жастағы балалар Ш'!O154</f>
        <v>0</v>
      </c>
      <c r="G223" s="78">
        <f>'3 жастағы балалар Ә'!O154</f>
        <v>0</v>
      </c>
    </row>
    <row r="224" spans="2:7" ht="15.75" customHeight="1">
      <c r="B224" s="268">
        <v>5</v>
      </c>
      <c r="C224" s="78">
        <f>'3 жастағы балалар Ф'!Q154</f>
        <v>0</v>
      </c>
      <c r="D224" s="78">
        <f>'3 жастағы балалар К'!P154</f>
        <v>0</v>
      </c>
      <c r="E224" s="78">
        <f>'3 жастағы балалар Т'!P154</f>
        <v>0</v>
      </c>
      <c r="F224" s="78">
        <f>'3 жастағы балалар Ш'!P154</f>
        <v>0</v>
      </c>
      <c r="G224" s="78">
        <f>'3 жастағы балалар Ә'!P154</f>
        <v>0</v>
      </c>
    </row>
    <row r="225" spans="2:7" ht="15.75" customHeight="1">
      <c r="B225" s="259"/>
      <c r="C225" s="78">
        <f>'3 жастағы балалар Ф'!R154</f>
        <v>0</v>
      </c>
      <c r="D225" s="78">
        <f>'3 жастағы балалар К'!Q154</f>
        <v>0</v>
      </c>
      <c r="E225" s="78">
        <f>'3 жастағы балалар Т'!Q154</f>
        <v>0</v>
      </c>
      <c r="F225" s="78">
        <f>'3 жастағы балалар Ш'!Q154</f>
        <v>0</v>
      </c>
      <c r="G225" s="78">
        <f>'3 жастағы балалар Ә'!Q154</f>
        <v>0</v>
      </c>
    </row>
    <row r="226" spans="2:7" ht="15.75" customHeight="1">
      <c r="B226" s="260"/>
      <c r="C226" s="78">
        <f>'3 жастағы балалар Ф'!S154</f>
        <v>0</v>
      </c>
      <c r="D226" s="78">
        <f>'3 жастағы балалар К'!R154</f>
        <v>0</v>
      </c>
      <c r="E226" s="78">
        <f>'3 жастағы балалар Т'!R154</f>
        <v>0</v>
      </c>
      <c r="F226" s="78">
        <f>'3 жастағы балалар Ш'!R154</f>
        <v>0</v>
      </c>
      <c r="G226" s="78">
        <f>'3 жастағы балалар Ә'!R154</f>
        <v>0</v>
      </c>
    </row>
    <row r="227" spans="2:7" ht="15.75" customHeight="1">
      <c r="B227" s="268">
        <v>6</v>
      </c>
      <c r="C227" s="335"/>
      <c r="D227" s="78">
        <f>'3 жастағы балалар К'!S154</f>
        <v>0</v>
      </c>
      <c r="E227" s="335"/>
      <c r="F227" s="78">
        <f>'3 жастағы балалар Ш'!S154</f>
        <v>0</v>
      </c>
      <c r="G227" s="335"/>
    </row>
    <row r="228" spans="2:7" ht="15.75" customHeight="1">
      <c r="B228" s="259"/>
      <c r="C228" s="259"/>
      <c r="D228" s="78">
        <f>'3 жастағы балалар К'!T154</f>
        <v>0</v>
      </c>
      <c r="E228" s="259"/>
      <c r="F228" s="78">
        <f>'3 жастағы балалар Ш'!T154</f>
        <v>0</v>
      </c>
      <c r="G228" s="259"/>
    </row>
    <row r="229" spans="2:7" ht="15.75" customHeight="1">
      <c r="B229" s="260"/>
      <c r="C229" s="259"/>
      <c r="D229" s="78">
        <f>'3 жастағы балалар К'!U154</f>
        <v>0</v>
      </c>
      <c r="E229" s="259"/>
      <c r="F229" s="78">
        <f>'3 жастағы балалар Ш'!U154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К'!V154</f>
        <v>0</v>
      </c>
      <c r="E230" s="259"/>
      <c r="F230" s="78">
        <f>'3 жастағы балалар Ш'!V154</f>
        <v>0</v>
      </c>
      <c r="G230" s="259"/>
    </row>
    <row r="231" spans="2:7" ht="15.75" customHeight="1">
      <c r="B231" s="259"/>
      <c r="C231" s="259"/>
      <c r="D231" s="78">
        <f>'3 жастағы балалар К'!W154</f>
        <v>0</v>
      </c>
      <c r="E231" s="259"/>
      <c r="F231" s="78">
        <f>'3 жастағы балалар Ш'!W154</f>
        <v>0</v>
      </c>
      <c r="G231" s="259"/>
    </row>
    <row r="232" spans="2:7" ht="15.75" customHeight="1">
      <c r="B232" s="260"/>
      <c r="C232" s="259"/>
      <c r="D232" s="78">
        <f>'3 жастағы балалар К'!X154</f>
        <v>0</v>
      </c>
      <c r="E232" s="259"/>
      <c r="F232" s="78">
        <f>'3 жастағы балалар Ш'!X154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К'!Y154</f>
        <v>0</v>
      </c>
      <c r="E233" s="259"/>
      <c r="F233" s="78">
        <f>'3 жастағы балалар Ш'!Y154</f>
        <v>0</v>
      </c>
      <c r="G233" s="259"/>
    </row>
    <row r="234" spans="2:7" ht="15.75" customHeight="1">
      <c r="B234" s="259"/>
      <c r="C234" s="259"/>
      <c r="D234" s="78">
        <f>'3 жастағы балалар К'!Z154</f>
        <v>0</v>
      </c>
      <c r="E234" s="259"/>
      <c r="F234" s="78">
        <f>'3 жастағы балалар Ш'!Z154</f>
        <v>0</v>
      </c>
      <c r="G234" s="259"/>
    </row>
    <row r="235" spans="2:7" ht="15.75" customHeight="1">
      <c r="B235" s="260"/>
      <c r="C235" s="259"/>
      <c r="D235" s="78">
        <f>'3 жастағы балалар К'!AA154</f>
        <v>0</v>
      </c>
      <c r="E235" s="259"/>
      <c r="F235" s="78">
        <f>'3 жастағы балалар Ш'!AA154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К'!AB154</f>
        <v>0</v>
      </c>
      <c r="E236" s="259"/>
      <c r="F236" s="78">
        <f>'3 жастағы балалар Ш'!AB154</f>
        <v>0</v>
      </c>
      <c r="G236" s="259"/>
    </row>
    <row r="237" spans="2:7" ht="15.75" customHeight="1">
      <c r="B237" s="259"/>
      <c r="C237" s="259"/>
      <c r="D237" s="78">
        <f>'3 жастағы балалар К'!AC154</f>
        <v>0</v>
      </c>
      <c r="E237" s="259"/>
      <c r="F237" s="78">
        <f>'3 жастағы балалар Ш'!AC154</f>
        <v>0</v>
      </c>
      <c r="G237" s="259"/>
    </row>
    <row r="238" spans="2:7" ht="15.75" customHeight="1">
      <c r="B238" s="260"/>
      <c r="C238" s="259"/>
      <c r="D238" s="78">
        <f>'3 жастағы балалар К'!AD154</f>
        <v>0</v>
      </c>
      <c r="E238" s="259"/>
      <c r="F238" s="78">
        <f>'3 жастағы балалар Ш'!AD154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К'!AE154</f>
        <v>0</v>
      </c>
      <c r="E239" s="259"/>
      <c r="F239" s="78">
        <f>'3 жастағы балалар Ш'!AE154</f>
        <v>0</v>
      </c>
      <c r="G239" s="259"/>
    </row>
    <row r="240" spans="2:7" ht="15.75" customHeight="1">
      <c r="B240" s="259"/>
      <c r="C240" s="259"/>
      <c r="D240" s="78">
        <f>'3 жастағы балалар К'!AF154</f>
        <v>0</v>
      </c>
      <c r="E240" s="259"/>
      <c r="F240" s="78">
        <f>'3 жастағы балалар Ш'!AF154</f>
        <v>0</v>
      </c>
      <c r="G240" s="259"/>
    </row>
    <row r="241" spans="2:7" ht="15.75" customHeight="1">
      <c r="B241" s="260"/>
      <c r="C241" s="259"/>
      <c r="D241" s="78">
        <f>'3 жастағы балалар К'!AG154</f>
        <v>0</v>
      </c>
      <c r="E241" s="259"/>
      <c r="F241" s="78">
        <f>'3 жастағы балалар Ш'!AG154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К'!AH154</f>
        <v>0</v>
      </c>
      <c r="E242" s="259"/>
      <c r="F242" s="78">
        <f>'3 жастағы балалар Ш'!AH154</f>
        <v>0</v>
      </c>
      <c r="G242" s="259"/>
    </row>
    <row r="243" spans="2:7" ht="15.75" customHeight="1">
      <c r="B243" s="259"/>
      <c r="C243" s="259"/>
      <c r="D243" s="78">
        <f>'3 жастағы балалар К'!AI154</f>
        <v>0</v>
      </c>
      <c r="E243" s="259"/>
      <c r="F243" s="78">
        <f>'3 жастағы балалар Ш'!AI154</f>
        <v>0</v>
      </c>
      <c r="G243" s="259"/>
    </row>
    <row r="244" spans="2:7" ht="15.75" customHeight="1">
      <c r="B244" s="260"/>
      <c r="C244" s="259"/>
      <c r="D244" s="78">
        <f>'3 жастағы балалар К'!AJ154</f>
        <v>0</v>
      </c>
      <c r="E244" s="259"/>
      <c r="F244" s="78">
        <f>'3 жастағы балалар Ш'!AJ154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К'!AK154</f>
        <v>0</v>
      </c>
      <c r="E245" s="259"/>
      <c r="F245" s="78">
        <f>'3 жастағы балалар Ш'!AK154</f>
        <v>0</v>
      </c>
      <c r="G245" s="259"/>
    </row>
    <row r="246" spans="2:7" ht="15.75" customHeight="1">
      <c r="B246" s="259"/>
      <c r="C246" s="259"/>
      <c r="D246" s="78">
        <f>'3 жастағы балалар К'!AL154</f>
        <v>0</v>
      </c>
      <c r="E246" s="259"/>
      <c r="F246" s="78">
        <f>'3 жастағы балалар Ш'!AL154</f>
        <v>0</v>
      </c>
      <c r="G246" s="259"/>
    </row>
    <row r="247" spans="2:7" ht="15.75" customHeight="1">
      <c r="B247" s="260"/>
      <c r="C247" s="259"/>
      <c r="D247" s="78">
        <f>'3 жастағы балалар К'!AM154</f>
        <v>0</v>
      </c>
      <c r="E247" s="259"/>
      <c r="F247" s="78">
        <f>'3 жастағы балалар Ш'!AM154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К'!AN154</f>
        <v>0</v>
      </c>
      <c r="E248" s="259"/>
      <c r="F248" s="78">
        <f>'3 жастағы балалар Ш'!AN154</f>
        <v>0</v>
      </c>
      <c r="G248" s="259"/>
    </row>
    <row r="249" spans="2:7" ht="15.75" customHeight="1">
      <c r="B249" s="259"/>
      <c r="C249" s="259"/>
      <c r="D249" s="78">
        <f>'3 жастағы балалар К'!AO154</f>
        <v>0</v>
      </c>
      <c r="E249" s="259"/>
      <c r="F249" s="78">
        <f>'3 жастағы балалар Ш'!AO154</f>
        <v>0</v>
      </c>
      <c r="G249" s="259"/>
    </row>
    <row r="250" spans="2:7" ht="15.75" customHeight="1">
      <c r="B250" s="260"/>
      <c r="C250" s="259"/>
      <c r="D250" s="78">
        <f>'3 жастағы балалар К'!AP154</f>
        <v>0</v>
      </c>
      <c r="E250" s="259"/>
      <c r="F250" s="78">
        <f>'3 жастағы балалар Ш'!AP154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К'!AQ154</f>
        <v>0</v>
      </c>
      <c r="E251" s="259"/>
      <c r="F251" s="78">
        <f>'3 жастағы балалар Ш'!AQ154</f>
        <v>0</v>
      </c>
      <c r="G251" s="259"/>
    </row>
    <row r="252" spans="2:7" ht="15.75" customHeight="1">
      <c r="B252" s="259"/>
      <c r="C252" s="259"/>
      <c r="D252" s="78">
        <f>'3 жастағы балалар К'!AR154</f>
        <v>0</v>
      </c>
      <c r="E252" s="259"/>
      <c r="F252" s="78">
        <f>'3 жастағы балалар Ш'!AR154</f>
        <v>0</v>
      </c>
      <c r="G252" s="259"/>
    </row>
    <row r="253" spans="2:7" ht="15.75" customHeight="1">
      <c r="B253" s="260"/>
      <c r="C253" s="259"/>
      <c r="D253" s="78">
        <f>'3 жастағы балалар К'!AS154</f>
        <v>0</v>
      </c>
      <c r="E253" s="259"/>
      <c r="F253" s="78">
        <f>'3 жастағы балалар Ш'!AS154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К'!AT154</f>
        <v>0</v>
      </c>
      <c r="E254" s="259"/>
      <c r="F254" s="78">
        <f>'3 жастағы балалар Ш'!AT154</f>
        <v>0</v>
      </c>
      <c r="G254" s="259"/>
    </row>
    <row r="255" spans="2:7" ht="15.75" customHeight="1">
      <c r="B255" s="259"/>
      <c r="C255" s="259"/>
      <c r="D255" s="78">
        <f>'3 жастағы балалар К'!AU154</f>
        <v>0</v>
      </c>
      <c r="E255" s="259"/>
      <c r="F255" s="78">
        <f>'3 жастағы балалар Ш'!AU154</f>
        <v>0</v>
      </c>
      <c r="G255" s="259"/>
    </row>
    <row r="256" spans="2:7" ht="15.75" customHeight="1">
      <c r="B256" s="260"/>
      <c r="C256" s="259"/>
      <c r="D256" s="78">
        <f>'3 жастағы балалар К'!AV154</f>
        <v>0</v>
      </c>
      <c r="E256" s="259"/>
      <c r="F256" s="78">
        <f>'3 жастағы балалар Ш'!AV154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Ш'!AW154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Ш'!AX154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Ш'!AY154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Ш'!AZ154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Ш'!BA154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Ш'!BB154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Ш'!BC154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Ш'!BD154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Ш'!BE154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Ш'!BF154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Ш'!BG154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Ш'!BH154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Ш'!BI154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Ш'!BJ154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Ш'!BK154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Ш'!BL154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Ш'!BM154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Ш'!BN154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Ш'!BO154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Ш'!BP154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Ш'!BQ154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Ш'!BR154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Ш'!BS154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Ш'!BT154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Ш'!BU154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Ш'!BV154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Ш'!BW154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Ш'!BX154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Ш'!BY154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Ш'!BZ154</f>
        <v>0</v>
      </c>
      <c r="G286" s="260"/>
    </row>
    <row r="287" spans="2:7" ht="15.75" customHeight="1">
      <c r="B287" s="255">
        <f>СВОД3!V49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81:B83"/>
    <mergeCell ref="B136:B138"/>
    <mergeCell ref="B139:B141"/>
    <mergeCell ref="B142:B144"/>
    <mergeCell ref="B145:B147"/>
    <mergeCell ref="B126:B128"/>
    <mergeCell ref="B120:B122"/>
    <mergeCell ref="B123:B125"/>
    <mergeCell ref="B133:B135"/>
    <mergeCell ref="B117:B119"/>
    <mergeCell ref="B69:B71"/>
    <mergeCell ref="B72:B74"/>
    <mergeCell ref="B75:B77"/>
    <mergeCell ref="B78:B80"/>
    <mergeCell ref="B67:G67"/>
    <mergeCell ref="B212:B214"/>
    <mergeCell ref="B215:B217"/>
    <mergeCell ref="B218:B220"/>
    <mergeCell ref="C227:C286"/>
    <mergeCell ref="B254:B256"/>
    <mergeCell ref="B257:B259"/>
    <mergeCell ref="B260:B262"/>
    <mergeCell ref="B263:B265"/>
    <mergeCell ref="B266:B268"/>
    <mergeCell ref="B269:B271"/>
    <mergeCell ref="B278:B280"/>
    <mergeCell ref="B281:B283"/>
    <mergeCell ref="B284:B286"/>
    <mergeCell ref="G148:G207"/>
    <mergeCell ref="B151:B153"/>
    <mergeCell ref="B154:B156"/>
    <mergeCell ref="B157:B159"/>
    <mergeCell ref="B178:B180"/>
    <mergeCell ref="B172:B174"/>
    <mergeCell ref="B175:B177"/>
    <mergeCell ref="B163:B165"/>
    <mergeCell ref="B199:B201"/>
    <mergeCell ref="B202:B204"/>
    <mergeCell ref="B160:B162"/>
    <mergeCell ref="B148:B150"/>
    <mergeCell ref="B190:B192"/>
    <mergeCell ref="B193:B195"/>
    <mergeCell ref="E148:E207"/>
    <mergeCell ref="D178:D207"/>
    <mergeCell ref="E227:E286"/>
    <mergeCell ref="B166:B168"/>
    <mergeCell ref="B169:B171"/>
    <mergeCell ref="B181:B183"/>
    <mergeCell ref="B184:B186"/>
    <mergeCell ref="B187:B189"/>
    <mergeCell ref="B221:B223"/>
    <mergeCell ref="B224:B226"/>
    <mergeCell ref="B272:B274"/>
    <mergeCell ref="B275:B277"/>
    <mergeCell ref="B196:B198"/>
    <mergeCell ref="B205:B207"/>
    <mergeCell ref="B210:G210"/>
    <mergeCell ref="C148:C207"/>
    <mergeCell ref="G227:G286"/>
    <mergeCell ref="D257:D286"/>
    <mergeCell ref="B248:B250"/>
    <mergeCell ref="B251:B253"/>
    <mergeCell ref="B227:B229"/>
    <mergeCell ref="B230:B232"/>
    <mergeCell ref="B233:B235"/>
    <mergeCell ref="B236:B238"/>
    <mergeCell ref="B239:B241"/>
    <mergeCell ref="B242:B244"/>
    <mergeCell ref="B245:B247"/>
    <mergeCell ref="E81:E128"/>
    <mergeCell ref="G81:G128"/>
    <mergeCell ref="D93:D128"/>
    <mergeCell ref="B131:G131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C81:C128"/>
    <mergeCell ref="I9:K9"/>
    <mergeCell ref="B10:B14"/>
    <mergeCell ref="C9:E9"/>
    <mergeCell ref="C10:E64"/>
    <mergeCell ref="L10:L64"/>
    <mergeCell ref="B15:B29"/>
    <mergeCell ref="B30:B34"/>
    <mergeCell ref="B35:B59"/>
    <mergeCell ref="B60:B64"/>
    <mergeCell ref="B4:C4"/>
    <mergeCell ref="B5:C5"/>
    <mergeCell ref="B6:C6"/>
    <mergeCell ref="B7:C7"/>
    <mergeCell ref="F9:H9"/>
  </mergeCells>
  <pageMargins left="0.7" right="0.7" top="0.75" bottom="0.75" header="0" footer="0"/>
  <pageSetup orientation="landscape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C0C0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5703125" customWidth="1"/>
    <col min="13" max="26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9" customHeight="1">
      <c r="B4" s="329" t="s">
        <v>514</v>
      </c>
      <c r="C4" s="266"/>
      <c r="D4" s="245">
        <f>'3 жастағы балалар Ф'!D155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 t="e">
        <f>'3 жастағы балалар Ф'!#REF!</f>
        <v>#REF!</v>
      </c>
      <c r="E5" s="247"/>
      <c r="F5" s="247"/>
      <c r="G5" s="242"/>
      <c r="H5" s="242"/>
    </row>
    <row r="6" spans="2:12" ht="85.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49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98.2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336" t="str">
        <f>IF(C133="","",VLOOKUP(C133,$M$556:$N$558,2,TRUE))</f>
        <v/>
      </c>
      <c r="G10" s="273"/>
      <c r="H10" s="280"/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74"/>
      <c r="G11" s="266"/>
      <c r="H11" s="281"/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74"/>
      <c r="G12" s="266"/>
      <c r="H12" s="281"/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74"/>
      <c r="G13" s="266"/>
      <c r="H13" s="281"/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74"/>
      <c r="G14" s="266"/>
      <c r="H14" s="281"/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74"/>
      <c r="G15" s="266"/>
      <c r="H15" s="281"/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74"/>
      <c r="G16" s="266"/>
      <c r="H16" s="281"/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74"/>
      <c r="G17" s="266"/>
      <c r="H17" s="281"/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74"/>
      <c r="G18" s="266"/>
      <c r="H18" s="281"/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74"/>
      <c r="G19" s="266"/>
      <c r="H19" s="281"/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74"/>
      <c r="G20" s="266"/>
      <c r="H20" s="281"/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74"/>
      <c r="G21" s="266"/>
      <c r="H21" s="281"/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74"/>
      <c r="G22" s="266"/>
      <c r="H22" s="281"/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74"/>
      <c r="G23" s="266"/>
      <c r="H23" s="281"/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74"/>
      <c r="G24" s="266"/>
      <c r="H24" s="281"/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74"/>
      <c r="G25" s="266"/>
      <c r="H25" s="281"/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74"/>
      <c r="G26" s="266"/>
      <c r="H26" s="281"/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74"/>
      <c r="G27" s="266"/>
      <c r="H27" s="281"/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74"/>
      <c r="G28" s="266"/>
      <c r="H28" s="281"/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74"/>
      <c r="G29" s="266"/>
      <c r="H29" s="281"/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74"/>
      <c r="G30" s="266"/>
      <c r="H30" s="281"/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74"/>
      <c r="G31" s="266"/>
      <c r="H31" s="281"/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74"/>
      <c r="G32" s="266"/>
      <c r="H32" s="281"/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74"/>
      <c r="G33" s="266"/>
      <c r="H33" s="281"/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74"/>
      <c r="G34" s="266"/>
      <c r="H34" s="281"/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74"/>
      <c r="G35" s="266"/>
      <c r="H35" s="281"/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74"/>
      <c r="G36" s="266"/>
      <c r="H36" s="281"/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74"/>
      <c r="G37" s="266"/>
      <c r="H37" s="281"/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74"/>
      <c r="G38" s="266"/>
      <c r="H38" s="281"/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74"/>
      <c r="G39" s="266"/>
      <c r="H39" s="281"/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74"/>
      <c r="G40" s="266"/>
      <c r="H40" s="281"/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74"/>
      <c r="G41" s="266"/>
      <c r="H41" s="281"/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74"/>
      <c r="G42" s="266"/>
      <c r="H42" s="281"/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74"/>
      <c r="G43" s="266"/>
      <c r="H43" s="281"/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74"/>
      <c r="G44" s="266"/>
      <c r="H44" s="281"/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74"/>
      <c r="G45" s="266"/>
      <c r="H45" s="281"/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74"/>
      <c r="G46" s="266"/>
      <c r="H46" s="281"/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74"/>
      <c r="G47" s="266"/>
      <c r="H47" s="281"/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74"/>
      <c r="G48" s="266"/>
      <c r="H48" s="281"/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74"/>
      <c r="G49" s="266"/>
      <c r="H49" s="281"/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74"/>
      <c r="G50" s="266"/>
      <c r="H50" s="281"/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74"/>
      <c r="G51" s="266"/>
      <c r="H51" s="281"/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74"/>
      <c r="G52" s="266"/>
      <c r="H52" s="281"/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74"/>
      <c r="G53" s="266"/>
      <c r="H53" s="281"/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74"/>
      <c r="G54" s="266"/>
      <c r="H54" s="281"/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74"/>
      <c r="G55" s="266"/>
      <c r="H55" s="281"/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74"/>
      <c r="G56" s="266"/>
      <c r="H56" s="281"/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74"/>
      <c r="G57" s="266"/>
      <c r="H57" s="281"/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74"/>
      <c r="G58" s="266"/>
      <c r="H58" s="281"/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74"/>
      <c r="G59" s="266"/>
      <c r="H59" s="281"/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74"/>
      <c r="G60" s="266"/>
      <c r="H60" s="281"/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74"/>
      <c r="G61" s="266"/>
      <c r="H61" s="281"/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74"/>
      <c r="G62" s="266"/>
      <c r="H62" s="281"/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74"/>
      <c r="G63" s="266"/>
      <c r="H63" s="281"/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75"/>
      <c r="G64" s="276"/>
      <c r="H64" s="282"/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66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71.2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/>
      <c r="D133" s="78"/>
      <c r="E133" s="78"/>
      <c r="F133" s="78"/>
      <c r="G133" s="78"/>
    </row>
    <row r="134" spans="2:7" ht="15.75" customHeight="1">
      <c r="B134" s="259"/>
      <c r="C134" s="78"/>
      <c r="D134" s="78"/>
      <c r="E134" s="78"/>
      <c r="F134" s="78"/>
      <c r="G134" s="78"/>
    </row>
    <row r="135" spans="2:7" ht="15.75" customHeight="1">
      <c r="B135" s="260"/>
      <c r="C135" s="78"/>
      <c r="D135" s="78"/>
      <c r="E135" s="78"/>
      <c r="F135" s="78"/>
      <c r="G135" s="78"/>
    </row>
    <row r="136" spans="2:7" ht="15.75" customHeight="1">
      <c r="B136" s="268">
        <v>2</v>
      </c>
      <c r="C136" s="78"/>
      <c r="D136" s="78"/>
      <c r="E136" s="78"/>
      <c r="F136" s="78"/>
      <c r="G136" s="78"/>
    </row>
    <row r="137" spans="2:7" ht="15.75" customHeight="1">
      <c r="B137" s="259"/>
      <c r="C137" s="78"/>
      <c r="D137" s="78"/>
      <c r="E137" s="78"/>
      <c r="F137" s="78"/>
      <c r="G137" s="78"/>
    </row>
    <row r="138" spans="2:7" ht="15.75" customHeight="1">
      <c r="B138" s="260"/>
      <c r="C138" s="78"/>
      <c r="D138" s="78"/>
      <c r="E138" s="78"/>
      <c r="F138" s="78"/>
      <c r="G138" s="78"/>
    </row>
    <row r="139" spans="2:7" ht="15.75" customHeight="1">
      <c r="B139" s="268">
        <v>3</v>
      </c>
      <c r="C139" s="78"/>
      <c r="D139" s="78"/>
      <c r="E139" s="78"/>
      <c r="F139" s="78"/>
      <c r="G139" s="78"/>
    </row>
    <row r="140" spans="2:7" ht="15.75" customHeight="1">
      <c r="B140" s="259"/>
      <c r="C140" s="78"/>
      <c r="D140" s="78"/>
      <c r="E140" s="78"/>
      <c r="F140" s="78"/>
      <c r="G140" s="78"/>
    </row>
    <row r="141" spans="2:7" ht="15.75" customHeight="1">
      <c r="B141" s="260"/>
      <c r="C141" s="78"/>
      <c r="D141" s="78"/>
      <c r="E141" s="78"/>
      <c r="F141" s="78"/>
      <c r="G141" s="78"/>
    </row>
    <row r="142" spans="2:7" ht="15.75" customHeight="1">
      <c r="B142" s="268">
        <v>4</v>
      </c>
      <c r="C142" s="78"/>
      <c r="D142" s="78"/>
      <c r="E142" s="78"/>
      <c r="F142" s="78"/>
      <c r="G142" s="78"/>
    </row>
    <row r="143" spans="2:7" ht="15.75" customHeight="1">
      <c r="B143" s="259"/>
      <c r="C143" s="78"/>
      <c r="D143" s="78"/>
      <c r="E143" s="78"/>
      <c r="F143" s="78"/>
      <c r="G143" s="78"/>
    </row>
    <row r="144" spans="2:7" ht="15.75" customHeight="1">
      <c r="B144" s="260"/>
      <c r="C144" s="78"/>
      <c r="D144" s="78"/>
      <c r="E144" s="78"/>
      <c r="F144" s="78"/>
      <c r="G144" s="78"/>
    </row>
    <row r="145" spans="2:7" ht="15.75" customHeight="1">
      <c r="B145" s="268">
        <v>5</v>
      </c>
      <c r="C145" s="78"/>
      <c r="D145" s="78"/>
      <c r="E145" s="78"/>
      <c r="F145" s="78"/>
      <c r="G145" s="78"/>
    </row>
    <row r="146" spans="2:7" ht="15.75" customHeight="1">
      <c r="B146" s="259"/>
      <c r="C146" s="78"/>
      <c r="D146" s="78"/>
      <c r="E146" s="78"/>
      <c r="F146" s="78"/>
      <c r="G146" s="78"/>
    </row>
    <row r="147" spans="2:7" ht="15.75" customHeight="1">
      <c r="B147" s="260"/>
      <c r="C147" s="78"/>
      <c r="D147" s="78"/>
      <c r="E147" s="78"/>
      <c r="F147" s="78"/>
      <c r="G147" s="78"/>
    </row>
    <row r="148" spans="2:7" ht="15.75" customHeight="1">
      <c r="B148" s="268">
        <v>6</v>
      </c>
      <c r="C148" s="335"/>
      <c r="D148" s="78"/>
      <c r="E148" s="335"/>
      <c r="F148" s="78"/>
      <c r="G148" s="335"/>
    </row>
    <row r="149" spans="2:7" ht="15.75" customHeight="1">
      <c r="B149" s="259"/>
      <c r="C149" s="259"/>
      <c r="D149" s="78"/>
      <c r="E149" s="259"/>
      <c r="F149" s="78"/>
      <c r="G149" s="259"/>
    </row>
    <row r="150" spans="2:7" ht="15.75" customHeight="1">
      <c r="B150" s="260"/>
      <c r="C150" s="259"/>
      <c r="D150" s="78"/>
      <c r="E150" s="259"/>
      <c r="F150" s="78"/>
      <c r="G150" s="259"/>
    </row>
    <row r="151" spans="2:7" ht="15.75" customHeight="1">
      <c r="B151" s="268">
        <v>7</v>
      </c>
      <c r="C151" s="259"/>
      <c r="D151" s="78"/>
      <c r="E151" s="259"/>
      <c r="F151" s="78"/>
      <c r="G151" s="259"/>
    </row>
    <row r="152" spans="2:7" ht="15.75" customHeight="1">
      <c r="B152" s="259"/>
      <c r="C152" s="259"/>
      <c r="D152" s="78"/>
      <c r="E152" s="259"/>
      <c r="F152" s="78"/>
      <c r="G152" s="259"/>
    </row>
    <row r="153" spans="2:7" ht="15.75" customHeight="1">
      <c r="B153" s="260"/>
      <c r="C153" s="259"/>
      <c r="D153" s="78"/>
      <c r="E153" s="259"/>
      <c r="F153" s="78"/>
      <c r="G153" s="259"/>
    </row>
    <row r="154" spans="2:7" ht="15.75" customHeight="1">
      <c r="B154" s="268">
        <v>8</v>
      </c>
      <c r="C154" s="259"/>
      <c r="D154" s="78"/>
      <c r="E154" s="259"/>
      <c r="F154" s="78"/>
      <c r="G154" s="259"/>
    </row>
    <row r="155" spans="2:7" ht="15.75" customHeight="1">
      <c r="B155" s="259"/>
      <c r="C155" s="259"/>
      <c r="D155" s="78"/>
      <c r="E155" s="259"/>
      <c r="F155" s="78"/>
      <c r="G155" s="259"/>
    </row>
    <row r="156" spans="2:7" ht="15.75" customHeight="1">
      <c r="B156" s="260"/>
      <c r="C156" s="259"/>
      <c r="D156" s="78"/>
      <c r="E156" s="259"/>
      <c r="F156" s="78"/>
      <c r="G156" s="259"/>
    </row>
    <row r="157" spans="2:7" ht="15.75" customHeight="1">
      <c r="B157" s="268">
        <v>9</v>
      </c>
      <c r="C157" s="259"/>
      <c r="D157" s="78"/>
      <c r="E157" s="259"/>
      <c r="F157" s="78"/>
      <c r="G157" s="259"/>
    </row>
    <row r="158" spans="2:7" ht="15.75" customHeight="1">
      <c r="B158" s="259"/>
      <c r="C158" s="259"/>
      <c r="D158" s="78"/>
      <c r="E158" s="259"/>
      <c r="F158" s="78"/>
      <c r="G158" s="259"/>
    </row>
    <row r="159" spans="2:7" ht="15.75" customHeight="1">
      <c r="B159" s="260"/>
      <c r="C159" s="259"/>
      <c r="D159" s="78"/>
      <c r="E159" s="259"/>
      <c r="F159" s="78"/>
      <c r="G159" s="259"/>
    </row>
    <row r="160" spans="2:7" ht="15.75" customHeight="1">
      <c r="B160" s="268">
        <v>10</v>
      </c>
      <c r="C160" s="259"/>
      <c r="D160" s="78"/>
      <c r="E160" s="259"/>
      <c r="F160" s="78"/>
      <c r="G160" s="259"/>
    </row>
    <row r="161" spans="2:7" ht="15.75" customHeight="1">
      <c r="B161" s="259"/>
      <c r="C161" s="259"/>
      <c r="D161" s="78"/>
      <c r="E161" s="259"/>
      <c r="F161" s="78"/>
      <c r="G161" s="259"/>
    </row>
    <row r="162" spans="2:7" ht="15.75" customHeight="1">
      <c r="B162" s="260"/>
      <c r="C162" s="259"/>
      <c r="D162" s="78"/>
      <c r="E162" s="259"/>
      <c r="F162" s="78"/>
      <c r="G162" s="259"/>
    </row>
    <row r="163" spans="2:7" ht="15.75" customHeight="1">
      <c r="B163" s="268">
        <v>11</v>
      </c>
      <c r="C163" s="259"/>
      <c r="D163" s="78"/>
      <c r="E163" s="259"/>
      <c r="F163" s="78"/>
      <c r="G163" s="259"/>
    </row>
    <row r="164" spans="2:7" ht="15.75" customHeight="1">
      <c r="B164" s="259"/>
      <c r="C164" s="259"/>
      <c r="D164" s="78"/>
      <c r="E164" s="259"/>
      <c r="F164" s="78"/>
      <c r="G164" s="259"/>
    </row>
    <row r="165" spans="2:7" ht="15.75" customHeight="1">
      <c r="B165" s="260"/>
      <c r="C165" s="259"/>
      <c r="D165" s="78"/>
      <c r="E165" s="259"/>
      <c r="F165" s="78"/>
      <c r="G165" s="259"/>
    </row>
    <row r="166" spans="2:7" ht="15.75" customHeight="1">
      <c r="B166" s="268">
        <v>12</v>
      </c>
      <c r="C166" s="259"/>
      <c r="D166" s="78"/>
      <c r="E166" s="259"/>
      <c r="F166" s="78"/>
      <c r="G166" s="259"/>
    </row>
    <row r="167" spans="2:7" ht="15.75" customHeight="1">
      <c r="B167" s="259"/>
      <c r="C167" s="259"/>
      <c r="D167" s="78"/>
      <c r="E167" s="259"/>
      <c r="F167" s="78"/>
      <c r="G167" s="259"/>
    </row>
    <row r="168" spans="2:7" ht="15.75" customHeight="1">
      <c r="B168" s="260"/>
      <c r="C168" s="259"/>
      <c r="D168" s="78"/>
      <c r="E168" s="259"/>
      <c r="F168" s="78"/>
      <c r="G168" s="259"/>
    </row>
    <row r="169" spans="2:7" ht="15.75" customHeight="1">
      <c r="B169" s="268">
        <v>13</v>
      </c>
      <c r="C169" s="259"/>
      <c r="D169" s="78"/>
      <c r="E169" s="259"/>
      <c r="F169" s="78"/>
      <c r="G169" s="259"/>
    </row>
    <row r="170" spans="2:7" ht="15.75" customHeight="1">
      <c r="B170" s="259"/>
      <c r="C170" s="259"/>
      <c r="D170" s="78"/>
      <c r="E170" s="259"/>
      <c r="F170" s="78"/>
      <c r="G170" s="259"/>
    </row>
    <row r="171" spans="2:7" ht="15.75" customHeight="1">
      <c r="B171" s="260"/>
      <c r="C171" s="259"/>
      <c r="D171" s="78"/>
      <c r="E171" s="259"/>
      <c r="F171" s="78"/>
      <c r="G171" s="259"/>
    </row>
    <row r="172" spans="2:7" ht="15.75" customHeight="1">
      <c r="B172" s="268">
        <v>14</v>
      </c>
      <c r="C172" s="259"/>
      <c r="D172" s="78"/>
      <c r="E172" s="259"/>
      <c r="F172" s="78"/>
      <c r="G172" s="259"/>
    </row>
    <row r="173" spans="2:7" ht="15.75" customHeight="1">
      <c r="B173" s="259"/>
      <c r="C173" s="259"/>
      <c r="D173" s="78"/>
      <c r="E173" s="259"/>
      <c r="F173" s="78"/>
      <c r="G173" s="259"/>
    </row>
    <row r="174" spans="2:7" ht="15.75" customHeight="1">
      <c r="B174" s="260"/>
      <c r="C174" s="259"/>
      <c r="D174" s="78"/>
      <c r="E174" s="259"/>
      <c r="F174" s="78"/>
      <c r="G174" s="259"/>
    </row>
    <row r="175" spans="2:7" ht="15.75" customHeight="1">
      <c r="B175" s="268">
        <v>15</v>
      </c>
      <c r="C175" s="259"/>
      <c r="D175" s="78"/>
      <c r="E175" s="259"/>
      <c r="F175" s="78"/>
      <c r="G175" s="259"/>
    </row>
    <row r="176" spans="2:7" ht="15.75" customHeight="1">
      <c r="B176" s="259"/>
      <c r="C176" s="259"/>
      <c r="D176" s="78"/>
      <c r="E176" s="259"/>
      <c r="F176" s="78"/>
      <c r="G176" s="259"/>
    </row>
    <row r="177" spans="2:7" ht="15.75" customHeight="1">
      <c r="B177" s="260"/>
      <c r="C177" s="259"/>
      <c r="D177" s="78"/>
      <c r="E177" s="259"/>
      <c r="F177" s="78"/>
      <c r="G177" s="259"/>
    </row>
    <row r="178" spans="2:7" ht="15.75" customHeight="1">
      <c r="B178" s="268">
        <v>16</v>
      </c>
      <c r="C178" s="259"/>
      <c r="D178" s="335"/>
      <c r="E178" s="259"/>
      <c r="F178" s="78"/>
      <c r="G178" s="259"/>
    </row>
    <row r="179" spans="2:7" ht="15.75" customHeight="1">
      <c r="B179" s="259"/>
      <c r="C179" s="259"/>
      <c r="D179" s="259"/>
      <c r="E179" s="259"/>
      <c r="F179" s="78"/>
      <c r="G179" s="259"/>
    </row>
    <row r="180" spans="2:7" ht="15.75" customHeight="1">
      <c r="B180" s="260"/>
      <c r="C180" s="259"/>
      <c r="D180" s="259"/>
      <c r="E180" s="259"/>
      <c r="F180" s="78"/>
      <c r="G180" s="259"/>
    </row>
    <row r="181" spans="2:7" ht="15.75" customHeight="1">
      <c r="B181" s="268">
        <v>17</v>
      </c>
      <c r="C181" s="259"/>
      <c r="D181" s="259"/>
      <c r="E181" s="259"/>
      <c r="F181" s="78"/>
      <c r="G181" s="259"/>
    </row>
    <row r="182" spans="2:7" ht="15.75" customHeight="1">
      <c r="B182" s="259"/>
      <c r="C182" s="259"/>
      <c r="D182" s="259"/>
      <c r="E182" s="259"/>
      <c r="F182" s="78"/>
      <c r="G182" s="259"/>
    </row>
    <row r="183" spans="2:7" ht="15.75" customHeight="1">
      <c r="B183" s="260"/>
      <c r="C183" s="259"/>
      <c r="D183" s="259"/>
      <c r="E183" s="259"/>
      <c r="F183" s="78"/>
      <c r="G183" s="259"/>
    </row>
    <row r="184" spans="2:7" ht="15.75" customHeight="1">
      <c r="B184" s="268">
        <v>18</v>
      </c>
      <c r="C184" s="259"/>
      <c r="D184" s="259"/>
      <c r="E184" s="259"/>
      <c r="F184" s="78"/>
      <c r="G184" s="259"/>
    </row>
    <row r="185" spans="2:7" ht="15.75" customHeight="1">
      <c r="B185" s="259"/>
      <c r="C185" s="259"/>
      <c r="D185" s="259"/>
      <c r="E185" s="259"/>
      <c r="F185" s="78"/>
      <c r="G185" s="259"/>
    </row>
    <row r="186" spans="2:7" ht="15.75" customHeight="1">
      <c r="B186" s="260"/>
      <c r="C186" s="259"/>
      <c r="D186" s="259"/>
      <c r="E186" s="259"/>
      <c r="F186" s="78"/>
      <c r="G186" s="259"/>
    </row>
    <row r="187" spans="2:7" ht="15.75" customHeight="1">
      <c r="B187" s="268">
        <v>19</v>
      </c>
      <c r="C187" s="259"/>
      <c r="D187" s="259"/>
      <c r="E187" s="259"/>
      <c r="F187" s="78"/>
      <c r="G187" s="259"/>
    </row>
    <row r="188" spans="2:7" ht="15.75" customHeight="1">
      <c r="B188" s="259"/>
      <c r="C188" s="259"/>
      <c r="D188" s="259"/>
      <c r="E188" s="259"/>
      <c r="F188" s="78"/>
      <c r="G188" s="259"/>
    </row>
    <row r="189" spans="2:7" ht="15.75" customHeight="1">
      <c r="B189" s="260"/>
      <c r="C189" s="259"/>
      <c r="D189" s="259"/>
      <c r="E189" s="259"/>
      <c r="F189" s="78"/>
      <c r="G189" s="259"/>
    </row>
    <row r="190" spans="2:7" ht="15.75" customHeight="1">
      <c r="B190" s="268">
        <v>20</v>
      </c>
      <c r="C190" s="259"/>
      <c r="D190" s="259"/>
      <c r="E190" s="259"/>
      <c r="F190" s="78"/>
      <c r="G190" s="259"/>
    </row>
    <row r="191" spans="2:7" ht="15.75" customHeight="1">
      <c r="B191" s="259"/>
      <c r="C191" s="259"/>
      <c r="D191" s="259"/>
      <c r="E191" s="259"/>
      <c r="F191" s="78"/>
      <c r="G191" s="259"/>
    </row>
    <row r="192" spans="2:7" ht="15.75" customHeight="1">
      <c r="B192" s="260"/>
      <c r="C192" s="259"/>
      <c r="D192" s="259"/>
      <c r="E192" s="259"/>
      <c r="F192" s="78"/>
      <c r="G192" s="259"/>
    </row>
    <row r="193" spans="2:7" ht="15.75" customHeight="1">
      <c r="B193" s="268">
        <v>21</v>
      </c>
      <c r="C193" s="259"/>
      <c r="D193" s="259"/>
      <c r="E193" s="259"/>
      <c r="F193" s="78"/>
      <c r="G193" s="259"/>
    </row>
    <row r="194" spans="2:7" ht="15.75" customHeight="1">
      <c r="B194" s="259"/>
      <c r="C194" s="259"/>
      <c r="D194" s="259"/>
      <c r="E194" s="259"/>
      <c r="F194" s="78"/>
      <c r="G194" s="259"/>
    </row>
    <row r="195" spans="2:7" ht="15.75" customHeight="1">
      <c r="B195" s="260"/>
      <c r="C195" s="259"/>
      <c r="D195" s="259"/>
      <c r="E195" s="259"/>
      <c r="F195" s="78"/>
      <c r="G195" s="259"/>
    </row>
    <row r="196" spans="2:7" ht="15.75" customHeight="1">
      <c r="B196" s="268">
        <v>22</v>
      </c>
      <c r="C196" s="259"/>
      <c r="D196" s="259"/>
      <c r="E196" s="259"/>
      <c r="F196" s="78"/>
      <c r="G196" s="259"/>
    </row>
    <row r="197" spans="2:7" ht="15.75" customHeight="1">
      <c r="B197" s="259"/>
      <c r="C197" s="259"/>
      <c r="D197" s="259"/>
      <c r="E197" s="259"/>
      <c r="F197" s="78"/>
      <c r="G197" s="259"/>
    </row>
    <row r="198" spans="2:7" ht="15.75" customHeight="1">
      <c r="B198" s="260"/>
      <c r="C198" s="259"/>
      <c r="D198" s="259"/>
      <c r="E198" s="259"/>
      <c r="F198" s="78"/>
      <c r="G198" s="259"/>
    </row>
    <row r="199" spans="2:7" ht="15.75" customHeight="1">
      <c r="B199" s="268">
        <v>23</v>
      </c>
      <c r="C199" s="259"/>
      <c r="D199" s="259"/>
      <c r="E199" s="259"/>
      <c r="F199" s="78"/>
      <c r="G199" s="259"/>
    </row>
    <row r="200" spans="2:7" ht="15.75" customHeight="1">
      <c r="B200" s="259"/>
      <c r="C200" s="259"/>
      <c r="D200" s="259"/>
      <c r="E200" s="259"/>
      <c r="F200" s="78"/>
      <c r="G200" s="259"/>
    </row>
    <row r="201" spans="2:7" ht="15.75" customHeight="1">
      <c r="B201" s="260"/>
      <c r="C201" s="259"/>
      <c r="D201" s="259"/>
      <c r="E201" s="259"/>
      <c r="F201" s="78"/>
      <c r="G201" s="259"/>
    </row>
    <row r="202" spans="2:7" ht="15.75" customHeight="1">
      <c r="B202" s="268">
        <v>24</v>
      </c>
      <c r="C202" s="259"/>
      <c r="D202" s="259"/>
      <c r="E202" s="259"/>
      <c r="F202" s="78"/>
      <c r="G202" s="259"/>
    </row>
    <row r="203" spans="2:7" ht="15.75" customHeight="1">
      <c r="B203" s="259"/>
      <c r="C203" s="259"/>
      <c r="D203" s="259"/>
      <c r="E203" s="259"/>
      <c r="F203" s="78"/>
      <c r="G203" s="259"/>
    </row>
    <row r="204" spans="2:7" ht="15.75" customHeight="1">
      <c r="B204" s="260"/>
      <c r="C204" s="259"/>
      <c r="D204" s="259"/>
      <c r="E204" s="259"/>
      <c r="F204" s="78"/>
      <c r="G204" s="259"/>
    </row>
    <row r="205" spans="2:7" ht="15.75" customHeight="1">
      <c r="B205" s="268">
        <v>25</v>
      </c>
      <c r="C205" s="259"/>
      <c r="D205" s="259"/>
      <c r="E205" s="259"/>
      <c r="F205" s="78"/>
      <c r="G205" s="259"/>
    </row>
    <row r="206" spans="2:7" ht="15.75" customHeight="1">
      <c r="B206" s="259"/>
      <c r="C206" s="259"/>
      <c r="D206" s="259"/>
      <c r="E206" s="259"/>
      <c r="F206" s="78"/>
      <c r="G206" s="259"/>
    </row>
    <row r="207" spans="2:7" ht="15.75" customHeight="1">
      <c r="B207" s="260"/>
      <c r="C207" s="260"/>
      <c r="D207" s="260"/>
      <c r="E207" s="260"/>
      <c r="F207" s="78"/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43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Ф'!E155</f>
        <v>0</v>
      </c>
      <c r="D212" s="78">
        <f>'3 жастағы балалар К'!D155</f>
        <v>0</v>
      </c>
      <c r="E212" s="78">
        <f>'3 жастағы балалар Т'!D155</f>
        <v>0</v>
      </c>
      <c r="F212" s="78">
        <f>'3 жастағы балалар Ш'!D155</f>
        <v>0</v>
      </c>
      <c r="G212" s="78">
        <f>'3 жастағы балалар Ә'!D155</f>
        <v>0</v>
      </c>
    </row>
    <row r="213" spans="2:7" ht="15.75" customHeight="1">
      <c r="B213" s="259"/>
      <c r="C213" s="78">
        <f>'3 жастағы балалар Ф'!F155</f>
        <v>0</v>
      </c>
      <c r="D213" s="78">
        <f>'3 жастағы балалар К'!E155</f>
        <v>0</v>
      </c>
      <c r="E213" s="78">
        <f>'3 жастағы балалар Т'!E155</f>
        <v>0</v>
      </c>
      <c r="F213" s="78">
        <f>'3 жастағы балалар Ш'!E155</f>
        <v>0</v>
      </c>
      <c r="G213" s="78">
        <f>'3 жастағы балалар Ә'!E155</f>
        <v>0</v>
      </c>
    </row>
    <row r="214" spans="2:7" ht="15.75" customHeight="1">
      <c r="B214" s="260"/>
      <c r="C214" s="78">
        <f>'3 жастағы балалар Ф'!G155</f>
        <v>0</v>
      </c>
      <c r="D214" s="78">
        <f>'3 жастағы балалар К'!F155</f>
        <v>1</v>
      </c>
      <c r="E214" s="78">
        <f>'3 жастағы балалар Т'!F155</f>
        <v>0</v>
      </c>
      <c r="F214" s="78">
        <f>'3 жастағы балалар Ш'!F155</f>
        <v>0</v>
      </c>
      <c r="G214" s="78">
        <f>'3 жастағы балалар Ә'!F155</f>
        <v>0</v>
      </c>
    </row>
    <row r="215" spans="2:7" ht="15.75" customHeight="1">
      <c r="B215" s="268">
        <v>2</v>
      </c>
      <c r="C215" s="78">
        <f>'3 жастағы балалар Ф'!H155</f>
        <v>0</v>
      </c>
      <c r="D215" s="78">
        <f>'3 жастағы балалар К'!G155</f>
        <v>0</v>
      </c>
      <c r="E215" s="78">
        <f>'3 жастағы балалар Т'!G155</f>
        <v>0</v>
      </c>
      <c r="F215" s="78">
        <f>'3 жастағы балалар Ш'!G155</f>
        <v>0</v>
      </c>
      <c r="G215" s="78">
        <f>'3 жастағы балалар Ә'!G155</f>
        <v>0</v>
      </c>
    </row>
    <row r="216" spans="2:7" ht="15.75" customHeight="1">
      <c r="B216" s="259"/>
      <c r="C216" s="78">
        <f>'3 жастағы балалар Ф'!I155</f>
        <v>0</v>
      </c>
      <c r="D216" s="78">
        <f>'3 жастағы балалар К'!H155</f>
        <v>0</v>
      </c>
      <c r="E216" s="78">
        <f>'3 жастағы балалар Т'!H155</f>
        <v>0</v>
      </c>
      <c r="F216" s="78">
        <f>'3 жастағы балалар Ш'!H155</f>
        <v>0</v>
      </c>
      <c r="G216" s="78">
        <f>'3 жастағы балалар Ә'!H155</f>
        <v>0</v>
      </c>
    </row>
    <row r="217" spans="2:7" ht="15.75" customHeight="1">
      <c r="B217" s="260"/>
      <c r="C217" s="78">
        <f>'3 жастағы балалар Ф'!J155</f>
        <v>0</v>
      </c>
      <c r="D217" s="78">
        <f>'3 жастағы балалар К'!I155</f>
        <v>1</v>
      </c>
      <c r="E217" s="78">
        <f>'3 жастағы балалар Т'!I155</f>
        <v>0</v>
      </c>
      <c r="F217" s="78">
        <f>'3 жастағы балалар Ш'!I155</f>
        <v>0</v>
      </c>
      <c r="G217" s="78">
        <f>'3 жастағы балалар Ә'!I155</f>
        <v>0</v>
      </c>
    </row>
    <row r="218" spans="2:7" ht="15.75" customHeight="1">
      <c r="B218" s="268">
        <v>3</v>
      </c>
      <c r="C218" s="78">
        <f>'3 жастағы балалар Ф'!K155</f>
        <v>0</v>
      </c>
      <c r="D218" s="78">
        <f>'3 жастағы балалар К'!J155</f>
        <v>0</v>
      </c>
      <c r="E218" s="78">
        <f>'3 жастағы балалар Т'!J155</f>
        <v>0</v>
      </c>
      <c r="F218" s="78">
        <f>'3 жастағы балалар Ш'!J155</f>
        <v>0</v>
      </c>
      <c r="G218" s="78">
        <f>'3 жастағы балалар Ә'!J155</f>
        <v>0</v>
      </c>
    </row>
    <row r="219" spans="2:7" ht="15.75" customHeight="1">
      <c r="B219" s="259"/>
      <c r="C219" s="78">
        <f>'3 жастағы балалар Ф'!L155</f>
        <v>0</v>
      </c>
      <c r="D219" s="78">
        <f>'3 жастағы балалар К'!K155</f>
        <v>0</v>
      </c>
      <c r="E219" s="78">
        <f>'3 жастағы балалар Т'!K155</f>
        <v>0</v>
      </c>
      <c r="F219" s="78">
        <f>'3 жастағы балалар Ш'!K155</f>
        <v>0</v>
      </c>
      <c r="G219" s="78">
        <f>'3 жастағы балалар Ә'!K155</f>
        <v>0</v>
      </c>
    </row>
    <row r="220" spans="2:7" ht="15.75" customHeight="1">
      <c r="B220" s="260"/>
      <c r="C220" s="78">
        <f>'3 жастағы балалар Ф'!M155</f>
        <v>0</v>
      </c>
      <c r="D220" s="78">
        <f>'3 жастағы балалар К'!L155</f>
        <v>1</v>
      </c>
      <c r="E220" s="78">
        <f>'3 жастағы балалар Т'!L155</f>
        <v>0</v>
      </c>
      <c r="F220" s="78">
        <f>'3 жастағы балалар Ш'!L155</f>
        <v>0</v>
      </c>
      <c r="G220" s="78">
        <f>'3 жастағы балалар Ә'!L155</f>
        <v>0</v>
      </c>
    </row>
    <row r="221" spans="2:7" ht="15.75" customHeight="1">
      <c r="B221" s="268">
        <v>4</v>
      </c>
      <c r="C221" s="78">
        <f>'3 жастағы балалар Ф'!N155</f>
        <v>0</v>
      </c>
      <c r="D221" s="78">
        <f>'3 жастағы балалар К'!M155</f>
        <v>0</v>
      </c>
      <c r="E221" s="78">
        <f>'3 жастағы балалар Т'!M155</f>
        <v>0</v>
      </c>
      <c r="F221" s="78">
        <f>'3 жастағы балалар Ш'!M155</f>
        <v>0</v>
      </c>
      <c r="G221" s="78">
        <f>'3 жастағы балалар Ә'!M155</f>
        <v>0</v>
      </c>
    </row>
    <row r="222" spans="2:7" ht="15.75" customHeight="1">
      <c r="B222" s="259"/>
      <c r="C222" s="78">
        <f>'3 жастағы балалар Ф'!O155</f>
        <v>0</v>
      </c>
      <c r="D222" s="78">
        <f>'3 жастағы балалар К'!N155</f>
        <v>0</v>
      </c>
      <c r="E222" s="78">
        <f>'3 жастағы балалар Т'!N155</f>
        <v>0</v>
      </c>
      <c r="F222" s="78">
        <f>'3 жастағы балалар Ш'!N155</f>
        <v>0</v>
      </c>
      <c r="G222" s="78">
        <f>'3 жастағы балалар Ә'!N155</f>
        <v>0</v>
      </c>
    </row>
    <row r="223" spans="2:7" ht="15.75" customHeight="1">
      <c r="B223" s="260"/>
      <c r="C223" s="78">
        <f>'3 жастағы балалар Ф'!P155</f>
        <v>0</v>
      </c>
      <c r="D223" s="78">
        <f>'3 жастағы балалар К'!O155</f>
        <v>1</v>
      </c>
      <c r="E223" s="78">
        <f>'3 жастағы балалар Т'!O155</f>
        <v>0</v>
      </c>
      <c r="F223" s="78">
        <f>'3 жастағы балалар Ш'!O155</f>
        <v>0</v>
      </c>
      <c r="G223" s="78">
        <f>'3 жастағы балалар Ә'!O155</f>
        <v>0</v>
      </c>
    </row>
    <row r="224" spans="2:7" ht="15.75" customHeight="1">
      <c r="B224" s="268">
        <v>5</v>
      </c>
      <c r="C224" s="78">
        <f>'3 жастағы балалар Ф'!Q155</f>
        <v>0</v>
      </c>
      <c r="D224" s="78">
        <f>'3 жастағы балалар К'!P155</f>
        <v>0</v>
      </c>
      <c r="E224" s="78">
        <f>'3 жастағы балалар Т'!P155</f>
        <v>0</v>
      </c>
      <c r="F224" s="78">
        <f>'3 жастағы балалар Ш'!P155</f>
        <v>0</v>
      </c>
      <c r="G224" s="78">
        <f>'3 жастағы балалар Ә'!P155</f>
        <v>0</v>
      </c>
    </row>
    <row r="225" spans="2:7" ht="15.75" customHeight="1">
      <c r="B225" s="259"/>
      <c r="C225" s="78">
        <f>'3 жастағы балалар Ф'!R155</f>
        <v>0</v>
      </c>
      <c r="D225" s="78">
        <f>'3 жастағы балалар К'!Q155</f>
        <v>0</v>
      </c>
      <c r="E225" s="78">
        <f>'3 жастағы балалар Т'!Q155</f>
        <v>0</v>
      </c>
      <c r="F225" s="78">
        <f>'3 жастағы балалар Ш'!Q155</f>
        <v>0</v>
      </c>
      <c r="G225" s="78">
        <f>'3 жастағы балалар Ә'!Q155</f>
        <v>0</v>
      </c>
    </row>
    <row r="226" spans="2:7" ht="15.75" customHeight="1">
      <c r="B226" s="260"/>
      <c r="C226" s="78">
        <f>'3 жастағы балалар Ф'!S155</f>
        <v>0</v>
      </c>
      <c r="D226" s="78">
        <f>'3 жастағы балалар К'!R155</f>
        <v>0</v>
      </c>
      <c r="E226" s="78">
        <f>'3 жастағы балалар Т'!R155</f>
        <v>0</v>
      </c>
      <c r="F226" s="78">
        <f>'3 жастағы балалар Ш'!R155</f>
        <v>0</v>
      </c>
      <c r="G226" s="78">
        <f>'3 жастағы балалар Ә'!R155</f>
        <v>0</v>
      </c>
    </row>
    <row r="227" spans="2:7" ht="15.75" customHeight="1">
      <c r="B227" s="268">
        <v>6</v>
      </c>
      <c r="C227" s="335"/>
      <c r="D227" s="78">
        <f>'3 жастағы балалар К'!S155</f>
        <v>0</v>
      </c>
      <c r="E227" s="335"/>
      <c r="F227" s="78">
        <f>'3 жастағы балалар Ш'!S155</f>
        <v>0</v>
      </c>
      <c r="G227" s="335"/>
    </row>
    <row r="228" spans="2:7" ht="15.75" customHeight="1">
      <c r="B228" s="259"/>
      <c r="C228" s="259"/>
      <c r="D228" s="78">
        <f>'3 жастағы балалар К'!T155</f>
        <v>0</v>
      </c>
      <c r="E228" s="259"/>
      <c r="F228" s="78">
        <f>'3 жастағы балалар Ш'!T155</f>
        <v>0</v>
      </c>
      <c r="G228" s="259"/>
    </row>
    <row r="229" spans="2:7" ht="15.75" customHeight="1">
      <c r="B229" s="260"/>
      <c r="C229" s="259"/>
      <c r="D229" s="78">
        <f>'3 жастағы балалар К'!U155</f>
        <v>0</v>
      </c>
      <c r="E229" s="259"/>
      <c r="F229" s="78">
        <f>'3 жастағы балалар Ш'!U155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К'!V155</f>
        <v>0</v>
      </c>
      <c r="E230" s="259"/>
      <c r="F230" s="78">
        <f>'3 жастағы балалар Ш'!V155</f>
        <v>0</v>
      </c>
      <c r="G230" s="259"/>
    </row>
    <row r="231" spans="2:7" ht="15.75" customHeight="1">
      <c r="B231" s="259"/>
      <c r="C231" s="259"/>
      <c r="D231" s="78">
        <f>'3 жастағы балалар К'!W155</f>
        <v>0</v>
      </c>
      <c r="E231" s="259"/>
      <c r="F231" s="78">
        <f>'3 жастағы балалар Ш'!W155</f>
        <v>0</v>
      </c>
      <c r="G231" s="259"/>
    </row>
    <row r="232" spans="2:7" ht="15.75" customHeight="1">
      <c r="B232" s="260"/>
      <c r="C232" s="259"/>
      <c r="D232" s="78">
        <f>'3 жастағы балалар К'!X155</f>
        <v>1</v>
      </c>
      <c r="E232" s="259"/>
      <c r="F232" s="78">
        <f>'3 жастағы балалар Ш'!X155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К'!Y155</f>
        <v>0</v>
      </c>
      <c r="E233" s="259"/>
      <c r="F233" s="78">
        <f>'3 жастағы балалар Ш'!Y155</f>
        <v>0</v>
      </c>
      <c r="G233" s="259"/>
    </row>
    <row r="234" spans="2:7" ht="15.75" customHeight="1">
      <c r="B234" s="259"/>
      <c r="C234" s="259"/>
      <c r="D234" s="78">
        <f>'3 жастағы балалар К'!Z155</f>
        <v>0</v>
      </c>
      <c r="E234" s="259"/>
      <c r="F234" s="78">
        <f>'3 жастағы балалар Ш'!Z155</f>
        <v>0</v>
      </c>
      <c r="G234" s="259"/>
    </row>
    <row r="235" spans="2:7" ht="15.75" customHeight="1">
      <c r="B235" s="260"/>
      <c r="C235" s="259"/>
      <c r="D235" s="78">
        <f>'3 жастағы балалар К'!AA155</f>
        <v>1</v>
      </c>
      <c r="E235" s="259"/>
      <c r="F235" s="78">
        <f>'3 жастағы балалар Ш'!AA155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К'!AB155</f>
        <v>0</v>
      </c>
      <c r="E236" s="259"/>
      <c r="F236" s="78">
        <f>'3 жастағы балалар Ш'!AB155</f>
        <v>0</v>
      </c>
      <c r="G236" s="259"/>
    </row>
    <row r="237" spans="2:7" ht="15.75" customHeight="1">
      <c r="B237" s="259"/>
      <c r="C237" s="259"/>
      <c r="D237" s="78">
        <f>'3 жастағы балалар К'!AC155</f>
        <v>0</v>
      </c>
      <c r="E237" s="259"/>
      <c r="F237" s="78">
        <f>'3 жастағы балалар Ш'!AC155</f>
        <v>0</v>
      </c>
      <c r="G237" s="259"/>
    </row>
    <row r="238" spans="2:7" ht="15.75" customHeight="1">
      <c r="B238" s="260"/>
      <c r="C238" s="259"/>
      <c r="D238" s="78">
        <f>'3 жастағы балалар К'!AD155</f>
        <v>1</v>
      </c>
      <c r="E238" s="259"/>
      <c r="F238" s="78">
        <f>'3 жастағы балалар Ш'!AD155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К'!AE155</f>
        <v>0</v>
      </c>
      <c r="E239" s="259"/>
      <c r="F239" s="78">
        <f>'3 жастағы балалар Ш'!AE155</f>
        <v>0</v>
      </c>
      <c r="G239" s="259"/>
    </row>
    <row r="240" spans="2:7" ht="15.75" customHeight="1">
      <c r="B240" s="259"/>
      <c r="C240" s="259"/>
      <c r="D240" s="78">
        <f>'3 жастағы балалар К'!AF155</f>
        <v>0</v>
      </c>
      <c r="E240" s="259"/>
      <c r="F240" s="78">
        <f>'3 жастағы балалар Ш'!AF155</f>
        <v>0</v>
      </c>
      <c r="G240" s="259"/>
    </row>
    <row r="241" spans="2:7" ht="15.75" customHeight="1">
      <c r="B241" s="260"/>
      <c r="C241" s="259"/>
      <c r="D241" s="78">
        <f>'3 жастағы балалар К'!AG155</f>
        <v>1</v>
      </c>
      <c r="E241" s="259"/>
      <c r="F241" s="78">
        <f>'3 жастағы балалар Ш'!AG155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К'!AH155</f>
        <v>0</v>
      </c>
      <c r="E242" s="259"/>
      <c r="F242" s="78">
        <f>'3 жастағы балалар Ш'!AH155</f>
        <v>0</v>
      </c>
      <c r="G242" s="259"/>
    </row>
    <row r="243" spans="2:7" ht="15.75" customHeight="1">
      <c r="B243" s="259"/>
      <c r="C243" s="259"/>
      <c r="D243" s="78">
        <f>'3 жастағы балалар К'!AI155</f>
        <v>0</v>
      </c>
      <c r="E243" s="259"/>
      <c r="F243" s="78">
        <f>'3 жастағы балалар Ш'!AI155</f>
        <v>0</v>
      </c>
      <c r="G243" s="259"/>
    </row>
    <row r="244" spans="2:7" ht="15.75" customHeight="1">
      <c r="B244" s="260"/>
      <c r="C244" s="259"/>
      <c r="D244" s="78">
        <f>'3 жастағы балалар К'!AJ155</f>
        <v>1</v>
      </c>
      <c r="E244" s="259"/>
      <c r="F244" s="78">
        <f>'3 жастағы балалар Ш'!AJ155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К'!AK155</f>
        <v>0</v>
      </c>
      <c r="E245" s="259"/>
      <c r="F245" s="78">
        <f>'3 жастағы балалар Ш'!AK155</f>
        <v>0</v>
      </c>
      <c r="G245" s="259"/>
    </row>
    <row r="246" spans="2:7" ht="15.75" customHeight="1">
      <c r="B246" s="259"/>
      <c r="C246" s="259"/>
      <c r="D246" s="78">
        <f>'3 жастағы балалар К'!AL155</f>
        <v>0</v>
      </c>
      <c r="E246" s="259"/>
      <c r="F246" s="78">
        <f>'3 жастағы балалар Ш'!AL155</f>
        <v>0</v>
      </c>
      <c r="G246" s="259"/>
    </row>
    <row r="247" spans="2:7" ht="15.75" customHeight="1">
      <c r="B247" s="260"/>
      <c r="C247" s="259"/>
      <c r="D247" s="78">
        <f>'3 жастағы балалар К'!AM155</f>
        <v>1</v>
      </c>
      <c r="E247" s="259"/>
      <c r="F247" s="78">
        <f>'3 жастағы балалар Ш'!AM155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К'!AN155</f>
        <v>0</v>
      </c>
      <c r="E248" s="259"/>
      <c r="F248" s="78">
        <f>'3 жастағы балалар Ш'!AN155</f>
        <v>0</v>
      </c>
      <c r="G248" s="259"/>
    </row>
    <row r="249" spans="2:7" ht="15.75" customHeight="1">
      <c r="B249" s="259"/>
      <c r="C249" s="259"/>
      <c r="D249" s="78">
        <f>'3 жастағы балалар К'!AO155</f>
        <v>0</v>
      </c>
      <c r="E249" s="259"/>
      <c r="F249" s="78">
        <f>'3 жастағы балалар Ш'!AO155</f>
        <v>0</v>
      </c>
      <c r="G249" s="259"/>
    </row>
    <row r="250" spans="2:7" ht="15.75" customHeight="1">
      <c r="B250" s="260"/>
      <c r="C250" s="259"/>
      <c r="D250" s="78">
        <f>'3 жастағы балалар К'!AP155</f>
        <v>1</v>
      </c>
      <c r="E250" s="259"/>
      <c r="F250" s="78">
        <f>'3 жастағы балалар Ш'!AP155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К'!AQ155</f>
        <v>0</v>
      </c>
      <c r="E251" s="259"/>
      <c r="F251" s="78">
        <f>'3 жастағы балалар Ш'!AQ155</f>
        <v>0</v>
      </c>
      <c r="G251" s="259"/>
    </row>
    <row r="252" spans="2:7" ht="15.75" customHeight="1">
      <c r="B252" s="259"/>
      <c r="C252" s="259"/>
      <c r="D252" s="78">
        <f>'3 жастағы балалар К'!AR155</f>
        <v>0</v>
      </c>
      <c r="E252" s="259"/>
      <c r="F252" s="78">
        <f>'3 жастағы балалар Ш'!AR155</f>
        <v>0</v>
      </c>
      <c r="G252" s="259"/>
    </row>
    <row r="253" spans="2:7" ht="15.75" customHeight="1">
      <c r="B253" s="260"/>
      <c r="C253" s="259"/>
      <c r="D253" s="78">
        <f>'3 жастағы балалар К'!AS155</f>
        <v>0</v>
      </c>
      <c r="E253" s="259"/>
      <c r="F253" s="78">
        <f>'3 жастағы балалар Ш'!AS155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К'!AT155</f>
        <v>0</v>
      </c>
      <c r="E254" s="259"/>
      <c r="F254" s="78">
        <f>'3 жастағы балалар Ш'!AT155</f>
        <v>0</v>
      </c>
      <c r="G254" s="259"/>
    </row>
    <row r="255" spans="2:7" ht="15.75" customHeight="1">
      <c r="B255" s="259"/>
      <c r="C255" s="259"/>
      <c r="D255" s="78">
        <f>'3 жастағы балалар К'!AU155</f>
        <v>0</v>
      </c>
      <c r="E255" s="259"/>
      <c r="F255" s="78">
        <f>'3 жастағы балалар Ш'!AU155</f>
        <v>0</v>
      </c>
      <c r="G255" s="259"/>
    </row>
    <row r="256" spans="2:7" ht="15.75" customHeight="1">
      <c r="B256" s="260"/>
      <c r="C256" s="259"/>
      <c r="D256" s="78">
        <f>'3 жастағы балалар К'!AV155</f>
        <v>0</v>
      </c>
      <c r="E256" s="259"/>
      <c r="F256" s="78">
        <f>'3 жастағы балалар Ш'!AV155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Ш'!AW155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Ш'!AX155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Ш'!AY155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Ш'!AZ155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Ш'!BA155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Ш'!BB155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Ш'!BC155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Ш'!BD155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Ш'!BE155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Ш'!BF155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Ш'!BG155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Ш'!BH155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Ш'!BI155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Ш'!BJ155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Ш'!BK155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Ш'!BL155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Ш'!BM155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Ш'!BN155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Ш'!BO155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Ш'!BP155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Ш'!BQ155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Ш'!BR155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Ш'!BS155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Ш'!BT155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Ш'!BU155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Ш'!BV155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Ш'!BW155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Ш'!BX155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Ш'!BY155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Ш'!BZ155</f>
        <v>0</v>
      </c>
      <c r="G286" s="260"/>
    </row>
    <row r="287" spans="2:7" ht="15.75" customHeight="1">
      <c r="B287" s="255">
        <f>СВОД3!V50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0">
    <mergeCell ref="B284:B286"/>
    <mergeCell ref="B178:B180"/>
    <mergeCell ref="B181:B183"/>
    <mergeCell ref="C227:C286"/>
    <mergeCell ref="E227:E286"/>
    <mergeCell ref="B230:B232"/>
    <mergeCell ref="D257:D286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3:B265"/>
    <mergeCell ref="B233:B235"/>
    <mergeCell ref="B260:B262"/>
    <mergeCell ref="B275:B277"/>
    <mergeCell ref="B278:B280"/>
    <mergeCell ref="B281:B283"/>
    <mergeCell ref="B266:B268"/>
    <mergeCell ref="B269:B271"/>
    <mergeCell ref="B272:B274"/>
    <mergeCell ref="B117:B119"/>
    <mergeCell ref="B120:B122"/>
    <mergeCell ref="B123:B125"/>
    <mergeCell ref="B193:B195"/>
    <mergeCell ref="B196:B198"/>
    <mergeCell ref="B157:B159"/>
    <mergeCell ref="B160:B162"/>
    <mergeCell ref="B163:B165"/>
    <mergeCell ref="B166:B168"/>
    <mergeCell ref="B169:B171"/>
    <mergeCell ref="B172:B174"/>
    <mergeCell ref="B175:B177"/>
    <mergeCell ref="B102:B104"/>
    <mergeCell ref="B105:B107"/>
    <mergeCell ref="B108:B110"/>
    <mergeCell ref="B111:B113"/>
    <mergeCell ref="B114:B116"/>
    <mergeCell ref="B87:B89"/>
    <mergeCell ref="B90:B92"/>
    <mergeCell ref="B93:B95"/>
    <mergeCell ref="B96:B98"/>
    <mergeCell ref="B99:B101"/>
    <mergeCell ref="L10:L64"/>
    <mergeCell ref="B15:B29"/>
    <mergeCell ref="B30:B34"/>
    <mergeCell ref="B35:B59"/>
    <mergeCell ref="C81:C128"/>
    <mergeCell ref="E81:E128"/>
    <mergeCell ref="G81:G128"/>
    <mergeCell ref="D93:D128"/>
    <mergeCell ref="B60:B64"/>
    <mergeCell ref="B67:G67"/>
    <mergeCell ref="B69:B71"/>
    <mergeCell ref="B72:B74"/>
    <mergeCell ref="B75:B77"/>
    <mergeCell ref="B78:B80"/>
    <mergeCell ref="B81:B83"/>
    <mergeCell ref="B84:B86"/>
    <mergeCell ref="I9:K9"/>
    <mergeCell ref="B10:B14"/>
    <mergeCell ref="C9:E9"/>
    <mergeCell ref="C10:E64"/>
    <mergeCell ref="F10:H64"/>
    <mergeCell ref="B4:C4"/>
    <mergeCell ref="B5:C5"/>
    <mergeCell ref="B6:C6"/>
    <mergeCell ref="B7:C7"/>
    <mergeCell ref="F9:H9"/>
    <mergeCell ref="B221:B223"/>
    <mergeCell ref="B224:B226"/>
    <mergeCell ref="B227:B229"/>
    <mergeCell ref="B205:B207"/>
    <mergeCell ref="B210:G210"/>
    <mergeCell ref="C148:C207"/>
    <mergeCell ref="E148:E207"/>
    <mergeCell ref="G148:G207"/>
    <mergeCell ref="D178:D207"/>
    <mergeCell ref="B184:B186"/>
    <mergeCell ref="B187:B189"/>
    <mergeCell ref="B190:B192"/>
    <mergeCell ref="G227:G286"/>
    <mergeCell ref="B199:B201"/>
    <mergeCell ref="B202:B204"/>
    <mergeCell ref="B212:B214"/>
    <mergeCell ref="B215:B217"/>
    <mergeCell ref="B218:B220"/>
    <mergeCell ref="B151:B153"/>
    <mergeCell ref="B154:B156"/>
    <mergeCell ref="B126:B128"/>
    <mergeCell ref="B133:B135"/>
    <mergeCell ref="B136:B138"/>
    <mergeCell ref="B139:B141"/>
    <mergeCell ref="B142:B144"/>
    <mergeCell ref="B145:B147"/>
    <mergeCell ref="B148:B150"/>
    <mergeCell ref="B131:G131"/>
  </mergeCells>
  <pageMargins left="0.7" right="0.7" top="0.75" bottom="0.75" header="0" footer="0"/>
  <pageSetup orientation="landscape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C0C0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26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39.75" customHeight="1">
      <c r="B4" s="329" t="s">
        <v>514</v>
      </c>
      <c r="C4" s="266"/>
      <c r="D4" s="245">
        <f>'3 жастағы балалар Ф'!D156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 t="e">
        <f>'3 жастағы балалар Ф'!#REF!</f>
        <v>#REF!</v>
      </c>
      <c r="E5" s="247"/>
      <c r="F5" s="247"/>
      <c r="G5" s="242"/>
      <c r="H5" s="242"/>
    </row>
    <row r="6" spans="2:12" ht="95.2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49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96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336" t="str">
        <f>IF(C133="","",VLOOKUP(C133,$M$556:$N$558,2,TRUE))</f>
        <v/>
      </c>
      <c r="G10" s="273"/>
      <c r="H10" s="280"/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74"/>
      <c r="G11" s="266"/>
      <c r="H11" s="281"/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74"/>
      <c r="G12" s="266"/>
      <c r="H12" s="281"/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74"/>
      <c r="G13" s="266"/>
      <c r="H13" s="281"/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74"/>
      <c r="G14" s="266"/>
      <c r="H14" s="281"/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74"/>
      <c r="G15" s="266"/>
      <c r="H15" s="281"/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74"/>
      <c r="G16" s="266"/>
      <c r="H16" s="281"/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74"/>
      <c r="G17" s="266"/>
      <c r="H17" s="281"/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74"/>
      <c r="G18" s="266"/>
      <c r="H18" s="281"/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74"/>
      <c r="G19" s="266"/>
      <c r="H19" s="281"/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74"/>
      <c r="G20" s="266"/>
      <c r="H20" s="281"/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74"/>
      <c r="G21" s="266"/>
      <c r="H21" s="281"/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74"/>
      <c r="G22" s="266"/>
      <c r="H22" s="281"/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74"/>
      <c r="G23" s="266"/>
      <c r="H23" s="281"/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74"/>
      <c r="G24" s="266"/>
      <c r="H24" s="281"/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74"/>
      <c r="G25" s="266"/>
      <c r="H25" s="281"/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74"/>
      <c r="G26" s="266"/>
      <c r="H26" s="281"/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74"/>
      <c r="G27" s="266"/>
      <c r="H27" s="281"/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74"/>
      <c r="G28" s="266"/>
      <c r="H28" s="281"/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74"/>
      <c r="G29" s="266"/>
      <c r="H29" s="281"/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74"/>
      <c r="G30" s="266"/>
      <c r="H30" s="281"/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74"/>
      <c r="G31" s="266"/>
      <c r="H31" s="281"/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74"/>
      <c r="G32" s="266"/>
      <c r="H32" s="281"/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74"/>
      <c r="G33" s="266"/>
      <c r="H33" s="281"/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74"/>
      <c r="G34" s="266"/>
      <c r="H34" s="281"/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74"/>
      <c r="G35" s="266"/>
      <c r="H35" s="281"/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74"/>
      <c r="G36" s="266"/>
      <c r="H36" s="281"/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74"/>
      <c r="G37" s="266"/>
      <c r="H37" s="281"/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74"/>
      <c r="G38" s="266"/>
      <c r="H38" s="281"/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74"/>
      <c r="G39" s="266"/>
      <c r="H39" s="281"/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74"/>
      <c r="G40" s="266"/>
      <c r="H40" s="281"/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74"/>
      <c r="G41" s="266"/>
      <c r="H41" s="281"/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74"/>
      <c r="G42" s="266"/>
      <c r="H42" s="281"/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74"/>
      <c r="G43" s="266"/>
      <c r="H43" s="281"/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74"/>
      <c r="G44" s="266"/>
      <c r="H44" s="281"/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74"/>
      <c r="G45" s="266"/>
      <c r="H45" s="281"/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74"/>
      <c r="G46" s="266"/>
      <c r="H46" s="281"/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74"/>
      <c r="G47" s="266"/>
      <c r="H47" s="281"/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74"/>
      <c r="G48" s="266"/>
      <c r="H48" s="281"/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74"/>
      <c r="G49" s="266"/>
      <c r="H49" s="281"/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74"/>
      <c r="G50" s="266"/>
      <c r="H50" s="281"/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74"/>
      <c r="G51" s="266"/>
      <c r="H51" s="281"/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74"/>
      <c r="G52" s="266"/>
      <c r="H52" s="281"/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74"/>
      <c r="G53" s="266"/>
      <c r="H53" s="281"/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74"/>
      <c r="G54" s="266"/>
      <c r="H54" s="281"/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74"/>
      <c r="G55" s="266"/>
      <c r="H55" s="281"/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74"/>
      <c r="G56" s="266"/>
      <c r="H56" s="281"/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74"/>
      <c r="G57" s="266"/>
      <c r="H57" s="281"/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74"/>
      <c r="G58" s="266"/>
      <c r="H58" s="281"/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74"/>
      <c r="G59" s="266"/>
      <c r="H59" s="281"/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74"/>
      <c r="G60" s="266"/>
      <c r="H60" s="281"/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74"/>
      <c r="G61" s="266"/>
      <c r="H61" s="281"/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74"/>
      <c r="G62" s="266"/>
      <c r="H62" s="281"/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74"/>
      <c r="G63" s="266"/>
      <c r="H63" s="281"/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75"/>
      <c r="G64" s="276"/>
      <c r="H64" s="282"/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8.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71.2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/>
      <c r="D133" s="78"/>
      <c r="E133" s="78"/>
      <c r="F133" s="78"/>
      <c r="G133" s="78"/>
    </row>
    <row r="134" spans="2:7" ht="15.75" customHeight="1">
      <c r="B134" s="259"/>
      <c r="C134" s="78"/>
      <c r="D134" s="78"/>
      <c r="E134" s="78"/>
      <c r="F134" s="78"/>
      <c r="G134" s="78"/>
    </row>
    <row r="135" spans="2:7" ht="15.75" customHeight="1">
      <c r="B135" s="260"/>
      <c r="C135" s="78"/>
      <c r="D135" s="78"/>
      <c r="E135" s="78"/>
      <c r="F135" s="78"/>
      <c r="G135" s="78"/>
    </row>
    <row r="136" spans="2:7" ht="15.75" customHeight="1">
      <c r="B136" s="268">
        <v>2</v>
      </c>
      <c r="C136" s="78"/>
      <c r="D136" s="78"/>
      <c r="E136" s="78"/>
      <c r="F136" s="78"/>
      <c r="G136" s="78"/>
    </row>
    <row r="137" spans="2:7" ht="15.75" customHeight="1">
      <c r="B137" s="259"/>
      <c r="C137" s="78"/>
      <c r="D137" s="78"/>
      <c r="E137" s="78"/>
      <c r="F137" s="78"/>
      <c r="G137" s="78"/>
    </row>
    <row r="138" spans="2:7" ht="15.75" customHeight="1">
      <c r="B138" s="260"/>
      <c r="C138" s="78"/>
      <c r="D138" s="78"/>
      <c r="E138" s="78"/>
      <c r="F138" s="78"/>
      <c r="G138" s="78"/>
    </row>
    <row r="139" spans="2:7" ht="15.75" customHeight="1">
      <c r="B139" s="268">
        <v>3</v>
      </c>
      <c r="C139" s="78"/>
      <c r="D139" s="78"/>
      <c r="E139" s="78"/>
      <c r="F139" s="78"/>
      <c r="G139" s="78"/>
    </row>
    <row r="140" spans="2:7" ht="15.75" customHeight="1">
      <c r="B140" s="259"/>
      <c r="C140" s="78"/>
      <c r="D140" s="78"/>
      <c r="E140" s="78"/>
      <c r="F140" s="78"/>
      <c r="G140" s="78"/>
    </row>
    <row r="141" spans="2:7" ht="15.75" customHeight="1">
      <c r="B141" s="260"/>
      <c r="C141" s="78"/>
      <c r="D141" s="78"/>
      <c r="E141" s="78"/>
      <c r="F141" s="78"/>
      <c r="G141" s="78"/>
    </row>
    <row r="142" spans="2:7" ht="15.75" customHeight="1">
      <c r="B142" s="268">
        <v>4</v>
      </c>
      <c r="C142" s="78"/>
      <c r="D142" s="78"/>
      <c r="E142" s="78"/>
      <c r="F142" s="78"/>
      <c r="G142" s="78"/>
    </row>
    <row r="143" spans="2:7" ht="15.75" customHeight="1">
      <c r="B143" s="259"/>
      <c r="C143" s="78"/>
      <c r="D143" s="78"/>
      <c r="E143" s="78"/>
      <c r="F143" s="78"/>
      <c r="G143" s="78"/>
    </row>
    <row r="144" spans="2:7" ht="15.75" customHeight="1">
      <c r="B144" s="260"/>
      <c r="C144" s="78"/>
      <c r="D144" s="78"/>
      <c r="E144" s="78"/>
      <c r="F144" s="78"/>
      <c r="G144" s="78"/>
    </row>
    <row r="145" spans="2:7" ht="15.75" customHeight="1">
      <c r="B145" s="268">
        <v>5</v>
      </c>
      <c r="C145" s="78"/>
      <c r="D145" s="78"/>
      <c r="E145" s="78"/>
      <c r="F145" s="78"/>
      <c r="G145" s="78"/>
    </row>
    <row r="146" spans="2:7" ht="15.75" customHeight="1">
      <c r="B146" s="259"/>
      <c r="C146" s="78"/>
      <c r="D146" s="78"/>
      <c r="E146" s="78"/>
      <c r="F146" s="78"/>
      <c r="G146" s="78"/>
    </row>
    <row r="147" spans="2:7" ht="15.75" customHeight="1">
      <c r="B147" s="260"/>
      <c r="C147" s="78"/>
      <c r="D147" s="78"/>
      <c r="E147" s="78"/>
      <c r="F147" s="78"/>
      <c r="G147" s="78"/>
    </row>
    <row r="148" spans="2:7" ht="15.75" customHeight="1">
      <c r="B148" s="268">
        <v>6</v>
      </c>
      <c r="C148" s="335"/>
      <c r="D148" s="78"/>
      <c r="E148" s="335"/>
      <c r="F148" s="78"/>
      <c r="G148" s="335"/>
    </row>
    <row r="149" spans="2:7" ht="15.75" customHeight="1">
      <c r="B149" s="259"/>
      <c r="C149" s="259"/>
      <c r="D149" s="78"/>
      <c r="E149" s="259"/>
      <c r="F149" s="78"/>
      <c r="G149" s="259"/>
    </row>
    <row r="150" spans="2:7" ht="15.75" customHeight="1">
      <c r="B150" s="260"/>
      <c r="C150" s="259"/>
      <c r="D150" s="78"/>
      <c r="E150" s="259"/>
      <c r="F150" s="78"/>
      <c r="G150" s="259"/>
    </row>
    <row r="151" spans="2:7" ht="15.75" customHeight="1">
      <c r="B151" s="268">
        <v>7</v>
      </c>
      <c r="C151" s="259"/>
      <c r="D151" s="78"/>
      <c r="E151" s="259"/>
      <c r="F151" s="78"/>
      <c r="G151" s="259"/>
    </row>
    <row r="152" spans="2:7" ht="15.75" customHeight="1">
      <c r="B152" s="259"/>
      <c r="C152" s="259"/>
      <c r="D152" s="78"/>
      <c r="E152" s="259"/>
      <c r="F152" s="78"/>
      <c r="G152" s="259"/>
    </row>
    <row r="153" spans="2:7" ht="15.75" customHeight="1">
      <c r="B153" s="260"/>
      <c r="C153" s="259"/>
      <c r="D153" s="78"/>
      <c r="E153" s="259"/>
      <c r="F153" s="78"/>
      <c r="G153" s="259"/>
    </row>
    <row r="154" spans="2:7" ht="15.75" customHeight="1">
      <c r="B154" s="268">
        <v>8</v>
      </c>
      <c r="C154" s="259"/>
      <c r="D154" s="78"/>
      <c r="E154" s="259"/>
      <c r="F154" s="78"/>
      <c r="G154" s="259"/>
    </row>
    <row r="155" spans="2:7" ht="15.75" customHeight="1">
      <c r="B155" s="259"/>
      <c r="C155" s="259"/>
      <c r="D155" s="78"/>
      <c r="E155" s="259"/>
      <c r="F155" s="78"/>
      <c r="G155" s="259"/>
    </row>
    <row r="156" spans="2:7" ht="15.75" customHeight="1">
      <c r="B156" s="260"/>
      <c r="C156" s="259"/>
      <c r="D156" s="78"/>
      <c r="E156" s="259"/>
      <c r="F156" s="78"/>
      <c r="G156" s="259"/>
    </row>
    <row r="157" spans="2:7" ht="15.75" customHeight="1">
      <c r="B157" s="268">
        <v>9</v>
      </c>
      <c r="C157" s="259"/>
      <c r="D157" s="78"/>
      <c r="E157" s="259"/>
      <c r="F157" s="78"/>
      <c r="G157" s="259"/>
    </row>
    <row r="158" spans="2:7" ht="15.75" customHeight="1">
      <c r="B158" s="259"/>
      <c r="C158" s="259"/>
      <c r="D158" s="78"/>
      <c r="E158" s="259"/>
      <c r="F158" s="78"/>
      <c r="G158" s="259"/>
    </row>
    <row r="159" spans="2:7" ht="15.75" customHeight="1">
      <c r="B159" s="260"/>
      <c r="C159" s="259"/>
      <c r="D159" s="78"/>
      <c r="E159" s="259"/>
      <c r="F159" s="78"/>
      <c r="G159" s="259"/>
    </row>
    <row r="160" spans="2:7" ht="15.75" customHeight="1">
      <c r="B160" s="268">
        <v>10</v>
      </c>
      <c r="C160" s="259"/>
      <c r="D160" s="78"/>
      <c r="E160" s="259"/>
      <c r="F160" s="78"/>
      <c r="G160" s="259"/>
    </row>
    <row r="161" spans="2:7" ht="15.75" customHeight="1">
      <c r="B161" s="259"/>
      <c r="C161" s="259"/>
      <c r="D161" s="78"/>
      <c r="E161" s="259"/>
      <c r="F161" s="78"/>
      <c r="G161" s="259"/>
    </row>
    <row r="162" spans="2:7" ht="15.75" customHeight="1">
      <c r="B162" s="260"/>
      <c r="C162" s="259"/>
      <c r="D162" s="78"/>
      <c r="E162" s="259"/>
      <c r="F162" s="78"/>
      <c r="G162" s="259"/>
    </row>
    <row r="163" spans="2:7" ht="15.75" customHeight="1">
      <c r="B163" s="268">
        <v>11</v>
      </c>
      <c r="C163" s="259"/>
      <c r="D163" s="78"/>
      <c r="E163" s="259"/>
      <c r="F163" s="78"/>
      <c r="G163" s="259"/>
    </row>
    <row r="164" spans="2:7" ht="15.75" customHeight="1">
      <c r="B164" s="259"/>
      <c r="C164" s="259"/>
      <c r="D164" s="78"/>
      <c r="E164" s="259"/>
      <c r="F164" s="78"/>
      <c r="G164" s="259"/>
    </row>
    <row r="165" spans="2:7" ht="15.75" customHeight="1">
      <c r="B165" s="260"/>
      <c r="C165" s="259"/>
      <c r="D165" s="78"/>
      <c r="E165" s="259"/>
      <c r="F165" s="78"/>
      <c r="G165" s="259"/>
    </row>
    <row r="166" spans="2:7" ht="15.75" customHeight="1">
      <c r="B166" s="268">
        <v>12</v>
      </c>
      <c r="C166" s="259"/>
      <c r="D166" s="78"/>
      <c r="E166" s="259"/>
      <c r="F166" s="78"/>
      <c r="G166" s="259"/>
    </row>
    <row r="167" spans="2:7" ht="15.75" customHeight="1">
      <c r="B167" s="259"/>
      <c r="C167" s="259"/>
      <c r="D167" s="78"/>
      <c r="E167" s="259"/>
      <c r="F167" s="78"/>
      <c r="G167" s="259"/>
    </row>
    <row r="168" spans="2:7" ht="15.75" customHeight="1">
      <c r="B168" s="260"/>
      <c r="C168" s="259"/>
      <c r="D168" s="78"/>
      <c r="E168" s="259"/>
      <c r="F168" s="78"/>
      <c r="G168" s="259"/>
    </row>
    <row r="169" spans="2:7" ht="15.75" customHeight="1">
      <c r="B169" s="268">
        <v>13</v>
      </c>
      <c r="C169" s="259"/>
      <c r="D169" s="78"/>
      <c r="E169" s="259"/>
      <c r="F169" s="78"/>
      <c r="G169" s="259"/>
    </row>
    <row r="170" spans="2:7" ht="15.75" customHeight="1">
      <c r="B170" s="259"/>
      <c r="C170" s="259"/>
      <c r="D170" s="78"/>
      <c r="E170" s="259"/>
      <c r="F170" s="78"/>
      <c r="G170" s="259"/>
    </row>
    <row r="171" spans="2:7" ht="15.75" customHeight="1">
      <c r="B171" s="260"/>
      <c r="C171" s="259"/>
      <c r="D171" s="78"/>
      <c r="E171" s="259"/>
      <c r="F171" s="78"/>
      <c r="G171" s="259"/>
    </row>
    <row r="172" spans="2:7" ht="15.75" customHeight="1">
      <c r="B172" s="268">
        <v>14</v>
      </c>
      <c r="C172" s="259"/>
      <c r="D172" s="78"/>
      <c r="E172" s="259"/>
      <c r="F172" s="78"/>
      <c r="G172" s="259"/>
    </row>
    <row r="173" spans="2:7" ht="15.75" customHeight="1">
      <c r="B173" s="259"/>
      <c r="C173" s="259"/>
      <c r="D173" s="78"/>
      <c r="E173" s="259"/>
      <c r="F173" s="78"/>
      <c r="G173" s="259"/>
    </row>
    <row r="174" spans="2:7" ht="15.75" customHeight="1">
      <c r="B174" s="260"/>
      <c r="C174" s="259"/>
      <c r="D174" s="78"/>
      <c r="E174" s="259"/>
      <c r="F174" s="78"/>
      <c r="G174" s="259"/>
    </row>
    <row r="175" spans="2:7" ht="15.75" customHeight="1">
      <c r="B175" s="268">
        <v>15</v>
      </c>
      <c r="C175" s="259"/>
      <c r="D175" s="78"/>
      <c r="E175" s="259"/>
      <c r="F175" s="78"/>
      <c r="G175" s="259"/>
    </row>
    <row r="176" spans="2:7" ht="15.75" customHeight="1">
      <c r="B176" s="259"/>
      <c r="C176" s="259"/>
      <c r="D176" s="78"/>
      <c r="E176" s="259"/>
      <c r="F176" s="78"/>
      <c r="G176" s="259"/>
    </row>
    <row r="177" spans="2:7" ht="15.75" customHeight="1">
      <c r="B177" s="260"/>
      <c r="C177" s="259"/>
      <c r="D177" s="78"/>
      <c r="E177" s="259"/>
      <c r="F177" s="78"/>
      <c r="G177" s="259"/>
    </row>
    <row r="178" spans="2:7" ht="15.75" customHeight="1">
      <c r="B178" s="268">
        <v>16</v>
      </c>
      <c r="C178" s="259"/>
      <c r="D178" s="335"/>
      <c r="E178" s="259"/>
      <c r="F178" s="78"/>
      <c r="G178" s="259"/>
    </row>
    <row r="179" spans="2:7" ht="15.75" customHeight="1">
      <c r="B179" s="259"/>
      <c r="C179" s="259"/>
      <c r="D179" s="259"/>
      <c r="E179" s="259"/>
      <c r="F179" s="78"/>
      <c r="G179" s="259"/>
    </row>
    <row r="180" spans="2:7" ht="15.75" customHeight="1">
      <c r="B180" s="260"/>
      <c r="C180" s="259"/>
      <c r="D180" s="259"/>
      <c r="E180" s="259"/>
      <c r="F180" s="78"/>
      <c r="G180" s="259"/>
    </row>
    <row r="181" spans="2:7" ht="15.75" customHeight="1">
      <c r="B181" s="268">
        <v>17</v>
      </c>
      <c r="C181" s="259"/>
      <c r="D181" s="259"/>
      <c r="E181" s="259"/>
      <c r="F181" s="78"/>
      <c r="G181" s="259"/>
    </row>
    <row r="182" spans="2:7" ht="15.75" customHeight="1">
      <c r="B182" s="259"/>
      <c r="C182" s="259"/>
      <c r="D182" s="259"/>
      <c r="E182" s="259"/>
      <c r="F182" s="78"/>
      <c r="G182" s="259"/>
    </row>
    <row r="183" spans="2:7" ht="15.75" customHeight="1">
      <c r="B183" s="260"/>
      <c r="C183" s="259"/>
      <c r="D183" s="259"/>
      <c r="E183" s="259"/>
      <c r="F183" s="78"/>
      <c r="G183" s="259"/>
    </row>
    <row r="184" spans="2:7" ht="15.75" customHeight="1">
      <c r="B184" s="268">
        <v>18</v>
      </c>
      <c r="C184" s="259"/>
      <c r="D184" s="259"/>
      <c r="E184" s="259"/>
      <c r="F184" s="78"/>
      <c r="G184" s="259"/>
    </row>
    <row r="185" spans="2:7" ht="15.75" customHeight="1">
      <c r="B185" s="259"/>
      <c r="C185" s="259"/>
      <c r="D185" s="259"/>
      <c r="E185" s="259"/>
      <c r="F185" s="78"/>
      <c r="G185" s="259"/>
    </row>
    <row r="186" spans="2:7" ht="15.75" customHeight="1">
      <c r="B186" s="260"/>
      <c r="C186" s="259"/>
      <c r="D186" s="259"/>
      <c r="E186" s="259"/>
      <c r="F186" s="78"/>
      <c r="G186" s="259"/>
    </row>
    <row r="187" spans="2:7" ht="15.75" customHeight="1">
      <c r="B187" s="268">
        <v>19</v>
      </c>
      <c r="C187" s="259"/>
      <c r="D187" s="259"/>
      <c r="E187" s="259"/>
      <c r="F187" s="78"/>
      <c r="G187" s="259"/>
    </row>
    <row r="188" spans="2:7" ht="15.75" customHeight="1">
      <c r="B188" s="259"/>
      <c r="C188" s="259"/>
      <c r="D188" s="259"/>
      <c r="E188" s="259"/>
      <c r="F188" s="78"/>
      <c r="G188" s="259"/>
    </row>
    <row r="189" spans="2:7" ht="15.75" customHeight="1">
      <c r="B189" s="260"/>
      <c r="C189" s="259"/>
      <c r="D189" s="259"/>
      <c r="E189" s="259"/>
      <c r="F189" s="78"/>
      <c r="G189" s="259"/>
    </row>
    <row r="190" spans="2:7" ht="15.75" customHeight="1">
      <c r="B190" s="268">
        <v>20</v>
      </c>
      <c r="C190" s="259"/>
      <c r="D190" s="259"/>
      <c r="E190" s="259"/>
      <c r="F190" s="78"/>
      <c r="G190" s="259"/>
    </row>
    <row r="191" spans="2:7" ht="15.75" customHeight="1">
      <c r="B191" s="259"/>
      <c r="C191" s="259"/>
      <c r="D191" s="259"/>
      <c r="E191" s="259"/>
      <c r="F191" s="78"/>
      <c r="G191" s="259"/>
    </row>
    <row r="192" spans="2:7" ht="15.75" customHeight="1">
      <c r="B192" s="260"/>
      <c r="C192" s="259"/>
      <c r="D192" s="259"/>
      <c r="E192" s="259"/>
      <c r="F192" s="78"/>
      <c r="G192" s="259"/>
    </row>
    <row r="193" spans="2:7" ht="15.75" customHeight="1">
      <c r="B193" s="268">
        <v>21</v>
      </c>
      <c r="C193" s="259"/>
      <c r="D193" s="259"/>
      <c r="E193" s="259"/>
      <c r="F193" s="78"/>
      <c r="G193" s="259"/>
    </row>
    <row r="194" spans="2:7" ht="15.75" customHeight="1">
      <c r="B194" s="259"/>
      <c r="C194" s="259"/>
      <c r="D194" s="259"/>
      <c r="E194" s="259"/>
      <c r="F194" s="78"/>
      <c r="G194" s="259"/>
    </row>
    <row r="195" spans="2:7" ht="15.75" customHeight="1">
      <c r="B195" s="260"/>
      <c r="C195" s="259"/>
      <c r="D195" s="259"/>
      <c r="E195" s="259"/>
      <c r="F195" s="78"/>
      <c r="G195" s="259"/>
    </row>
    <row r="196" spans="2:7" ht="15.75" customHeight="1">
      <c r="B196" s="268">
        <v>22</v>
      </c>
      <c r="C196" s="259"/>
      <c r="D196" s="259"/>
      <c r="E196" s="259"/>
      <c r="F196" s="78"/>
      <c r="G196" s="259"/>
    </row>
    <row r="197" spans="2:7" ht="15.75" customHeight="1">
      <c r="B197" s="259"/>
      <c r="C197" s="259"/>
      <c r="D197" s="259"/>
      <c r="E197" s="259"/>
      <c r="F197" s="78"/>
      <c r="G197" s="259"/>
    </row>
    <row r="198" spans="2:7" ht="15.75" customHeight="1">
      <c r="B198" s="260"/>
      <c r="C198" s="259"/>
      <c r="D198" s="259"/>
      <c r="E198" s="259"/>
      <c r="F198" s="78"/>
      <c r="G198" s="259"/>
    </row>
    <row r="199" spans="2:7" ht="15.75" customHeight="1">
      <c r="B199" s="268">
        <v>23</v>
      </c>
      <c r="C199" s="259"/>
      <c r="D199" s="259"/>
      <c r="E199" s="259"/>
      <c r="F199" s="78"/>
      <c r="G199" s="259"/>
    </row>
    <row r="200" spans="2:7" ht="15.75" customHeight="1">
      <c r="B200" s="259"/>
      <c r="C200" s="259"/>
      <c r="D200" s="259"/>
      <c r="E200" s="259"/>
      <c r="F200" s="78"/>
      <c r="G200" s="259"/>
    </row>
    <row r="201" spans="2:7" ht="15.75" customHeight="1">
      <c r="B201" s="260"/>
      <c r="C201" s="259"/>
      <c r="D201" s="259"/>
      <c r="E201" s="259"/>
      <c r="F201" s="78"/>
      <c r="G201" s="259"/>
    </row>
    <row r="202" spans="2:7" ht="15.75" customHeight="1">
      <c r="B202" s="268">
        <v>24</v>
      </c>
      <c r="C202" s="259"/>
      <c r="D202" s="259"/>
      <c r="E202" s="259"/>
      <c r="F202" s="78"/>
      <c r="G202" s="259"/>
    </row>
    <row r="203" spans="2:7" ht="15.75" customHeight="1">
      <c r="B203" s="259"/>
      <c r="C203" s="259"/>
      <c r="D203" s="259"/>
      <c r="E203" s="259"/>
      <c r="F203" s="78"/>
      <c r="G203" s="259"/>
    </row>
    <row r="204" spans="2:7" ht="15.75" customHeight="1">
      <c r="B204" s="260"/>
      <c r="C204" s="259"/>
      <c r="D204" s="259"/>
      <c r="E204" s="259"/>
      <c r="F204" s="78"/>
      <c r="G204" s="259"/>
    </row>
    <row r="205" spans="2:7" ht="15.75" customHeight="1">
      <c r="B205" s="268">
        <v>25</v>
      </c>
      <c r="C205" s="259"/>
      <c r="D205" s="259"/>
      <c r="E205" s="259"/>
      <c r="F205" s="78"/>
      <c r="G205" s="259"/>
    </row>
    <row r="206" spans="2:7" ht="15.75" customHeight="1">
      <c r="B206" s="259"/>
      <c r="C206" s="259"/>
      <c r="D206" s="259"/>
      <c r="E206" s="259"/>
      <c r="F206" s="78"/>
      <c r="G206" s="259"/>
    </row>
    <row r="207" spans="2:7" ht="15.75" customHeight="1">
      <c r="B207" s="260"/>
      <c r="C207" s="260"/>
      <c r="D207" s="260"/>
      <c r="E207" s="260"/>
      <c r="F207" s="78"/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68.2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Ф'!E156</f>
        <v>0</v>
      </c>
      <c r="D212" s="78">
        <f>'3 жастағы балалар К'!D156</f>
        <v>0</v>
      </c>
      <c r="E212" s="78">
        <f>'3 жастағы балалар Т'!D156</f>
        <v>0</v>
      </c>
      <c r="F212" s="78">
        <f>'3 жастағы балалар Ш'!D156</f>
        <v>0</v>
      </c>
      <c r="G212" s="78">
        <f>'3 жастағы балалар Ә'!D156</f>
        <v>0</v>
      </c>
    </row>
    <row r="213" spans="2:7" ht="15.75" customHeight="1">
      <c r="B213" s="259"/>
      <c r="C213" s="78">
        <f>'3 жастағы балалар Ф'!F156</f>
        <v>0</v>
      </c>
      <c r="D213" s="78">
        <f>'3 жастағы балалар К'!E156</f>
        <v>0</v>
      </c>
      <c r="E213" s="78">
        <f>'3 жастағы балалар Т'!E156</f>
        <v>0</v>
      </c>
      <c r="F213" s="78">
        <f>'3 жастағы балалар Ш'!E156</f>
        <v>0</v>
      </c>
      <c r="G213" s="78">
        <f>'3 жастағы балалар Ә'!E156</f>
        <v>0</v>
      </c>
    </row>
    <row r="214" spans="2:7" ht="15.75" customHeight="1">
      <c r="B214" s="260"/>
      <c r="C214" s="78">
        <f>'3 жастағы балалар Ф'!G156</f>
        <v>0</v>
      </c>
      <c r="D214" s="78">
        <f>'3 жастағы балалар К'!F156</f>
        <v>1</v>
      </c>
      <c r="E214" s="78">
        <f>'3 жастағы балалар Т'!F156</f>
        <v>0</v>
      </c>
      <c r="F214" s="78">
        <f>'3 жастағы балалар Ш'!F156</f>
        <v>0</v>
      </c>
      <c r="G214" s="78">
        <f>'3 жастағы балалар Ә'!F156</f>
        <v>0</v>
      </c>
    </row>
    <row r="215" spans="2:7" ht="15.75" customHeight="1">
      <c r="B215" s="268">
        <v>2</v>
      </c>
      <c r="C215" s="78">
        <f>'3 жастағы балалар Ф'!H156</f>
        <v>0</v>
      </c>
      <c r="D215" s="78">
        <f>'3 жастағы балалар К'!G156</f>
        <v>0</v>
      </c>
      <c r="E215" s="78">
        <f>'3 жастағы балалар Т'!G156</f>
        <v>0</v>
      </c>
      <c r="F215" s="78">
        <f>'3 жастағы балалар Ш'!G156</f>
        <v>0</v>
      </c>
      <c r="G215" s="78">
        <f>'3 жастағы балалар Ә'!G156</f>
        <v>0</v>
      </c>
    </row>
    <row r="216" spans="2:7" ht="15.75" customHeight="1">
      <c r="B216" s="259"/>
      <c r="C216" s="78">
        <f>'3 жастағы балалар Ф'!I156</f>
        <v>0</v>
      </c>
      <c r="D216" s="78">
        <f>'3 жастағы балалар К'!H156</f>
        <v>0</v>
      </c>
      <c r="E216" s="78">
        <f>'3 жастағы балалар Т'!H156</f>
        <v>0</v>
      </c>
      <c r="F216" s="78">
        <f>'3 жастағы балалар Ш'!H156</f>
        <v>0</v>
      </c>
      <c r="G216" s="78">
        <f>'3 жастағы балалар Ә'!H156</f>
        <v>0</v>
      </c>
    </row>
    <row r="217" spans="2:7" ht="15.75" customHeight="1">
      <c r="B217" s="260"/>
      <c r="C217" s="78">
        <f>'3 жастағы балалар Ф'!J156</f>
        <v>0</v>
      </c>
      <c r="D217" s="78">
        <f>'3 жастағы балалар К'!I156</f>
        <v>1</v>
      </c>
      <c r="E217" s="78">
        <f>'3 жастағы балалар Т'!I156</f>
        <v>0</v>
      </c>
      <c r="F217" s="78">
        <f>'3 жастағы балалар Ш'!I156</f>
        <v>0</v>
      </c>
      <c r="G217" s="78">
        <f>'3 жастағы балалар Ә'!I156</f>
        <v>0</v>
      </c>
    </row>
    <row r="218" spans="2:7" ht="15.75" customHeight="1">
      <c r="B218" s="268">
        <v>3</v>
      </c>
      <c r="C218" s="78">
        <f>'3 жастағы балалар Ф'!K156</f>
        <v>0</v>
      </c>
      <c r="D218" s="78">
        <f>'3 жастағы балалар К'!J156</f>
        <v>0</v>
      </c>
      <c r="E218" s="78">
        <f>'3 жастағы балалар Т'!J156</f>
        <v>0</v>
      </c>
      <c r="F218" s="78">
        <f>'3 жастағы балалар Ш'!J156</f>
        <v>0</v>
      </c>
      <c r="G218" s="78">
        <f>'3 жастағы балалар Ә'!J156</f>
        <v>0</v>
      </c>
    </row>
    <row r="219" spans="2:7" ht="15.75" customHeight="1">
      <c r="B219" s="259"/>
      <c r="C219" s="78">
        <f>'3 жастағы балалар Ф'!L156</f>
        <v>0</v>
      </c>
      <c r="D219" s="78">
        <f>'3 жастағы балалар К'!K156</f>
        <v>0</v>
      </c>
      <c r="E219" s="78">
        <f>'3 жастағы балалар Т'!K156</f>
        <v>0</v>
      </c>
      <c r="F219" s="78">
        <f>'3 жастағы балалар Ш'!K156</f>
        <v>0</v>
      </c>
      <c r="G219" s="78">
        <f>'3 жастағы балалар Ә'!K156</f>
        <v>0</v>
      </c>
    </row>
    <row r="220" spans="2:7" ht="15.75" customHeight="1">
      <c r="B220" s="260"/>
      <c r="C220" s="78">
        <f>'3 жастағы балалар Ф'!M156</f>
        <v>0</v>
      </c>
      <c r="D220" s="78">
        <f>'3 жастағы балалар К'!L156</f>
        <v>1</v>
      </c>
      <c r="E220" s="78">
        <f>'3 жастағы балалар Т'!L156</f>
        <v>0</v>
      </c>
      <c r="F220" s="78">
        <f>'3 жастағы балалар Ш'!L156</f>
        <v>0</v>
      </c>
      <c r="G220" s="78">
        <f>'3 жастағы балалар Ә'!L156</f>
        <v>0</v>
      </c>
    </row>
    <row r="221" spans="2:7" ht="15.75" customHeight="1">
      <c r="B221" s="268">
        <v>4</v>
      </c>
      <c r="C221" s="78">
        <f>'3 жастағы балалар Ф'!N156</f>
        <v>0</v>
      </c>
      <c r="D221" s="78">
        <f>'3 жастағы балалар К'!M156</f>
        <v>0</v>
      </c>
      <c r="E221" s="78">
        <f>'3 жастағы балалар Т'!M156</f>
        <v>0</v>
      </c>
      <c r="F221" s="78">
        <f>'3 жастағы балалар Ш'!M156</f>
        <v>0</v>
      </c>
      <c r="G221" s="78">
        <f>'3 жастағы балалар Ә'!M156</f>
        <v>0</v>
      </c>
    </row>
    <row r="222" spans="2:7" ht="15.75" customHeight="1">
      <c r="B222" s="259"/>
      <c r="C222" s="78">
        <f>'3 жастағы балалар Ф'!O156</f>
        <v>0</v>
      </c>
      <c r="D222" s="78">
        <f>'3 жастағы балалар К'!N156</f>
        <v>0</v>
      </c>
      <c r="E222" s="78">
        <f>'3 жастағы балалар Т'!N156</f>
        <v>0</v>
      </c>
      <c r="F222" s="78">
        <f>'3 жастағы балалар Ш'!N156</f>
        <v>0</v>
      </c>
      <c r="G222" s="78">
        <f>'3 жастағы балалар Ә'!N156</f>
        <v>0</v>
      </c>
    </row>
    <row r="223" spans="2:7" ht="15.75" customHeight="1">
      <c r="B223" s="260"/>
      <c r="C223" s="78">
        <f>'3 жастағы балалар Ф'!P156</f>
        <v>0</v>
      </c>
      <c r="D223" s="78">
        <f>'3 жастағы балалар К'!O156</f>
        <v>1</v>
      </c>
      <c r="E223" s="78">
        <f>'3 жастағы балалар Т'!O156</f>
        <v>0</v>
      </c>
      <c r="F223" s="78">
        <f>'3 жастағы балалар Ш'!O156</f>
        <v>0</v>
      </c>
      <c r="G223" s="78">
        <f>'3 жастағы балалар Ә'!O156</f>
        <v>0</v>
      </c>
    </row>
    <row r="224" spans="2:7" ht="15.75" customHeight="1">
      <c r="B224" s="268">
        <v>5</v>
      </c>
      <c r="C224" s="78">
        <f>'3 жастағы балалар Ф'!Q156</f>
        <v>0</v>
      </c>
      <c r="D224" s="78">
        <f>'3 жастағы балалар К'!P156</f>
        <v>0</v>
      </c>
      <c r="E224" s="78">
        <f>'3 жастағы балалар Т'!P156</f>
        <v>0</v>
      </c>
      <c r="F224" s="78">
        <f>'3 жастағы балалар Ш'!P156</f>
        <v>0</v>
      </c>
      <c r="G224" s="78">
        <f>'3 жастағы балалар Ә'!P156</f>
        <v>0</v>
      </c>
    </row>
    <row r="225" spans="2:7" ht="15.75" customHeight="1">
      <c r="B225" s="259"/>
      <c r="C225" s="78">
        <f>'3 жастағы балалар Ф'!R156</f>
        <v>0</v>
      </c>
      <c r="D225" s="78">
        <f>'3 жастағы балалар К'!Q156</f>
        <v>0</v>
      </c>
      <c r="E225" s="78">
        <f>'3 жастағы балалар Т'!Q156</f>
        <v>0</v>
      </c>
      <c r="F225" s="78">
        <f>'3 жастағы балалар Ш'!Q156</f>
        <v>0</v>
      </c>
      <c r="G225" s="78">
        <f>'3 жастағы балалар Ә'!Q156</f>
        <v>0</v>
      </c>
    </row>
    <row r="226" spans="2:7" ht="15.75" customHeight="1">
      <c r="B226" s="260"/>
      <c r="C226" s="78">
        <f>'3 жастағы балалар Ф'!S156</f>
        <v>0</v>
      </c>
      <c r="D226" s="78">
        <f>'3 жастағы балалар К'!R156</f>
        <v>0</v>
      </c>
      <c r="E226" s="78">
        <f>'3 жастағы балалар Т'!R156</f>
        <v>0</v>
      </c>
      <c r="F226" s="78">
        <f>'3 жастағы балалар Ш'!R156</f>
        <v>0</v>
      </c>
      <c r="G226" s="78">
        <f>'3 жастағы балалар Ә'!R156</f>
        <v>0</v>
      </c>
    </row>
    <row r="227" spans="2:7" ht="15.75" customHeight="1">
      <c r="B227" s="268">
        <v>6</v>
      </c>
      <c r="C227" s="335"/>
      <c r="D227" s="78">
        <f>'3 жастағы балалар К'!S156</f>
        <v>0</v>
      </c>
      <c r="E227" s="335"/>
      <c r="F227" s="78">
        <f>'3 жастағы балалар Ш'!S156</f>
        <v>0</v>
      </c>
      <c r="G227" s="335"/>
    </row>
    <row r="228" spans="2:7" ht="15.75" customHeight="1">
      <c r="B228" s="259"/>
      <c r="C228" s="259"/>
      <c r="D228" s="78">
        <f>'3 жастағы балалар К'!T156</f>
        <v>0</v>
      </c>
      <c r="E228" s="259"/>
      <c r="F228" s="78">
        <f>'3 жастағы балалар Ш'!T156</f>
        <v>0</v>
      </c>
      <c r="G228" s="259"/>
    </row>
    <row r="229" spans="2:7" ht="15.75" customHeight="1">
      <c r="B229" s="260"/>
      <c r="C229" s="259"/>
      <c r="D229" s="78">
        <f>'3 жастағы балалар К'!U156</f>
        <v>0</v>
      </c>
      <c r="E229" s="259"/>
      <c r="F229" s="78">
        <f>'3 жастағы балалар Ш'!U156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К'!V156</f>
        <v>0</v>
      </c>
      <c r="E230" s="259"/>
      <c r="F230" s="78">
        <f>'3 жастағы балалар Ш'!V156</f>
        <v>0</v>
      </c>
      <c r="G230" s="259"/>
    </row>
    <row r="231" spans="2:7" ht="15.75" customHeight="1">
      <c r="B231" s="259"/>
      <c r="C231" s="259"/>
      <c r="D231" s="78">
        <f>'3 жастағы балалар К'!W156</f>
        <v>0</v>
      </c>
      <c r="E231" s="259"/>
      <c r="F231" s="78">
        <f>'3 жастағы балалар Ш'!W156</f>
        <v>0</v>
      </c>
      <c r="G231" s="259"/>
    </row>
    <row r="232" spans="2:7" ht="15.75" customHeight="1">
      <c r="B232" s="260"/>
      <c r="C232" s="259"/>
      <c r="D232" s="78">
        <f>'3 жастағы балалар К'!X156</f>
        <v>1</v>
      </c>
      <c r="E232" s="259"/>
      <c r="F232" s="78">
        <f>'3 жастағы балалар Ш'!X156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К'!Y156</f>
        <v>0</v>
      </c>
      <c r="E233" s="259"/>
      <c r="F233" s="78">
        <f>'3 жастағы балалар Ш'!Y156</f>
        <v>0</v>
      </c>
      <c r="G233" s="259"/>
    </row>
    <row r="234" spans="2:7" ht="15.75" customHeight="1">
      <c r="B234" s="259"/>
      <c r="C234" s="259"/>
      <c r="D234" s="78">
        <f>'3 жастағы балалар К'!Z156</f>
        <v>0</v>
      </c>
      <c r="E234" s="259"/>
      <c r="F234" s="78">
        <f>'3 жастағы балалар Ш'!Z156</f>
        <v>0</v>
      </c>
      <c r="G234" s="259"/>
    </row>
    <row r="235" spans="2:7" ht="15.75" customHeight="1">
      <c r="B235" s="260"/>
      <c r="C235" s="259"/>
      <c r="D235" s="78">
        <f>'3 жастағы балалар К'!AA156</f>
        <v>1</v>
      </c>
      <c r="E235" s="259"/>
      <c r="F235" s="78">
        <f>'3 жастағы балалар Ш'!AA156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К'!AB156</f>
        <v>0</v>
      </c>
      <c r="E236" s="259"/>
      <c r="F236" s="78">
        <f>'3 жастағы балалар Ш'!AB156</f>
        <v>0</v>
      </c>
      <c r="G236" s="259"/>
    </row>
    <row r="237" spans="2:7" ht="15.75" customHeight="1">
      <c r="B237" s="259"/>
      <c r="C237" s="259"/>
      <c r="D237" s="78">
        <f>'3 жастағы балалар К'!AC156</f>
        <v>0</v>
      </c>
      <c r="E237" s="259"/>
      <c r="F237" s="78">
        <f>'3 жастағы балалар Ш'!AC156</f>
        <v>0</v>
      </c>
      <c r="G237" s="259"/>
    </row>
    <row r="238" spans="2:7" ht="15.75" customHeight="1">
      <c r="B238" s="260"/>
      <c r="C238" s="259"/>
      <c r="D238" s="78">
        <f>'3 жастағы балалар К'!AD156</f>
        <v>1</v>
      </c>
      <c r="E238" s="259"/>
      <c r="F238" s="78">
        <f>'3 жастағы балалар Ш'!AD156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К'!AE156</f>
        <v>0</v>
      </c>
      <c r="E239" s="259"/>
      <c r="F239" s="78">
        <f>'3 жастағы балалар Ш'!AE156</f>
        <v>0</v>
      </c>
      <c r="G239" s="259"/>
    </row>
    <row r="240" spans="2:7" ht="15.75" customHeight="1">
      <c r="B240" s="259"/>
      <c r="C240" s="259"/>
      <c r="D240" s="78">
        <f>'3 жастағы балалар К'!AF156</f>
        <v>0</v>
      </c>
      <c r="E240" s="259"/>
      <c r="F240" s="78">
        <f>'3 жастағы балалар Ш'!AF156</f>
        <v>0</v>
      </c>
      <c r="G240" s="259"/>
    </row>
    <row r="241" spans="2:7" ht="15.75" customHeight="1">
      <c r="B241" s="260"/>
      <c r="C241" s="259"/>
      <c r="D241" s="78">
        <f>'3 жастағы балалар К'!AG156</f>
        <v>1</v>
      </c>
      <c r="E241" s="259"/>
      <c r="F241" s="78">
        <f>'3 жастағы балалар Ш'!AG156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К'!AH156</f>
        <v>0</v>
      </c>
      <c r="E242" s="259"/>
      <c r="F242" s="78">
        <f>'3 жастағы балалар Ш'!AH156</f>
        <v>0</v>
      </c>
      <c r="G242" s="259"/>
    </row>
    <row r="243" spans="2:7" ht="15.75" customHeight="1">
      <c r="B243" s="259"/>
      <c r="C243" s="259"/>
      <c r="D243" s="78">
        <f>'3 жастағы балалар К'!AI156</f>
        <v>0</v>
      </c>
      <c r="E243" s="259"/>
      <c r="F243" s="78">
        <f>'3 жастағы балалар Ш'!AI156</f>
        <v>0</v>
      </c>
      <c r="G243" s="259"/>
    </row>
    <row r="244" spans="2:7" ht="15.75" customHeight="1">
      <c r="B244" s="260"/>
      <c r="C244" s="259"/>
      <c r="D244" s="78">
        <f>'3 жастағы балалар К'!AJ156</f>
        <v>1</v>
      </c>
      <c r="E244" s="259"/>
      <c r="F244" s="78">
        <f>'3 жастағы балалар Ш'!AJ156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К'!AK156</f>
        <v>0</v>
      </c>
      <c r="E245" s="259"/>
      <c r="F245" s="78">
        <f>'3 жастағы балалар Ш'!AK156</f>
        <v>0</v>
      </c>
      <c r="G245" s="259"/>
    </row>
    <row r="246" spans="2:7" ht="15.75" customHeight="1">
      <c r="B246" s="259"/>
      <c r="C246" s="259"/>
      <c r="D246" s="78">
        <f>'3 жастағы балалар К'!AL156</f>
        <v>0</v>
      </c>
      <c r="E246" s="259"/>
      <c r="F246" s="78">
        <f>'3 жастағы балалар Ш'!AL156</f>
        <v>0</v>
      </c>
      <c r="G246" s="259"/>
    </row>
    <row r="247" spans="2:7" ht="15.75" customHeight="1">
      <c r="B247" s="260"/>
      <c r="C247" s="259"/>
      <c r="D247" s="78">
        <f>'3 жастағы балалар К'!AM156</f>
        <v>1</v>
      </c>
      <c r="E247" s="259"/>
      <c r="F247" s="78">
        <f>'3 жастағы балалар Ш'!AM156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К'!AN156</f>
        <v>0</v>
      </c>
      <c r="E248" s="259"/>
      <c r="F248" s="78">
        <f>'3 жастағы балалар Ш'!AN156</f>
        <v>0</v>
      </c>
      <c r="G248" s="259"/>
    </row>
    <row r="249" spans="2:7" ht="15.75" customHeight="1">
      <c r="B249" s="259"/>
      <c r="C249" s="259"/>
      <c r="D249" s="78">
        <f>'3 жастағы балалар К'!AO156</f>
        <v>0</v>
      </c>
      <c r="E249" s="259"/>
      <c r="F249" s="78">
        <f>'3 жастағы балалар Ш'!AO156</f>
        <v>0</v>
      </c>
      <c r="G249" s="259"/>
    </row>
    <row r="250" spans="2:7" ht="15.75" customHeight="1">
      <c r="B250" s="260"/>
      <c r="C250" s="259"/>
      <c r="D250" s="78">
        <f>'3 жастағы балалар К'!AP156</f>
        <v>1</v>
      </c>
      <c r="E250" s="259"/>
      <c r="F250" s="78">
        <f>'3 жастағы балалар Ш'!AP156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К'!AQ156</f>
        <v>0</v>
      </c>
      <c r="E251" s="259"/>
      <c r="F251" s="78">
        <f>'3 жастағы балалар Ш'!AQ156</f>
        <v>0</v>
      </c>
      <c r="G251" s="259"/>
    </row>
    <row r="252" spans="2:7" ht="15.75" customHeight="1">
      <c r="B252" s="259"/>
      <c r="C252" s="259"/>
      <c r="D252" s="78">
        <f>'3 жастағы балалар К'!AR156</f>
        <v>0</v>
      </c>
      <c r="E252" s="259"/>
      <c r="F252" s="78">
        <f>'3 жастағы балалар Ш'!AR156</f>
        <v>0</v>
      </c>
      <c r="G252" s="259"/>
    </row>
    <row r="253" spans="2:7" ht="15.75" customHeight="1">
      <c r="B253" s="260"/>
      <c r="C253" s="259"/>
      <c r="D253" s="78">
        <f>'3 жастағы балалар К'!AS156</f>
        <v>0</v>
      </c>
      <c r="E253" s="259"/>
      <c r="F253" s="78">
        <f>'3 жастағы балалар Ш'!AS156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К'!AT156</f>
        <v>0</v>
      </c>
      <c r="E254" s="259"/>
      <c r="F254" s="78">
        <f>'3 жастағы балалар Ш'!AT156</f>
        <v>0</v>
      </c>
      <c r="G254" s="259"/>
    </row>
    <row r="255" spans="2:7" ht="15.75" customHeight="1">
      <c r="B255" s="259"/>
      <c r="C255" s="259"/>
      <c r="D255" s="78">
        <f>'3 жастағы балалар К'!AU156</f>
        <v>0</v>
      </c>
      <c r="E255" s="259"/>
      <c r="F255" s="78">
        <f>'3 жастағы балалар Ш'!AU156</f>
        <v>0</v>
      </c>
      <c r="G255" s="259"/>
    </row>
    <row r="256" spans="2:7" ht="15.75" customHeight="1">
      <c r="B256" s="260"/>
      <c r="C256" s="259"/>
      <c r="D256" s="78">
        <f>'3 жастағы балалар К'!AV156</f>
        <v>0</v>
      </c>
      <c r="E256" s="259"/>
      <c r="F256" s="78">
        <f>'3 жастағы балалар Ш'!AV156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Ш'!AW156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Ш'!AX156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Ш'!AY156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Ш'!AZ156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Ш'!BA156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Ш'!BB156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Ш'!BC156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Ш'!BD156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Ш'!BE156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Ш'!BF156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Ш'!BG156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Ш'!BH156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Ш'!BI156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Ш'!BJ156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Ш'!BK156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Ш'!BL156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Ш'!BM156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Ш'!BN156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Ш'!BO156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Ш'!BP156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Ш'!BQ156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Ш'!BR156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Ш'!BS156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Ш'!BT156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Ш'!BU156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Ш'!BV156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Ш'!BW156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Ш'!BX156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Ш'!BY156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Ш'!BZ156</f>
        <v>0</v>
      </c>
      <c r="G286" s="260"/>
    </row>
    <row r="287" spans="2:7" ht="15.75" customHeight="1">
      <c r="B287" s="255">
        <f>СВОД3!V51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0">
    <mergeCell ref="B284:B286"/>
    <mergeCell ref="B178:B180"/>
    <mergeCell ref="B181:B183"/>
    <mergeCell ref="C227:C286"/>
    <mergeCell ref="E227:E286"/>
    <mergeCell ref="B230:B232"/>
    <mergeCell ref="D257:D286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3:B265"/>
    <mergeCell ref="B233:B235"/>
    <mergeCell ref="B260:B262"/>
    <mergeCell ref="B275:B277"/>
    <mergeCell ref="B278:B280"/>
    <mergeCell ref="B281:B283"/>
    <mergeCell ref="B266:B268"/>
    <mergeCell ref="B269:B271"/>
    <mergeCell ref="B272:B274"/>
    <mergeCell ref="B117:B119"/>
    <mergeCell ref="B120:B122"/>
    <mergeCell ref="B123:B125"/>
    <mergeCell ref="B193:B195"/>
    <mergeCell ref="B196:B198"/>
    <mergeCell ref="B157:B159"/>
    <mergeCell ref="B160:B162"/>
    <mergeCell ref="B163:B165"/>
    <mergeCell ref="B166:B168"/>
    <mergeCell ref="B169:B171"/>
    <mergeCell ref="B172:B174"/>
    <mergeCell ref="B175:B177"/>
    <mergeCell ref="B102:B104"/>
    <mergeCell ref="B105:B107"/>
    <mergeCell ref="B108:B110"/>
    <mergeCell ref="B111:B113"/>
    <mergeCell ref="B114:B116"/>
    <mergeCell ref="B87:B89"/>
    <mergeCell ref="B90:B92"/>
    <mergeCell ref="B93:B95"/>
    <mergeCell ref="B96:B98"/>
    <mergeCell ref="B99:B101"/>
    <mergeCell ref="L10:L64"/>
    <mergeCell ref="B15:B29"/>
    <mergeCell ref="B30:B34"/>
    <mergeCell ref="B35:B59"/>
    <mergeCell ref="C81:C128"/>
    <mergeCell ref="E81:E128"/>
    <mergeCell ref="G81:G128"/>
    <mergeCell ref="D93:D128"/>
    <mergeCell ref="B60:B64"/>
    <mergeCell ref="B67:G67"/>
    <mergeCell ref="B69:B71"/>
    <mergeCell ref="B72:B74"/>
    <mergeCell ref="B75:B77"/>
    <mergeCell ref="B78:B80"/>
    <mergeCell ref="B81:B83"/>
    <mergeCell ref="B84:B86"/>
    <mergeCell ref="I9:K9"/>
    <mergeCell ref="B10:B14"/>
    <mergeCell ref="C9:E9"/>
    <mergeCell ref="C10:E64"/>
    <mergeCell ref="F10:H64"/>
    <mergeCell ref="B4:C4"/>
    <mergeCell ref="B5:C5"/>
    <mergeCell ref="B6:C6"/>
    <mergeCell ref="B7:C7"/>
    <mergeCell ref="F9:H9"/>
    <mergeCell ref="B221:B223"/>
    <mergeCell ref="B224:B226"/>
    <mergeCell ref="B227:B229"/>
    <mergeCell ref="B205:B207"/>
    <mergeCell ref="B210:G210"/>
    <mergeCell ref="C148:C207"/>
    <mergeCell ref="E148:E207"/>
    <mergeCell ref="G148:G207"/>
    <mergeCell ref="D178:D207"/>
    <mergeCell ref="B184:B186"/>
    <mergeCell ref="B187:B189"/>
    <mergeCell ref="B190:B192"/>
    <mergeCell ref="G227:G286"/>
    <mergeCell ref="B199:B201"/>
    <mergeCell ref="B202:B204"/>
    <mergeCell ref="B212:B214"/>
    <mergeCell ref="B215:B217"/>
    <mergeCell ref="B218:B220"/>
    <mergeCell ref="B151:B153"/>
    <mergeCell ref="B154:B156"/>
    <mergeCell ref="B126:B128"/>
    <mergeCell ref="B133:B135"/>
    <mergeCell ref="B136:B138"/>
    <mergeCell ref="B139:B141"/>
    <mergeCell ref="B142:B144"/>
    <mergeCell ref="B145:B147"/>
    <mergeCell ref="B148:B150"/>
    <mergeCell ref="B131:G131"/>
  </mergeCells>
  <pageMargins left="0.7" right="0.7" top="0.75" bottom="0.75" header="0" footer="0"/>
  <pageSetup orientation="landscape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C0C0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26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2.75" customHeight="1">
      <c r="B4" s="329" t="s">
        <v>514</v>
      </c>
      <c r="C4" s="266"/>
      <c r="D4" s="245">
        <f>'3 жастағы балалар Ф'!D157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 t="e">
        <f>'3 жастағы балалар Ф'!#REF!</f>
        <v>#REF!</v>
      </c>
      <c r="E5" s="247"/>
      <c r="F5" s="247"/>
      <c r="G5" s="242"/>
      <c r="H5" s="242"/>
    </row>
    <row r="6" spans="2:12" ht="91.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49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102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336" t="str">
        <f>IF(C133="","",VLOOKUP(C133,$M$556:$N$558,2,TRUE))</f>
        <v/>
      </c>
      <c r="G10" s="273"/>
      <c r="H10" s="280"/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74"/>
      <c r="G11" s="266"/>
      <c r="H11" s="281"/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74"/>
      <c r="G12" s="266"/>
      <c r="H12" s="281"/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74"/>
      <c r="G13" s="266"/>
      <c r="H13" s="281"/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74"/>
      <c r="G14" s="266"/>
      <c r="H14" s="281"/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74"/>
      <c r="G15" s="266"/>
      <c r="H15" s="281"/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74"/>
      <c r="G16" s="266"/>
      <c r="H16" s="281"/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74"/>
      <c r="G17" s="266"/>
      <c r="H17" s="281"/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74"/>
      <c r="G18" s="266"/>
      <c r="H18" s="281"/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74"/>
      <c r="G19" s="266"/>
      <c r="H19" s="281"/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74"/>
      <c r="G20" s="266"/>
      <c r="H20" s="281"/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74"/>
      <c r="G21" s="266"/>
      <c r="H21" s="281"/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74"/>
      <c r="G22" s="266"/>
      <c r="H22" s="281"/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74"/>
      <c r="G23" s="266"/>
      <c r="H23" s="281"/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74"/>
      <c r="G24" s="266"/>
      <c r="H24" s="281"/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74"/>
      <c r="G25" s="266"/>
      <c r="H25" s="281"/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74"/>
      <c r="G26" s="266"/>
      <c r="H26" s="281"/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74"/>
      <c r="G27" s="266"/>
      <c r="H27" s="281"/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74"/>
      <c r="G28" s="266"/>
      <c r="H28" s="281"/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74"/>
      <c r="G29" s="266"/>
      <c r="H29" s="281"/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74"/>
      <c r="G30" s="266"/>
      <c r="H30" s="281"/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74"/>
      <c r="G31" s="266"/>
      <c r="H31" s="281"/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74"/>
      <c r="G32" s="266"/>
      <c r="H32" s="281"/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74"/>
      <c r="G33" s="266"/>
      <c r="H33" s="281"/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74"/>
      <c r="G34" s="266"/>
      <c r="H34" s="281"/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74"/>
      <c r="G35" s="266"/>
      <c r="H35" s="281"/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74"/>
      <c r="G36" s="266"/>
      <c r="H36" s="281"/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74"/>
      <c r="G37" s="266"/>
      <c r="H37" s="281"/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74"/>
      <c r="G38" s="266"/>
      <c r="H38" s="281"/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74"/>
      <c r="G39" s="266"/>
      <c r="H39" s="281"/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74"/>
      <c r="G40" s="266"/>
      <c r="H40" s="281"/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74"/>
      <c r="G41" s="266"/>
      <c r="H41" s="281"/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74"/>
      <c r="G42" s="266"/>
      <c r="H42" s="281"/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74"/>
      <c r="G43" s="266"/>
      <c r="H43" s="281"/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74"/>
      <c r="G44" s="266"/>
      <c r="H44" s="281"/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74"/>
      <c r="G45" s="266"/>
      <c r="H45" s="281"/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74"/>
      <c r="G46" s="266"/>
      <c r="H46" s="281"/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74"/>
      <c r="G47" s="266"/>
      <c r="H47" s="281"/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74"/>
      <c r="G48" s="266"/>
      <c r="H48" s="281"/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74"/>
      <c r="G49" s="266"/>
      <c r="H49" s="281"/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74"/>
      <c r="G50" s="266"/>
      <c r="H50" s="281"/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74"/>
      <c r="G51" s="266"/>
      <c r="H51" s="281"/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74"/>
      <c r="G52" s="266"/>
      <c r="H52" s="281"/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74"/>
      <c r="G53" s="266"/>
      <c r="H53" s="281"/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74"/>
      <c r="G54" s="266"/>
      <c r="H54" s="281"/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74"/>
      <c r="G55" s="266"/>
      <c r="H55" s="281"/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74"/>
      <c r="G56" s="266"/>
      <c r="H56" s="281"/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74"/>
      <c r="G57" s="266"/>
      <c r="H57" s="281"/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74"/>
      <c r="G58" s="266"/>
      <c r="H58" s="281"/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74"/>
      <c r="G59" s="266"/>
      <c r="H59" s="281"/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74"/>
      <c r="G60" s="266"/>
      <c r="H60" s="281"/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74"/>
      <c r="G61" s="266"/>
      <c r="H61" s="281"/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74"/>
      <c r="G62" s="266"/>
      <c r="H62" s="281"/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74"/>
      <c r="G63" s="266"/>
      <c r="H63" s="281"/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75"/>
      <c r="G64" s="276"/>
      <c r="H64" s="282"/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66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63.7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/>
      <c r="D133" s="78"/>
      <c r="E133" s="78"/>
      <c r="F133" s="78"/>
      <c r="G133" s="78"/>
    </row>
    <row r="134" spans="2:7" ht="15.75" customHeight="1">
      <c r="B134" s="259"/>
      <c r="C134" s="78"/>
      <c r="D134" s="78"/>
      <c r="E134" s="78"/>
      <c r="F134" s="78"/>
      <c r="G134" s="78"/>
    </row>
    <row r="135" spans="2:7" ht="15.75" customHeight="1">
      <c r="B135" s="260"/>
      <c r="C135" s="78"/>
      <c r="D135" s="78"/>
      <c r="E135" s="78"/>
      <c r="F135" s="78"/>
      <c r="G135" s="78"/>
    </row>
    <row r="136" spans="2:7" ht="15.75" customHeight="1">
      <c r="B136" s="268">
        <v>2</v>
      </c>
      <c r="C136" s="78"/>
      <c r="D136" s="78"/>
      <c r="E136" s="78"/>
      <c r="F136" s="78"/>
      <c r="G136" s="78"/>
    </row>
    <row r="137" spans="2:7" ht="15.75" customHeight="1">
      <c r="B137" s="259"/>
      <c r="C137" s="78"/>
      <c r="D137" s="78"/>
      <c r="E137" s="78"/>
      <c r="F137" s="78"/>
      <c r="G137" s="78"/>
    </row>
    <row r="138" spans="2:7" ht="15.75" customHeight="1">
      <c r="B138" s="260"/>
      <c r="C138" s="78"/>
      <c r="D138" s="78"/>
      <c r="E138" s="78"/>
      <c r="F138" s="78"/>
      <c r="G138" s="78"/>
    </row>
    <row r="139" spans="2:7" ht="15.75" customHeight="1">
      <c r="B139" s="268">
        <v>3</v>
      </c>
      <c r="C139" s="78"/>
      <c r="D139" s="78"/>
      <c r="E139" s="78"/>
      <c r="F139" s="78"/>
      <c r="G139" s="78"/>
    </row>
    <row r="140" spans="2:7" ht="15.75" customHeight="1">
      <c r="B140" s="259"/>
      <c r="C140" s="78"/>
      <c r="D140" s="78"/>
      <c r="E140" s="78"/>
      <c r="F140" s="78"/>
      <c r="G140" s="78"/>
    </row>
    <row r="141" spans="2:7" ht="15.75" customHeight="1">
      <c r="B141" s="260"/>
      <c r="C141" s="78"/>
      <c r="D141" s="78"/>
      <c r="E141" s="78"/>
      <c r="F141" s="78"/>
      <c r="G141" s="78"/>
    </row>
    <row r="142" spans="2:7" ht="15.75" customHeight="1">
      <c r="B142" s="268">
        <v>4</v>
      </c>
      <c r="C142" s="78"/>
      <c r="D142" s="78"/>
      <c r="E142" s="78"/>
      <c r="F142" s="78"/>
      <c r="G142" s="78"/>
    </row>
    <row r="143" spans="2:7" ht="15.75" customHeight="1">
      <c r="B143" s="259"/>
      <c r="C143" s="78"/>
      <c r="D143" s="78"/>
      <c r="E143" s="78"/>
      <c r="F143" s="78"/>
      <c r="G143" s="78"/>
    </row>
    <row r="144" spans="2:7" ht="15.75" customHeight="1">
      <c r="B144" s="260"/>
      <c r="C144" s="78"/>
      <c r="D144" s="78"/>
      <c r="E144" s="78"/>
      <c r="F144" s="78"/>
      <c r="G144" s="78"/>
    </row>
    <row r="145" spans="2:7" ht="15.75" customHeight="1">
      <c r="B145" s="268">
        <v>5</v>
      </c>
      <c r="C145" s="78"/>
      <c r="D145" s="78"/>
      <c r="E145" s="78"/>
      <c r="F145" s="78"/>
      <c r="G145" s="78"/>
    </row>
    <row r="146" spans="2:7" ht="15.75" customHeight="1">
      <c r="B146" s="259"/>
      <c r="C146" s="78"/>
      <c r="D146" s="78"/>
      <c r="E146" s="78"/>
      <c r="F146" s="78"/>
      <c r="G146" s="78"/>
    </row>
    <row r="147" spans="2:7" ht="15.75" customHeight="1">
      <c r="B147" s="260"/>
      <c r="C147" s="78"/>
      <c r="D147" s="78"/>
      <c r="E147" s="78"/>
      <c r="F147" s="78"/>
      <c r="G147" s="78"/>
    </row>
    <row r="148" spans="2:7" ht="15.75" customHeight="1">
      <c r="B148" s="268">
        <v>6</v>
      </c>
      <c r="C148" s="335"/>
      <c r="D148" s="78"/>
      <c r="E148" s="335"/>
      <c r="F148" s="78"/>
      <c r="G148" s="335"/>
    </row>
    <row r="149" spans="2:7" ht="15.75" customHeight="1">
      <c r="B149" s="259"/>
      <c r="C149" s="259"/>
      <c r="D149" s="78"/>
      <c r="E149" s="259"/>
      <c r="F149" s="78"/>
      <c r="G149" s="259"/>
    </row>
    <row r="150" spans="2:7" ht="15.75" customHeight="1">
      <c r="B150" s="260"/>
      <c r="C150" s="259"/>
      <c r="D150" s="78"/>
      <c r="E150" s="259"/>
      <c r="F150" s="78"/>
      <c r="G150" s="259"/>
    </row>
    <row r="151" spans="2:7" ht="15.75" customHeight="1">
      <c r="B151" s="268">
        <v>7</v>
      </c>
      <c r="C151" s="259"/>
      <c r="D151" s="78"/>
      <c r="E151" s="259"/>
      <c r="F151" s="78"/>
      <c r="G151" s="259"/>
    </row>
    <row r="152" spans="2:7" ht="15.75" customHeight="1">
      <c r="B152" s="259"/>
      <c r="C152" s="259"/>
      <c r="D152" s="78"/>
      <c r="E152" s="259"/>
      <c r="F152" s="78"/>
      <c r="G152" s="259"/>
    </row>
    <row r="153" spans="2:7" ht="15.75" customHeight="1">
      <c r="B153" s="260"/>
      <c r="C153" s="259"/>
      <c r="D153" s="78"/>
      <c r="E153" s="259"/>
      <c r="F153" s="78"/>
      <c r="G153" s="259"/>
    </row>
    <row r="154" spans="2:7" ht="15.75" customHeight="1">
      <c r="B154" s="268">
        <v>8</v>
      </c>
      <c r="C154" s="259"/>
      <c r="D154" s="78"/>
      <c r="E154" s="259"/>
      <c r="F154" s="78"/>
      <c r="G154" s="259"/>
    </row>
    <row r="155" spans="2:7" ht="15.75" customHeight="1">
      <c r="B155" s="259"/>
      <c r="C155" s="259"/>
      <c r="D155" s="78"/>
      <c r="E155" s="259"/>
      <c r="F155" s="78"/>
      <c r="G155" s="259"/>
    </row>
    <row r="156" spans="2:7" ht="15.75" customHeight="1">
      <c r="B156" s="260"/>
      <c r="C156" s="259"/>
      <c r="D156" s="78"/>
      <c r="E156" s="259"/>
      <c r="F156" s="78"/>
      <c r="G156" s="259"/>
    </row>
    <row r="157" spans="2:7" ht="15.75" customHeight="1">
      <c r="B157" s="268">
        <v>9</v>
      </c>
      <c r="C157" s="259"/>
      <c r="D157" s="78"/>
      <c r="E157" s="259"/>
      <c r="F157" s="78"/>
      <c r="G157" s="259"/>
    </row>
    <row r="158" spans="2:7" ht="15.75" customHeight="1">
      <c r="B158" s="259"/>
      <c r="C158" s="259"/>
      <c r="D158" s="78"/>
      <c r="E158" s="259"/>
      <c r="F158" s="78"/>
      <c r="G158" s="259"/>
    </row>
    <row r="159" spans="2:7" ht="15.75" customHeight="1">
      <c r="B159" s="260"/>
      <c r="C159" s="259"/>
      <c r="D159" s="78"/>
      <c r="E159" s="259"/>
      <c r="F159" s="78"/>
      <c r="G159" s="259"/>
    </row>
    <row r="160" spans="2:7" ht="15.75" customHeight="1">
      <c r="B160" s="268">
        <v>10</v>
      </c>
      <c r="C160" s="259"/>
      <c r="D160" s="78"/>
      <c r="E160" s="259"/>
      <c r="F160" s="78"/>
      <c r="G160" s="259"/>
    </row>
    <row r="161" spans="2:7" ht="15.75" customHeight="1">
      <c r="B161" s="259"/>
      <c r="C161" s="259"/>
      <c r="D161" s="78"/>
      <c r="E161" s="259"/>
      <c r="F161" s="78"/>
      <c r="G161" s="259"/>
    </row>
    <row r="162" spans="2:7" ht="15.75" customHeight="1">
      <c r="B162" s="260"/>
      <c r="C162" s="259"/>
      <c r="D162" s="78"/>
      <c r="E162" s="259"/>
      <c r="F162" s="78"/>
      <c r="G162" s="259"/>
    </row>
    <row r="163" spans="2:7" ht="15.75" customHeight="1">
      <c r="B163" s="268">
        <v>11</v>
      </c>
      <c r="C163" s="259"/>
      <c r="D163" s="78"/>
      <c r="E163" s="259"/>
      <c r="F163" s="78"/>
      <c r="G163" s="259"/>
    </row>
    <row r="164" spans="2:7" ht="15.75" customHeight="1">
      <c r="B164" s="259"/>
      <c r="C164" s="259"/>
      <c r="D164" s="78"/>
      <c r="E164" s="259"/>
      <c r="F164" s="78"/>
      <c r="G164" s="259"/>
    </row>
    <row r="165" spans="2:7" ht="15.75" customHeight="1">
      <c r="B165" s="260"/>
      <c r="C165" s="259"/>
      <c r="D165" s="78"/>
      <c r="E165" s="259"/>
      <c r="F165" s="78"/>
      <c r="G165" s="259"/>
    </row>
    <row r="166" spans="2:7" ht="15.75" customHeight="1">
      <c r="B166" s="268">
        <v>12</v>
      </c>
      <c r="C166" s="259"/>
      <c r="D166" s="78"/>
      <c r="E166" s="259"/>
      <c r="F166" s="78"/>
      <c r="G166" s="259"/>
    </row>
    <row r="167" spans="2:7" ht="15.75" customHeight="1">
      <c r="B167" s="259"/>
      <c r="C167" s="259"/>
      <c r="D167" s="78"/>
      <c r="E167" s="259"/>
      <c r="F167" s="78"/>
      <c r="G167" s="259"/>
    </row>
    <row r="168" spans="2:7" ht="15.75" customHeight="1">
      <c r="B168" s="260"/>
      <c r="C168" s="259"/>
      <c r="D168" s="78"/>
      <c r="E168" s="259"/>
      <c r="F168" s="78"/>
      <c r="G168" s="259"/>
    </row>
    <row r="169" spans="2:7" ht="15.75" customHeight="1">
      <c r="B169" s="268">
        <v>13</v>
      </c>
      <c r="C169" s="259"/>
      <c r="D169" s="78"/>
      <c r="E169" s="259"/>
      <c r="F169" s="78"/>
      <c r="G169" s="259"/>
    </row>
    <row r="170" spans="2:7" ht="15.75" customHeight="1">
      <c r="B170" s="259"/>
      <c r="C170" s="259"/>
      <c r="D170" s="78"/>
      <c r="E170" s="259"/>
      <c r="F170" s="78"/>
      <c r="G170" s="259"/>
    </row>
    <row r="171" spans="2:7" ht="15.75" customHeight="1">
      <c r="B171" s="260"/>
      <c r="C171" s="259"/>
      <c r="D171" s="78"/>
      <c r="E171" s="259"/>
      <c r="F171" s="78"/>
      <c r="G171" s="259"/>
    </row>
    <row r="172" spans="2:7" ht="15.75" customHeight="1">
      <c r="B172" s="268">
        <v>14</v>
      </c>
      <c r="C172" s="259"/>
      <c r="D172" s="78"/>
      <c r="E172" s="259"/>
      <c r="F172" s="78"/>
      <c r="G172" s="259"/>
    </row>
    <row r="173" spans="2:7" ht="15.75" customHeight="1">
      <c r="B173" s="259"/>
      <c r="C173" s="259"/>
      <c r="D173" s="78"/>
      <c r="E173" s="259"/>
      <c r="F173" s="78"/>
      <c r="G173" s="259"/>
    </row>
    <row r="174" spans="2:7" ht="15.75" customHeight="1">
      <c r="B174" s="260"/>
      <c r="C174" s="259"/>
      <c r="D174" s="78"/>
      <c r="E174" s="259"/>
      <c r="F174" s="78"/>
      <c r="G174" s="259"/>
    </row>
    <row r="175" spans="2:7" ht="15.75" customHeight="1">
      <c r="B175" s="268">
        <v>15</v>
      </c>
      <c r="C175" s="259"/>
      <c r="D175" s="78"/>
      <c r="E175" s="259"/>
      <c r="F175" s="78"/>
      <c r="G175" s="259"/>
    </row>
    <row r="176" spans="2:7" ht="15.75" customHeight="1">
      <c r="B176" s="259"/>
      <c r="C176" s="259"/>
      <c r="D176" s="78"/>
      <c r="E176" s="259"/>
      <c r="F176" s="78"/>
      <c r="G176" s="259"/>
    </row>
    <row r="177" spans="2:7" ht="15.75" customHeight="1">
      <c r="B177" s="260"/>
      <c r="C177" s="259"/>
      <c r="D177" s="78"/>
      <c r="E177" s="259"/>
      <c r="F177" s="78"/>
      <c r="G177" s="259"/>
    </row>
    <row r="178" spans="2:7" ht="15.75" customHeight="1">
      <c r="B178" s="268">
        <v>16</v>
      </c>
      <c r="C178" s="259"/>
      <c r="D178" s="335"/>
      <c r="E178" s="259"/>
      <c r="F178" s="78"/>
      <c r="G178" s="259"/>
    </row>
    <row r="179" spans="2:7" ht="15.75" customHeight="1">
      <c r="B179" s="259"/>
      <c r="C179" s="259"/>
      <c r="D179" s="259"/>
      <c r="E179" s="259"/>
      <c r="F179" s="78"/>
      <c r="G179" s="259"/>
    </row>
    <row r="180" spans="2:7" ht="15.75" customHeight="1">
      <c r="B180" s="260"/>
      <c r="C180" s="259"/>
      <c r="D180" s="259"/>
      <c r="E180" s="259"/>
      <c r="F180" s="78"/>
      <c r="G180" s="259"/>
    </row>
    <row r="181" spans="2:7" ht="15.75" customHeight="1">
      <c r="B181" s="268">
        <v>17</v>
      </c>
      <c r="C181" s="259"/>
      <c r="D181" s="259"/>
      <c r="E181" s="259"/>
      <c r="F181" s="78"/>
      <c r="G181" s="259"/>
    </row>
    <row r="182" spans="2:7" ht="15.75" customHeight="1">
      <c r="B182" s="259"/>
      <c r="C182" s="259"/>
      <c r="D182" s="259"/>
      <c r="E182" s="259"/>
      <c r="F182" s="78"/>
      <c r="G182" s="259"/>
    </row>
    <row r="183" spans="2:7" ht="15.75" customHeight="1">
      <c r="B183" s="260"/>
      <c r="C183" s="259"/>
      <c r="D183" s="259"/>
      <c r="E183" s="259"/>
      <c r="F183" s="78"/>
      <c r="G183" s="259"/>
    </row>
    <row r="184" spans="2:7" ht="15.75" customHeight="1">
      <c r="B184" s="268">
        <v>18</v>
      </c>
      <c r="C184" s="259"/>
      <c r="D184" s="259"/>
      <c r="E184" s="259"/>
      <c r="F184" s="78"/>
      <c r="G184" s="259"/>
    </row>
    <row r="185" spans="2:7" ht="15.75" customHeight="1">
      <c r="B185" s="259"/>
      <c r="C185" s="259"/>
      <c r="D185" s="259"/>
      <c r="E185" s="259"/>
      <c r="F185" s="78"/>
      <c r="G185" s="259"/>
    </row>
    <row r="186" spans="2:7" ht="15.75" customHeight="1">
      <c r="B186" s="260"/>
      <c r="C186" s="259"/>
      <c r="D186" s="259"/>
      <c r="E186" s="259"/>
      <c r="F186" s="78"/>
      <c r="G186" s="259"/>
    </row>
    <row r="187" spans="2:7" ht="15.75" customHeight="1">
      <c r="B187" s="268">
        <v>19</v>
      </c>
      <c r="C187" s="259"/>
      <c r="D187" s="259"/>
      <c r="E187" s="259"/>
      <c r="F187" s="78"/>
      <c r="G187" s="259"/>
    </row>
    <row r="188" spans="2:7" ht="15.75" customHeight="1">
      <c r="B188" s="259"/>
      <c r="C188" s="259"/>
      <c r="D188" s="259"/>
      <c r="E188" s="259"/>
      <c r="F188" s="78"/>
      <c r="G188" s="259"/>
    </row>
    <row r="189" spans="2:7" ht="15.75" customHeight="1">
      <c r="B189" s="260"/>
      <c r="C189" s="259"/>
      <c r="D189" s="259"/>
      <c r="E189" s="259"/>
      <c r="F189" s="78"/>
      <c r="G189" s="259"/>
    </row>
    <row r="190" spans="2:7" ht="15.75" customHeight="1">
      <c r="B190" s="268">
        <v>20</v>
      </c>
      <c r="C190" s="259"/>
      <c r="D190" s="259"/>
      <c r="E190" s="259"/>
      <c r="F190" s="78"/>
      <c r="G190" s="259"/>
    </row>
    <row r="191" spans="2:7" ht="15.75" customHeight="1">
      <c r="B191" s="259"/>
      <c r="C191" s="259"/>
      <c r="D191" s="259"/>
      <c r="E191" s="259"/>
      <c r="F191" s="78"/>
      <c r="G191" s="259"/>
    </row>
    <row r="192" spans="2:7" ht="15.75" customHeight="1">
      <c r="B192" s="260"/>
      <c r="C192" s="259"/>
      <c r="D192" s="259"/>
      <c r="E192" s="259"/>
      <c r="F192" s="78"/>
      <c r="G192" s="259"/>
    </row>
    <row r="193" spans="2:7" ht="15.75" customHeight="1">
      <c r="B193" s="268">
        <v>21</v>
      </c>
      <c r="C193" s="259"/>
      <c r="D193" s="259"/>
      <c r="E193" s="259"/>
      <c r="F193" s="78"/>
      <c r="G193" s="259"/>
    </row>
    <row r="194" spans="2:7" ht="15.75" customHeight="1">
      <c r="B194" s="259"/>
      <c r="C194" s="259"/>
      <c r="D194" s="259"/>
      <c r="E194" s="259"/>
      <c r="F194" s="78"/>
      <c r="G194" s="259"/>
    </row>
    <row r="195" spans="2:7" ht="15.75" customHeight="1">
      <c r="B195" s="260"/>
      <c r="C195" s="259"/>
      <c r="D195" s="259"/>
      <c r="E195" s="259"/>
      <c r="F195" s="78"/>
      <c r="G195" s="259"/>
    </row>
    <row r="196" spans="2:7" ht="15.75" customHeight="1">
      <c r="B196" s="268">
        <v>22</v>
      </c>
      <c r="C196" s="259"/>
      <c r="D196" s="259"/>
      <c r="E196" s="259"/>
      <c r="F196" s="78"/>
      <c r="G196" s="259"/>
    </row>
    <row r="197" spans="2:7" ht="15.75" customHeight="1">
      <c r="B197" s="259"/>
      <c r="C197" s="259"/>
      <c r="D197" s="259"/>
      <c r="E197" s="259"/>
      <c r="F197" s="78"/>
      <c r="G197" s="259"/>
    </row>
    <row r="198" spans="2:7" ht="15.75" customHeight="1">
      <c r="B198" s="260"/>
      <c r="C198" s="259"/>
      <c r="D198" s="259"/>
      <c r="E198" s="259"/>
      <c r="F198" s="78"/>
      <c r="G198" s="259"/>
    </row>
    <row r="199" spans="2:7" ht="15.75" customHeight="1">
      <c r="B199" s="268">
        <v>23</v>
      </c>
      <c r="C199" s="259"/>
      <c r="D199" s="259"/>
      <c r="E199" s="259"/>
      <c r="F199" s="78"/>
      <c r="G199" s="259"/>
    </row>
    <row r="200" spans="2:7" ht="15.75" customHeight="1">
      <c r="B200" s="259"/>
      <c r="C200" s="259"/>
      <c r="D200" s="259"/>
      <c r="E200" s="259"/>
      <c r="F200" s="78"/>
      <c r="G200" s="259"/>
    </row>
    <row r="201" spans="2:7" ht="15.75" customHeight="1">
      <c r="B201" s="260"/>
      <c r="C201" s="259"/>
      <c r="D201" s="259"/>
      <c r="E201" s="259"/>
      <c r="F201" s="78"/>
      <c r="G201" s="259"/>
    </row>
    <row r="202" spans="2:7" ht="15.75" customHeight="1">
      <c r="B202" s="268">
        <v>24</v>
      </c>
      <c r="C202" s="259"/>
      <c r="D202" s="259"/>
      <c r="E202" s="259"/>
      <c r="F202" s="78"/>
      <c r="G202" s="259"/>
    </row>
    <row r="203" spans="2:7" ht="15.75" customHeight="1">
      <c r="B203" s="259"/>
      <c r="C203" s="259"/>
      <c r="D203" s="259"/>
      <c r="E203" s="259"/>
      <c r="F203" s="78"/>
      <c r="G203" s="259"/>
    </row>
    <row r="204" spans="2:7" ht="15.75" customHeight="1">
      <c r="B204" s="260"/>
      <c r="C204" s="259"/>
      <c r="D204" s="259"/>
      <c r="E204" s="259"/>
      <c r="F204" s="78"/>
      <c r="G204" s="259"/>
    </row>
    <row r="205" spans="2:7" ht="15.75" customHeight="1">
      <c r="B205" s="268">
        <v>25</v>
      </c>
      <c r="C205" s="259"/>
      <c r="D205" s="259"/>
      <c r="E205" s="259"/>
      <c r="F205" s="78"/>
      <c r="G205" s="259"/>
    </row>
    <row r="206" spans="2:7" ht="15.75" customHeight="1">
      <c r="B206" s="259"/>
      <c r="C206" s="259"/>
      <c r="D206" s="259"/>
      <c r="E206" s="259"/>
      <c r="F206" s="78"/>
      <c r="G206" s="259"/>
    </row>
    <row r="207" spans="2:7" ht="15.75" customHeight="1">
      <c r="B207" s="260"/>
      <c r="C207" s="260"/>
      <c r="D207" s="260"/>
      <c r="E207" s="260"/>
      <c r="F207" s="78"/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63.7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Ф'!E157</f>
        <v>0</v>
      </c>
      <c r="D212" s="78">
        <f>'3 жастағы балалар К'!D157</f>
        <v>0</v>
      </c>
      <c r="E212" s="78">
        <f>'3 жастағы балалар Т'!D157</f>
        <v>0</v>
      </c>
      <c r="F212" s="78">
        <f>'3 жастағы балалар Ш'!D157</f>
        <v>0</v>
      </c>
      <c r="G212" s="78">
        <f>'3 жастағы балалар Ә'!D157</f>
        <v>0</v>
      </c>
    </row>
    <row r="213" spans="2:7" ht="15.75" customHeight="1">
      <c r="B213" s="259"/>
      <c r="C213" s="78">
        <f>'3 жастағы балалар Ф'!F157</f>
        <v>0</v>
      </c>
      <c r="D213" s="78">
        <f>'3 жастағы балалар К'!E157</f>
        <v>0</v>
      </c>
      <c r="E213" s="78">
        <f>'3 жастағы балалар Т'!E157</f>
        <v>0</v>
      </c>
      <c r="F213" s="78">
        <f>'3 жастағы балалар Ш'!E157</f>
        <v>0</v>
      </c>
      <c r="G213" s="78">
        <f>'3 жастағы балалар Ә'!E157</f>
        <v>0</v>
      </c>
    </row>
    <row r="214" spans="2:7" ht="15.75" customHeight="1">
      <c r="B214" s="260"/>
      <c r="C214" s="78">
        <f>'3 жастағы балалар Ф'!G157</f>
        <v>0</v>
      </c>
      <c r="D214" s="78">
        <f>'3 жастағы балалар К'!F157</f>
        <v>1</v>
      </c>
      <c r="E214" s="78">
        <f>'3 жастағы балалар Т'!F157</f>
        <v>0</v>
      </c>
      <c r="F214" s="78">
        <f>'3 жастағы балалар Ш'!F157</f>
        <v>0</v>
      </c>
      <c r="G214" s="78">
        <f>'3 жастағы балалар Ә'!F157</f>
        <v>0</v>
      </c>
    </row>
    <row r="215" spans="2:7" ht="15.75" customHeight="1">
      <c r="B215" s="268">
        <v>2</v>
      </c>
      <c r="C215" s="78">
        <f>'3 жастағы балалар Ф'!H157</f>
        <v>0</v>
      </c>
      <c r="D215" s="78">
        <f>'3 жастағы балалар К'!G157</f>
        <v>0</v>
      </c>
      <c r="E215" s="78">
        <f>'3 жастағы балалар Т'!G157</f>
        <v>0</v>
      </c>
      <c r="F215" s="78">
        <f>'3 жастағы балалар Ш'!G157</f>
        <v>0</v>
      </c>
      <c r="G215" s="78">
        <f>'3 жастағы балалар Ә'!G157</f>
        <v>0</v>
      </c>
    </row>
    <row r="216" spans="2:7" ht="15.75" customHeight="1">
      <c r="B216" s="259"/>
      <c r="C216" s="78">
        <f>'3 жастағы балалар Ф'!I157</f>
        <v>0</v>
      </c>
      <c r="D216" s="78">
        <f>'3 жастағы балалар К'!H157</f>
        <v>0</v>
      </c>
      <c r="E216" s="78">
        <f>'3 жастағы балалар Т'!H157</f>
        <v>0</v>
      </c>
      <c r="F216" s="78">
        <f>'3 жастағы балалар Ш'!H157</f>
        <v>0</v>
      </c>
      <c r="G216" s="78">
        <f>'3 жастағы балалар Ә'!H157</f>
        <v>0</v>
      </c>
    </row>
    <row r="217" spans="2:7" ht="15.75" customHeight="1">
      <c r="B217" s="260"/>
      <c r="C217" s="78">
        <f>'3 жастағы балалар Ф'!J157</f>
        <v>0</v>
      </c>
      <c r="D217" s="78">
        <f>'3 жастағы балалар К'!I157</f>
        <v>1</v>
      </c>
      <c r="E217" s="78">
        <f>'3 жастағы балалар Т'!I157</f>
        <v>0</v>
      </c>
      <c r="F217" s="78">
        <f>'3 жастағы балалар Ш'!I157</f>
        <v>0</v>
      </c>
      <c r="G217" s="78">
        <f>'3 жастағы балалар Ә'!I157</f>
        <v>0</v>
      </c>
    </row>
    <row r="218" spans="2:7" ht="15.75" customHeight="1">
      <c r="B218" s="268">
        <v>3</v>
      </c>
      <c r="C218" s="78">
        <f>'3 жастағы балалар Ф'!K157</f>
        <v>0</v>
      </c>
      <c r="D218" s="78">
        <f>'3 жастағы балалар К'!J157</f>
        <v>0</v>
      </c>
      <c r="E218" s="78">
        <f>'3 жастағы балалар Т'!J157</f>
        <v>0</v>
      </c>
      <c r="F218" s="78">
        <f>'3 жастағы балалар Ш'!J157</f>
        <v>0</v>
      </c>
      <c r="G218" s="78">
        <f>'3 жастағы балалар Ә'!J157</f>
        <v>0</v>
      </c>
    </row>
    <row r="219" spans="2:7" ht="15.75" customHeight="1">
      <c r="B219" s="259"/>
      <c r="C219" s="78">
        <f>'3 жастағы балалар Ф'!L157</f>
        <v>0</v>
      </c>
      <c r="D219" s="78">
        <f>'3 жастағы балалар К'!K157</f>
        <v>0</v>
      </c>
      <c r="E219" s="78">
        <f>'3 жастағы балалар Т'!K157</f>
        <v>0</v>
      </c>
      <c r="F219" s="78">
        <f>'3 жастағы балалар Ш'!K157</f>
        <v>0</v>
      </c>
      <c r="G219" s="78">
        <f>'3 жастағы балалар Ә'!K157</f>
        <v>0</v>
      </c>
    </row>
    <row r="220" spans="2:7" ht="15.75" customHeight="1">
      <c r="B220" s="260"/>
      <c r="C220" s="78">
        <f>'3 жастағы балалар Ф'!M157</f>
        <v>0</v>
      </c>
      <c r="D220" s="78">
        <f>'3 жастағы балалар К'!L157</f>
        <v>1</v>
      </c>
      <c r="E220" s="78">
        <f>'3 жастағы балалар Т'!L157</f>
        <v>0</v>
      </c>
      <c r="F220" s="78">
        <f>'3 жастағы балалар Ш'!L157</f>
        <v>0</v>
      </c>
      <c r="G220" s="78">
        <f>'3 жастағы балалар Ә'!L157</f>
        <v>0</v>
      </c>
    </row>
    <row r="221" spans="2:7" ht="15.75" customHeight="1">
      <c r="B221" s="268">
        <v>4</v>
      </c>
      <c r="C221" s="78">
        <f>'3 жастағы балалар Ф'!N157</f>
        <v>0</v>
      </c>
      <c r="D221" s="78">
        <f>'3 жастағы балалар К'!M157</f>
        <v>0</v>
      </c>
      <c r="E221" s="78">
        <f>'3 жастағы балалар Т'!M157</f>
        <v>0</v>
      </c>
      <c r="F221" s="78">
        <f>'3 жастағы балалар Ш'!M157</f>
        <v>0</v>
      </c>
      <c r="G221" s="78">
        <f>'3 жастағы балалар Ә'!M157</f>
        <v>0</v>
      </c>
    </row>
    <row r="222" spans="2:7" ht="15.75" customHeight="1">
      <c r="B222" s="259"/>
      <c r="C222" s="78">
        <f>'3 жастағы балалар Ф'!O157</f>
        <v>0</v>
      </c>
      <c r="D222" s="78">
        <f>'3 жастағы балалар К'!N157</f>
        <v>0</v>
      </c>
      <c r="E222" s="78">
        <f>'3 жастағы балалар Т'!N157</f>
        <v>0</v>
      </c>
      <c r="F222" s="78">
        <f>'3 жастағы балалар Ш'!N157</f>
        <v>0</v>
      </c>
      <c r="G222" s="78">
        <f>'3 жастағы балалар Ә'!N157</f>
        <v>0</v>
      </c>
    </row>
    <row r="223" spans="2:7" ht="15.75" customHeight="1">
      <c r="B223" s="260"/>
      <c r="C223" s="78">
        <f>'3 жастағы балалар Ф'!P157</f>
        <v>0</v>
      </c>
      <c r="D223" s="78">
        <f>'3 жастағы балалар К'!O157</f>
        <v>1</v>
      </c>
      <c r="E223" s="78">
        <f>'3 жастағы балалар Т'!O157</f>
        <v>0</v>
      </c>
      <c r="F223" s="78">
        <f>'3 жастағы балалар Ш'!O157</f>
        <v>0</v>
      </c>
      <c r="G223" s="78">
        <f>'3 жастағы балалар Ә'!O157</f>
        <v>0</v>
      </c>
    </row>
    <row r="224" spans="2:7" ht="15.75" customHeight="1">
      <c r="B224" s="268">
        <v>5</v>
      </c>
      <c r="C224" s="78">
        <f>'3 жастағы балалар Ф'!Q157</f>
        <v>0</v>
      </c>
      <c r="D224" s="78">
        <f>'3 жастағы балалар К'!P157</f>
        <v>0</v>
      </c>
      <c r="E224" s="78">
        <f>'3 жастағы балалар Т'!P157</f>
        <v>0</v>
      </c>
      <c r="F224" s="78">
        <f>'3 жастағы балалар Ш'!P157</f>
        <v>0</v>
      </c>
      <c r="G224" s="78">
        <f>'3 жастағы балалар Ә'!P157</f>
        <v>0</v>
      </c>
    </row>
    <row r="225" spans="2:7" ht="15.75" customHeight="1">
      <c r="B225" s="259"/>
      <c r="C225" s="78">
        <f>'3 жастағы балалар Ф'!R157</f>
        <v>0</v>
      </c>
      <c r="D225" s="78">
        <f>'3 жастағы балалар К'!Q157</f>
        <v>0</v>
      </c>
      <c r="E225" s="78">
        <f>'3 жастағы балалар Т'!Q157</f>
        <v>0</v>
      </c>
      <c r="F225" s="78">
        <f>'3 жастағы балалар Ш'!Q157</f>
        <v>0</v>
      </c>
      <c r="G225" s="78">
        <f>'3 жастағы балалар Ә'!Q157</f>
        <v>0</v>
      </c>
    </row>
    <row r="226" spans="2:7" ht="15.75" customHeight="1">
      <c r="B226" s="260"/>
      <c r="C226" s="78">
        <f>'3 жастағы балалар Ф'!S157</f>
        <v>0</v>
      </c>
      <c r="D226" s="78">
        <f>'3 жастағы балалар К'!R157</f>
        <v>0</v>
      </c>
      <c r="E226" s="78">
        <f>'3 жастағы балалар Т'!R157</f>
        <v>0</v>
      </c>
      <c r="F226" s="78">
        <f>'3 жастағы балалар Ш'!R157</f>
        <v>0</v>
      </c>
      <c r="G226" s="78">
        <f>'3 жастағы балалар Ә'!R157</f>
        <v>0</v>
      </c>
    </row>
    <row r="227" spans="2:7" ht="15.75" customHeight="1">
      <c r="B227" s="268">
        <v>6</v>
      </c>
      <c r="C227" s="335"/>
      <c r="D227" s="78">
        <f>'3 жастағы балалар К'!S157</f>
        <v>0</v>
      </c>
      <c r="E227" s="335"/>
      <c r="F227" s="78">
        <f>'3 жастағы балалар Ш'!S157</f>
        <v>0</v>
      </c>
      <c r="G227" s="335"/>
    </row>
    <row r="228" spans="2:7" ht="15.75" customHeight="1">
      <c r="B228" s="259"/>
      <c r="C228" s="259"/>
      <c r="D228" s="78">
        <f>'3 жастағы балалар К'!T157</f>
        <v>0</v>
      </c>
      <c r="E228" s="259"/>
      <c r="F228" s="78">
        <f>'3 жастағы балалар Ш'!T157</f>
        <v>0</v>
      </c>
      <c r="G228" s="259"/>
    </row>
    <row r="229" spans="2:7" ht="15.75" customHeight="1">
      <c r="B229" s="260"/>
      <c r="C229" s="259"/>
      <c r="D229" s="78">
        <f>'3 жастағы балалар К'!U157</f>
        <v>0</v>
      </c>
      <c r="E229" s="259"/>
      <c r="F229" s="78">
        <f>'3 жастағы балалар Ш'!U157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К'!V157</f>
        <v>0</v>
      </c>
      <c r="E230" s="259"/>
      <c r="F230" s="78">
        <f>'3 жастағы балалар Ш'!V157</f>
        <v>0</v>
      </c>
      <c r="G230" s="259"/>
    </row>
    <row r="231" spans="2:7" ht="15.75" customHeight="1">
      <c r="B231" s="259"/>
      <c r="C231" s="259"/>
      <c r="D231" s="78">
        <f>'3 жастағы балалар К'!W157</f>
        <v>0</v>
      </c>
      <c r="E231" s="259"/>
      <c r="F231" s="78">
        <f>'3 жастағы балалар Ш'!W157</f>
        <v>0</v>
      </c>
      <c r="G231" s="259"/>
    </row>
    <row r="232" spans="2:7" ht="15.75" customHeight="1">
      <c r="B232" s="260"/>
      <c r="C232" s="259"/>
      <c r="D232" s="78">
        <f>'3 жастағы балалар К'!X157</f>
        <v>1</v>
      </c>
      <c r="E232" s="259"/>
      <c r="F232" s="78">
        <f>'3 жастағы балалар Ш'!X157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К'!Y157</f>
        <v>0</v>
      </c>
      <c r="E233" s="259"/>
      <c r="F233" s="78">
        <f>'3 жастағы балалар Ш'!Y157</f>
        <v>0</v>
      </c>
      <c r="G233" s="259"/>
    </row>
    <row r="234" spans="2:7" ht="15.75" customHeight="1">
      <c r="B234" s="259"/>
      <c r="C234" s="259"/>
      <c r="D234" s="78">
        <f>'3 жастағы балалар К'!Z157</f>
        <v>0</v>
      </c>
      <c r="E234" s="259"/>
      <c r="F234" s="78">
        <f>'3 жастағы балалар Ш'!Z157</f>
        <v>0</v>
      </c>
      <c r="G234" s="259"/>
    </row>
    <row r="235" spans="2:7" ht="15.75" customHeight="1">
      <c r="B235" s="260"/>
      <c r="C235" s="259"/>
      <c r="D235" s="78">
        <f>'3 жастағы балалар К'!AA157</f>
        <v>1</v>
      </c>
      <c r="E235" s="259"/>
      <c r="F235" s="78">
        <f>'3 жастағы балалар Ш'!AA157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К'!AB157</f>
        <v>0</v>
      </c>
      <c r="E236" s="259"/>
      <c r="F236" s="78">
        <f>'3 жастағы балалар Ш'!AB157</f>
        <v>0</v>
      </c>
      <c r="G236" s="259"/>
    </row>
    <row r="237" spans="2:7" ht="15.75" customHeight="1">
      <c r="B237" s="259"/>
      <c r="C237" s="259"/>
      <c r="D237" s="78">
        <f>'3 жастағы балалар К'!AC157</f>
        <v>0</v>
      </c>
      <c r="E237" s="259"/>
      <c r="F237" s="78">
        <f>'3 жастағы балалар Ш'!AC157</f>
        <v>0</v>
      </c>
      <c r="G237" s="259"/>
    </row>
    <row r="238" spans="2:7" ht="15.75" customHeight="1">
      <c r="B238" s="260"/>
      <c r="C238" s="259"/>
      <c r="D238" s="78">
        <f>'3 жастағы балалар К'!AD157</f>
        <v>1</v>
      </c>
      <c r="E238" s="259"/>
      <c r="F238" s="78">
        <f>'3 жастағы балалар Ш'!AD157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К'!AE157</f>
        <v>0</v>
      </c>
      <c r="E239" s="259"/>
      <c r="F239" s="78">
        <f>'3 жастағы балалар Ш'!AE157</f>
        <v>0</v>
      </c>
      <c r="G239" s="259"/>
    </row>
    <row r="240" spans="2:7" ht="15.75" customHeight="1">
      <c r="B240" s="259"/>
      <c r="C240" s="259"/>
      <c r="D240" s="78">
        <f>'3 жастағы балалар К'!AF157</f>
        <v>0</v>
      </c>
      <c r="E240" s="259"/>
      <c r="F240" s="78">
        <f>'3 жастағы балалар Ш'!AF157</f>
        <v>0</v>
      </c>
      <c r="G240" s="259"/>
    </row>
    <row r="241" spans="2:7" ht="15.75" customHeight="1">
      <c r="B241" s="260"/>
      <c r="C241" s="259"/>
      <c r="D241" s="78">
        <f>'3 жастағы балалар К'!AG157</f>
        <v>1</v>
      </c>
      <c r="E241" s="259"/>
      <c r="F241" s="78">
        <f>'3 жастағы балалар Ш'!AG157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К'!AH157</f>
        <v>0</v>
      </c>
      <c r="E242" s="259"/>
      <c r="F242" s="78">
        <f>'3 жастағы балалар Ш'!AH157</f>
        <v>0</v>
      </c>
      <c r="G242" s="259"/>
    </row>
    <row r="243" spans="2:7" ht="15.75" customHeight="1">
      <c r="B243" s="259"/>
      <c r="C243" s="259"/>
      <c r="D243" s="78">
        <f>'3 жастағы балалар К'!AI157</f>
        <v>0</v>
      </c>
      <c r="E243" s="259"/>
      <c r="F243" s="78">
        <f>'3 жастағы балалар Ш'!AI157</f>
        <v>0</v>
      </c>
      <c r="G243" s="259"/>
    </row>
    <row r="244" spans="2:7" ht="15.75" customHeight="1">
      <c r="B244" s="260"/>
      <c r="C244" s="259"/>
      <c r="D244" s="78">
        <f>'3 жастағы балалар К'!AJ157</f>
        <v>1</v>
      </c>
      <c r="E244" s="259"/>
      <c r="F244" s="78">
        <f>'3 жастағы балалар Ш'!AJ157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К'!AK157</f>
        <v>0</v>
      </c>
      <c r="E245" s="259"/>
      <c r="F245" s="78">
        <f>'3 жастағы балалар Ш'!AK157</f>
        <v>0</v>
      </c>
      <c r="G245" s="259"/>
    </row>
    <row r="246" spans="2:7" ht="15.75" customHeight="1">
      <c r="B246" s="259"/>
      <c r="C246" s="259"/>
      <c r="D246" s="78">
        <f>'3 жастағы балалар К'!AL157</f>
        <v>0</v>
      </c>
      <c r="E246" s="259"/>
      <c r="F246" s="78">
        <f>'3 жастағы балалар Ш'!AL157</f>
        <v>0</v>
      </c>
      <c r="G246" s="259"/>
    </row>
    <row r="247" spans="2:7" ht="15.75" customHeight="1">
      <c r="B247" s="260"/>
      <c r="C247" s="259"/>
      <c r="D247" s="78">
        <f>'3 жастағы балалар К'!AM157</f>
        <v>1</v>
      </c>
      <c r="E247" s="259"/>
      <c r="F247" s="78">
        <f>'3 жастағы балалар Ш'!AM157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К'!AN157</f>
        <v>0</v>
      </c>
      <c r="E248" s="259"/>
      <c r="F248" s="78">
        <f>'3 жастағы балалар Ш'!AN157</f>
        <v>0</v>
      </c>
      <c r="G248" s="259"/>
    </row>
    <row r="249" spans="2:7" ht="15.75" customHeight="1">
      <c r="B249" s="259"/>
      <c r="C249" s="259"/>
      <c r="D249" s="78">
        <f>'3 жастағы балалар К'!AO157</f>
        <v>0</v>
      </c>
      <c r="E249" s="259"/>
      <c r="F249" s="78">
        <f>'3 жастағы балалар Ш'!AO157</f>
        <v>0</v>
      </c>
      <c r="G249" s="259"/>
    </row>
    <row r="250" spans="2:7" ht="15.75" customHeight="1">
      <c r="B250" s="260"/>
      <c r="C250" s="259"/>
      <c r="D250" s="78">
        <f>'3 жастағы балалар К'!AP157</f>
        <v>1</v>
      </c>
      <c r="E250" s="259"/>
      <c r="F250" s="78">
        <f>'3 жастағы балалар Ш'!AP157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К'!AQ157</f>
        <v>0</v>
      </c>
      <c r="E251" s="259"/>
      <c r="F251" s="78">
        <f>'3 жастағы балалар Ш'!AQ157</f>
        <v>0</v>
      </c>
      <c r="G251" s="259"/>
    </row>
    <row r="252" spans="2:7" ht="15.75" customHeight="1">
      <c r="B252" s="259"/>
      <c r="C252" s="259"/>
      <c r="D252" s="78">
        <f>'3 жастағы балалар К'!AR157</f>
        <v>0</v>
      </c>
      <c r="E252" s="259"/>
      <c r="F252" s="78">
        <f>'3 жастағы балалар Ш'!AR157</f>
        <v>0</v>
      </c>
      <c r="G252" s="259"/>
    </row>
    <row r="253" spans="2:7" ht="15.75" customHeight="1">
      <c r="B253" s="260"/>
      <c r="C253" s="259"/>
      <c r="D253" s="78">
        <f>'3 жастағы балалар К'!AS157</f>
        <v>0</v>
      </c>
      <c r="E253" s="259"/>
      <c r="F253" s="78">
        <f>'3 жастағы балалар Ш'!AS157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К'!AT157</f>
        <v>0</v>
      </c>
      <c r="E254" s="259"/>
      <c r="F254" s="78">
        <f>'3 жастағы балалар Ш'!AT157</f>
        <v>0</v>
      </c>
      <c r="G254" s="259"/>
    </row>
    <row r="255" spans="2:7" ht="15.75" customHeight="1">
      <c r="B255" s="259"/>
      <c r="C255" s="259"/>
      <c r="D255" s="78">
        <f>'3 жастағы балалар К'!AU157</f>
        <v>0</v>
      </c>
      <c r="E255" s="259"/>
      <c r="F255" s="78">
        <f>'3 жастағы балалар Ш'!AU157</f>
        <v>0</v>
      </c>
      <c r="G255" s="259"/>
    </row>
    <row r="256" spans="2:7" ht="15.75" customHeight="1">
      <c r="B256" s="260"/>
      <c r="C256" s="259"/>
      <c r="D256" s="78">
        <f>'3 жастағы балалар К'!AV157</f>
        <v>0</v>
      </c>
      <c r="E256" s="259"/>
      <c r="F256" s="78">
        <f>'3 жастағы балалар Ш'!AV157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Ш'!AW157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Ш'!AX157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Ш'!AY157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Ш'!AZ157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Ш'!BA157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Ш'!BB157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Ш'!BC157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Ш'!BD157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Ш'!BE157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Ш'!BF157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Ш'!BG157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Ш'!BH157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Ш'!BI157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Ш'!BJ157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Ш'!BK157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Ш'!BL157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Ш'!BM157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Ш'!BN157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Ш'!BO157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Ш'!BP157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Ш'!BQ157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Ш'!BR157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Ш'!BS157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Ш'!BT157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Ш'!BU157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Ш'!BV157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Ш'!BW157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Ш'!BX157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Ш'!BY157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Ш'!BZ157</f>
        <v>0</v>
      </c>
      <c r="G286" s="260"/>
    </row>
    <row r="287" spans="2:7" ht="15.75" customHeight="1">
      <c r="B287" s="255">
        <f>СВОД3!V52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0">
    <mergeCell ref="B284:B286"/>
    <mergeCell ref="B178:B180"/>
    <mergeCell ref="B181:B183"/>
    <mergeCell ref="C227:C286"/>
    <mergeCell ref="E227:E286"/>
    <mergeCell ref="B230:B232"/>
    <mergeCell ref="D257:D286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3:B265"/>
    <mergeCell ref="B233:B235"/>
    <mergeCell ref="B260:B262"/>
    <mergeCell ref="B275:B277"/>
    <mergeCell ref="B278:B280"/>
    <mergeCell ref="B281:B283"/>
    <mergeCell ref="B266:B268"/>
    <mergeCell ref="B269:B271"/>
    <mergeCell ref="B272:B274"/>
    <mergeCell ref="B117:B119"/>
    <mergeCell ref="B120:B122"/>
    <mergeCell ref="B123:B125"/>
    <mergeCell ref="B193:B195"/>
    <mergeCell ref="B196:B198"/>
    <mergeCell ref="B157:B159"/>
    <mergeCell ref="B160:B162"/>
    <mergeCell ref="B163:B165"/>
    <mergeCell ref="B166:B168"/>
    <mergeCell ref="B169:B171"/>
    <mergeCell ref="B172:B174"/>
    <mergeCell ref="B175:B177"/>
    <mergeCell ref="B102:B104"/>
    <mergeCell ref="B105:B107"/>
    <mergeCell ref="B108:B110"/>
    <mergeCell ref="B111:B113"/>
    <mergeCell ref="B114:B116"/>
    <mergeCell ref="B87:B89"/>
    <mergeCell ref="B90:B92"/>
    <mergeCell ref="B93:B95"/>
    <mergeCell ref="B96:B98"/>
    <mergeCell ref="B99:B101"/>
    <mergeCell ref="L10:L64"/>
    <mergeCell ref="B15:B29"/>
    <mergeCell ref="B30:B34"/>
    <mergeCell ref="B35:B59"/>
    <mergeCell ref="C81:C128"/>
    <mergeCell ref="E81:E128"/>
    <mergeCell ref="G81:G128"/>
    <mergeCell ref="D93:D128"/>
    <mergeCell ref="B60:B64"/>
    <mergeCell ref="B67:G67"/>
    <mergeCell ref="B69:B71"/>
    <mergeCell ref="B72:B74"/>
    <mergeCell ref="B75:B77"/>
    <mergeCell ref="B78:B80"/>
    <mergeCell ref="B81:B83"/>
    <mergeCell ref="B84:B86"/>
    <mergeCell ref="I9:K9"/>
    <mergeCell ref="B10:B14"/>
    <mergeCell ref="C9:E9"/>
    <mergeCell ref="C10:E64"/>
    <mergeCell ref="F10:H64"/>
    <mergeCell ref="B4:C4"/>
    <mergeCell ref="B5:C5"/>
    <mergeCell ref="B6:C6"/>
    <mergeCell ref="B7:C7"/>
    <mergeCell ref="F9:H9"/>
    <mergeCell ref="B221:B223"/>
    <mergeCell ref="B224:B226"/>
    <mergeCell ref="B227:B229"/>
    <mergeCell ref="B205:B207"/>
    <mergeCell ref="B210:G210"/>
    <mergeCell ref="C148:C207"/>
    <mergeCell ref="E148:E207"/>
    <mergeCell ref="G148:G207"/>
    <mergeCell ref="D178:D207"/>
    <mergeCell ref="B184:B186"/>
    <mergeCell ref="B187:B189"/>
    <mergeCell ref="B190:B192"/>
    <mergeCell ref="G227:G286"/>
    <mergeCell ref="B199:B201"/>
    <mergeCell ref="B202:B204"/>
    <mergeCell ref="B212:B214"/>
    <mergeCell ref="B215:B217"/>
    <mergeCell ref="B218:B220"/>
    <mergeCell ref="B151:B153"/>
    <mergeCell ref="B154:B156"/>
    <mergeCell ref="B126:B128"/>
    <mergeCell ref="B133:B135"/>
    <mergeCell ref="B136:B138"/>
    <mergeCell ref="B139:B141"/>
    <mergeCell ref="B142:B144"/>
    <mergeCell ref="B145:B147"/>
    <mergeCell ref="B148:B150"/>
    <mergeCell ref="B131:G131"/>
  </mergeCells>
  <pageMargins left="0.7" right="0.7" top="0.75" bottom="0.75" header="0" footer="0"/>
  <pageSetup orientation="landscape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C0C0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26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2.75" customHeight="1">
      <c r="B4" s="329" t="s">
        <v>514</v>
      </c>
      <c r="C4" s="266"/>
      <c r="D4" s="245">
        <f>'3 жастағы балалар Ф'!D158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 t="e">
        <f>'3 жастағы балалар Ф'!#REF!</f>
        <v>#REF!</v>
      </c>
      <c r="E5" s="247"/>
      <c r="F5" s="247"/>
      <c r="G5" s="242"/>
      <c r="H5" s="242"/>
    </row>
    <row r="6" spans="2:12" ht="91.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49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96.75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336" t="str">
        <f>IF(C133="","",VLOOKUP(C133,$M$556:$N$558,2,TRUE))</f>
        <v/>
      </c>
      <c r="G10" s="273"/>
      <c r="H10" s="280"/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74"/>
      <c r="G11" s="266"/>
      <c r="H11" s="281"/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74"/>
      <c r="G12" s="266"/>
      <c r="H12" s="281"/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74"/>
      <c r="G13" s="266"/>
      <c r="H13" s="281"/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74"/>
      <c r="G14" s="266"/>
      <c r="H14" s="281"/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74"/>
      <c r="G15" s="266"/>
      <c r="H15" s="281"/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74"/>
      <c r="G16" s="266"/>
      <c r="H16" s="281"/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74"/>
      <c r="G17" s="266"/>
      <c r="H17" s="281"/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74"/>
      <c r="G18" s="266"/>
      <c r="H18" s="281"/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74"/>
      <c r="G19" s="266"/>
      <c r="H19" s="281"/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74"/>
      <c r="G20" s="266"/>
      <c r="H20" s="281"/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74"/>
      <c r="G21" s="266"/>
      <c r="H21" s="281"/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74"/>
      <c r="G22" s="266"/>
      <c r="H22" s="281"/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74"/>
      <c r="G23" s="266"/>
      <c r="H23" s="281"/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74"/>
      <c r="G24" s="266"/>
      <c r="H24" s="281"/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74"/>
      <c r="G25" s="266"/>
      <c r="H25" s="281"/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74"/>
      <c r="G26" s="266"/>
      <c r="H26" s="281"/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74"/>
      <c r="G27" s="266"/>
      <c r="H27" s="281"/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74"/>
      <c r="G28" s="266"/>
      <c r="H28" s="281"/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74"/>
      <c r="G29" s="266"/>
      <c r="H29" s="281"/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74"/>
      <c r="G30" s="266"/>
      <c r="H30" s="281"/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74"/>
      <c r="G31" s="266"/>
      <c r="H31" s="281"/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74"/>
      <c r="G32" s="266"/>
      <c r="H32" s="281"/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74"/>
      <c r="G33" s="266"/>
      <c r="H33" s="281"/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74"/>
      <c r="G34" s="266"/>
      <c r="H34" s="281"/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74"/>
      <c r="G35" s="266"/>
      <c r="H35" s="281"/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74"/>
      <c r="G36" s="266"/>
      <c r="H36" s="281"/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74"/>
      <c r="G37" s="266"/>
      <c r="H37" s="281"/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74"/>
      <c r="G38" s="266"/>
      <c r="H38" s="281"/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74"/>
      <c r="G39" s="266"/>
      <c r="H39" s="281"/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74"/>
      <c r="G40" s="266"/>
      <c r="H40" s="281"/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74"/>
      <c r="G41" s="266"/>
      <c r="H41" s="281"/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74"/>
      <c r="G42" s="266"/>
      <c r="H42" s="281"/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74"/>
      <c r="G43" s="266"/>
      <c r="H43" s="281"/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74"/>
      <c r="G44" s="266"/>
      <c r="H44" s="281"/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74"/>
      <c r="G45" s="266"/>
      <c r="H45" s="281"/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74"/>
      <c r="G46" s="266"/>
      <c r="H46" s="281"/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74"/>
      <c r="G47" s="266"/>
      <c r="H47" s="281"/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74"/>
      <c r="G48" s="266"/>
      <c r="H48" s="281"/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74"/>
      <c r="G49" s="266"/>
      <c r="H49" s="281"/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74"/>
      <c r="G50" s="266"/>
      <c r="H50" s="281"/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74"/>
      <c r="G51" s="266"/>
      <c r="H51" s="281"/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74"/>
      <c r="G52" s="266"/>
      <c r="H52" s="281"/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74"/>
      <c r="G53" s="266"/>
      <c r="H53" s="281"/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74"/>
      <c r="G54" s="266"/>
      <c r="H54" s="281"/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74"/>
      <c r="G55" s="266"/>
      <c r="H55" s="281"/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74"/>
      <c r="G56" s="266"/>
      <c r="H56" s="281"/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74"/>
      <c r="G57" s="266"/>
      <c r="H57" s="281"/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74"/>
      <c r="G58" s="266"/>
      <c r="H58" s="281"/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74"/>
      <c r="G59" s="266"/>
      <c r="H59" s="281"/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74"/>
      <c r="G60" s="266"/>
      <c r="H60" s="281"/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74"/>
      <c r="G61" s="266"/>
      <c r="H61" s="281"/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74"/>
      <c r="G62" s="266"/>
      <c r="H62" s="281"/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74"/>
      <c r="G63" s="266"/>
      <c r="H63" s="281"/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75"/>
      <c r="G64" s="276"/>
      <c r="H64" s="282"/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60.7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69.7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/>
      <c r="D133" s="78"/>
      <c r="E133" s="78"/>
      <c r="F133" s="78"/>
      <c r="G133" s="78"/>
    </row>
    <row r="134" spans="2:7" ht="15.75" customHeight="1">
      <c r="B134" s="259"/>
      <c r="C134" s="78"/>
      <c r="D134" s="78"/>
      <c r="E134" s="78"/>
      <c r="F134" s="78"/>
      <c r="G134" s="78"/>
    </row>
    <row r="135" spans="2:7" ht="15.75" customHeight="1">
      <c r="B135" s="260"/>
      <c r="C135" s="78"/>
      <c r="D135" s="78"/>
      <c r="E135" s="78"/>
      <c r="F135" s="78"/>
      <c r="G135" s="78"/>
    </row>
    <row r="136" spans="2:7" ht="15.75" customHeight="1">
      <c r="B136" s="268">
        <v>2</v>
      </c>
      <c r="C136" s="78"/>
      <c r="D136" s="78"/>
      <c r="E136" s="78"/>
      <c r="F136" s="78"/>
      <c r="G136" s="78"/>
    </row>
    <row r="137" spans="2:7" ht="15.75" customHeight="1">
      <c r="B137" s="259"/>
      <c r="C137" s="78"/>
      <c r="D137" s="78"/>
      <c r="E137" s="78"/>
      <c r="F137" s="78"/>
      <c r="G137" s="78"/>
    </row>
    <row r="138" spans="2:7" ht="15.75" customHeight="1">
      <c r="B138" s="260"/>
      <c r="C138" s="78"/>
      <c r="D138" s="78"/>
      <c r="E138" s="78"/>
      <c r="F138" s="78"/>
      <c r="G138" s="78"/>
    </row>
    <row r="139" spans="2:7" ht="15.75" customHeight="1">
      <c r="B139" s="268">
        <v>3</v>
      </c>
      <c r="C139" s="78"/>
      <c r="D139" s="78"/>
      <c r="E139" s="78"/>
      <c r="F139" s="78"/>
      <c r="G139" s="78"/>
    </row>
    <row r="140" spans="2:7" ht="15.75" customHeight="1">
      <c r="B140" s="259"/>
      <c r="C140" s="78"/>
      <c r="D140" s="78"/>
      <c r="E140" s="78"/>
      <c r="F140" s="78"/>
      <c r="G140" s="78"/>
    </row>
    <row r="141" spans="2:7" ht="15.75" customHeight="1">
      <c r="B141" s="260"/>
      <c r="C141" s="78"/>
      <c r="D141" s="78"/>
      <c r="E141" s="78"/>
      <c r="F141" s="78"/>
      <c r="G141" s="78"/>
    </row>
    <row r="142" spans="2:7" ht="15.75" customHeight="1">
      <c r="B142" s="268">
        <v>4</v>
      </c>
      <c r="C142" s="78"/>
      <c r="D142" s="78"/>
      <c r="E142" s="78"/>
      <c r="F142" s="78"/>
      <c r="G142" s="78"/>
    </row>
    <row r="143" spans="2:7" ht="15.75" customHeight="1">
      <c r="B143" s="259"/>
      <c r="C143" s="78"/>
      <c r="D143" s="78"/>
      <c r="E143" s="78"/>
      <c r="F143" s="78"/>
      <c r="G143" s="78"/>
    </row>
    <row r="144" spans="2:7" ht="15.75" customHeight="1">
      <c r="B144" s="260"/>
      <c r="C144" s="78"/>
      <c r="D144" s="78"/>
      <c r="E144" s="78"/>
      <c r="F144" s="78"/>
      <c r="G144" s="78"/>
    </row>
    <row r="145" spans="2:7" ht="15.75" customHeight="1">
      <c r="B145" s="268">
        <v>5</v>
      </c>
      <c r="C145" s="78"/>
      <c r="D145" s="78"/>
      <c r="E145" s="78"/>
      <c r="F145" s="78"/>
      <c r="G145" s="78"/>
    </row>
    <row r="146" spans="2:7" ht="15.75" customHeight="1">
      <c r="B146" s="259"/>
      <c r="C146" s="78"/>
      <c r="D146" s="78"/>
      <c r="E146" s="78"/>
      <c r="F146" s="78"/>
      <c r="G146" s="78"/>
    </row>
    <row r="147" spans="2:7" ht="15.75" customHeight="1">
      <c r="B147" s="260"/>
      <c r="C147" s="78"/>
      <c r="D147" s="78"/>
      <c r="E147" s="78"/>
      <c r="F147" s="78"/>
      <c r="G147" s="78"/>
    </row>
    <row r="148" spans="2:7" ht="15.75" customHeight="1">
      <c r="B148" s="268">
        <v>6</v>
      </c>
      <c r="C148" s="335"/>
      <c r="D148" s="78"/>
      <c r="E148" s="335"/>
      <c r="F148" s="78"/>
      <c r="G148" s="335"/>
    </row>
    <row r="149" spans="2:7" ht="15.75" customHeight="1">
      <c r="B149" s="259"/>
      <c r="C149" s="259"/>
      <c r="D149" s="78"/>
      <c r="E149" s="259"/>
      <c r="F149" s="78"/>
      <c r="G149" s="259"/>
    </row>
    <row r="150" spans="2:7" ht="15.75" customHeight="1">
      <c r="B150" s="260"/>
      <c r="C150" s="259"/>
      <c r="D150" s="78"/>
      <c r="E150" s="259"/>
      <c r="F150" s="78"/>
      <c r="G150" s="259"/>
    </row>
    <row r="151" spans="2:7" ht="15.75" customHeight="1">
      <c r="B151" s="268">
        <v>7</v>
      </c>
      <c r="C151" s="259"/>
      <c r="D151" s="78"/>
      <c r="E151" s="259"/>
      <c r="F151" s="78"/>
      <c r="G151" s="259"/>
    </row>
    <row r="152" spans="2:7" ht="15.75" customHeight="1">
      <c r="B152" s="259"/>
      <c r="C152" s="259"/>
      <c r="D152" s="78"/>
      <c r="E152" s="259"/>
      <c r="F152" s="78"/>
      <c r="G152" s="259"/>
    </row>
    <row r="153" spans="2:7" ht="15.75" customHeight="1">
      <c r="B153" s="260"/>
      <c r="C153" s="259"/>
      <c r="D153" s="78"/>
      <c r="E153" s="259"/>
      <c r="F153" s="78"/>
      <c r="G153" s="259"/>
    </row>
    <row r="154" spans="2:7" ht="15.75" customHeight="1">
      <c r="B154" s="268">
        <v>8</v>
      </c>
      <c r="C154" s="259"/>
      <c r="D154" s="78"/>
      <c r="E154" s="259"/>
      <c r="F154" s="78"/>
      <c r="G154" s="259"/>
    </row>
    <row r="155" spans="2:7" ht="15.75" customHeight="1">
      <c r="B155" s="259"/>
      <c r="C155" s="259"/>
      <c r="D155" s="78"/>
      <c r="E155" s="259"/>
      <c r="F155" s="78"/>
      <c r="G155" s="259"/>
    </row>
    <row r="156" spans="2:7" ht="15.75" customHeight="1">
      <c r="B156" s="260"/>
      <c r="C156" s="259"/>
      <c r="D156" s="78"/>
      <c r="E156" s="259"/>
      <c r="F156" s="78"/>
      <c r="G156" s="259"/>
    </row>
    <row r="157" spans="2:7" ht="15.75" customHeight="1">
      <c r="B157" s="268">
        <v>9</v>
      </c>
      <c r="C157" s="259"/>
      <c r="D157" s="78"/>
      <c r="E157" s="259"/>
      <c r="F157" s="78"/>
      <c r="G157" s="259"/>
    </row>
    <row r="158" spans="2:7" ht="15.75" customHeight="1">
      <c r="B158" s="259"/>
      <c r="C158" s="259"/>
      <c r="D158" s="78"/>
      <c r="E158" s="259"/>
      <c r="F158" s="78"/>
      <c r="G158" s="259"/>
    </row>
    <row r="159" spans="2:7" ht="15.75" customHeight="1">
      <c r="B159" s="260"/>
      <c r="C159" s="259"/>
      <c r="D159" s="78"/>
      <c r="E159" s="259"/>
      <c r="F159" s="78"/>
      <c r="G159" s="259"/>
    </row>
    <row r="160" spans="2:7" ht="15.75" customHeight="1">
      <c r="B160" s="268">
        <v>10</v>
      </c>
      <c r="C160" s="259"/>
      <c r="D160" s="78"/>
      <c r="E160" s="259"/>
      <c r="F160" s="78"/>
      <c r="G160" s="259"/>
    </row>
    <row r="161" spans="2:7" ht="15.75" customHeight="1">
      <c r="B161" s="259"/>
      <c r="C161" s="259"/>
      <c r="D161" s="78"/>
      <c r="E161" s="259"/>
      <c r="F161" s="78"/>
      <c r="G161" s="259"/>
    </row>
    <row r="162" spans="2:7" ht="15.75" customHeight="1">
      <c r="B162" s="260"/>
      <c r="C162" s="259"/>
      <c r="D162" s="78"/>
      <c r="E162" s="259"/>
      <c r="F162" s="78"/>
      <c r="G162" s="259"/>
    </row>
    <row r="163" spans="2:7" ht="15.75" customHeight="1">
      <c r="B163" s="268">
        <v>11</v>
      </c>
      <c r="C163" s="259"/>
      <c r="D163" s="78"/>
      <c r="E163" s="259"/>
      <c r="F163" s="78"/>
      <c r="G163" s="259"/>
    </row>
    <row r="164" spans="2:7" ht="15.75" customHeight="1">
      <c r="B164" s="259"/>
      <c r="C164" s="259"/>
      <c r="D164" s="78"/>
      <c r="E164" s="259"/>
      <c r="F164" s="78"/>
      <c r="G164" s="259"/>
    </row>
    <row r="165" spans="2:7" ht="15.75" customHeight="1">
      <c r="B165" s="260"/>
      <c r="C165" s="259"/>
      <c r="D165" s="78"/>
      <c r="E165" s="259"/>
      <c r="F165" s="78"/>
      <c r="G165" s="259"/>
    </row>
    <row r="166" spans="2:7" ht="15.75" customHeight="1">
      <c r="B166" s="268">
        <v>12</v>
      </c>
      <c r="C166" s="259"/>
      <c r="D166" s="78"/>
      <c r="E166" s="259"/>
      <c r="F166" s="78"/>
      <c r="G166" s="259"/>
    </row>
    <row r="167" spans="2:7" ht="15.75" customHeight="1">
      <c r="B167" s="259"/>
      <c r="C167" s="259"/>
      <c r="D167" s="78"/>
      <c r="E167" s="259"/>
      <c r="F167" s="78"/>
      <c r="G167" s="259"/>
    </row>
    <row r="168" spans="2:7" ht="15.75" customHeight="1">
      <c r="B168" s="260"/>
      <c r="C168" s="259"/>
      <c r="D168" s="78"/>
      <c r="E168" s="259"/>
      <c r="F168" s="78"/>
      <c r="G168" s="259"/>
    </row>
    <row r="169" spans="2:7" ht="15.75" customHeight="1">
      <c r="B169" s="268">
        <v>13</v>
      </c>
      <c r="C169" s="259"/>
      <c r="D169" s="78"/>
      <c r="E169" s="259"/>
      <c r="F169" s="78"/>
      <c r="G169" s="259"/>
    </row>
    <row r="170" spans="2:7" ht="15.75" customHeight="1">
      <c r="B170" s="259"/>
      <c r="C170" s="259"/>
      <c r="D170" s="78"/>
      <c r="E170" s="259"/>
      <c r="F170" s="78"/>
      <c r="G170" s="259"/>
    </row>
    <row r="171" spans="2:7" ht="15.75" customHeight="1">
      <c r="B171" s="260"/>
      <c r="C171" s="259"/>
      <c r="D171" s="78"/>
      <c r="E171" s="259"/>
      <c r="F171" s="78"/>
      <c r="G171" s="259"/>
    </row>
    <row r="172" spans="2:7" ht="15.75" customHeight="1">
      <c r="B172" s="268">
        <v>14</v>
      </c>
      <c r="C172" s="259"/>
      <c r="D172" s="78"/>
      <c r="E172" s="259"/>
      <c r="F172" s="78"/>
      <c r="G172" s="259"/>
    </row>
    <row r="173" spans="2:7" ht="15.75" customHeight="1">
      <c r="B173" s="259"/>
      <c r="C173" s="259"/>
      <c r="D173" s="78"/>
      <c r="E173" s="259"/>
      <c r="F173" s="78"/>
      <c r="G173" s="259"/>
    </row>
    <row r="174" spans="2:7" ht="15.75" customHeight="1">
      <c r="B174" s="260"/>
      <c r="C174" s="259"/>
      <c r="D174" s="78"/>
      <c r="E174" s="259"/>
      <c r="F174" s="78"/>
      <c r="G174" s="259"/>
    </row>
    <row r="175" spans="2:7" ht="15.75" customHeight="1">
      <c r="B175" s="268">
        <v>15</v>
      </c>
      <c r="C175" s="259"/>
      <c r="D175" s="78"/>
      <c r="E175" s="259"/>
      <c r="F175" s="78"/>
      <c r="G175" s="259"/>
    </row>
    <row r="176" spans="2:7" ht="15.75" customHeight="1">
      <c r="B176" s="259"/>
      <c r="C176" s="259"/>
      <c r="D176" s="78"/>
      <c r="E176" s="259"/>
      <c r="F176" s="78"/>
      <c r="G176" s="259"/>
    </row>
    <row r="177" spans="2:7" ht="15.75" customHeight="1">
      <c r="B177" s="260"/>
      <c r="C177" s="259"/>
      <c r="D177" s="78"/>
      <c r="E177" s="259"/>
      <c r="F177" s="78"/>
      <c r="G177" s="259"/>
    </row>
    <row r="178" spans="2:7" ht="15.75" customHeight="1">
      <c r="B178" s="268">
        <v>16</v>
      </c>
      <c r="C178" s="259"/>
      <c r="D178" s="335"/>
      <c r="E178" s="259"/>
      <c r="F178" s="78"/>
      <c r="G178" s="259"/>
    </row>
    <row r="179" spans="2:7" ht="15.75" customHeight="1">
      <c r="B179" s="259"/>
      <c r="C179" s="259"/>
      <c r="D179" s="259"/>
      <c r="E179" s="259"/>
      <c r="F179" s="78"/>
      <c r="G179" s="259"/>
    </row>
    <row r="180" spans="2:7" ht="15.75" customHeight="1">
      <c r="B180" s="260"/>
      <c r="C180" s="259"/>
      <c r="D180" s="259"/>
      <c r="E180" s="259"/>
      <c r="F180" s="78"/>
      <c r="G180" s="259"/>
    </row>
    <row r="181" spans="2:7" ht="15.75" customHeight="1">
      <c r="B181" s="268">
        <v>17</v>
      </c>
      <c r="C181" s="259"/>
      <c r="D181" s="259"/>
      <c r="E181" s="259"/>
      <c r="F181" s="78"/>
      <c r="G181" s="259"/>
    </row>
    <row r="182" spans="2:7" ht="15.75" customHeight="1">
      <c r="B182" s="259"/>
      <c r="C182" s="259"/>
      <c r="D182" s="259"/>
      <c r="E182" s="259"/>
      <c r="F182" s="78"/>
      <c r="G182" s="259"/>
    </row>
    <row r="183" spans="2:7" ht="15.75" customHeight="1">
      <c r="B183" s="260"/>
      <c r="C183" s="259"/>
      <c r="D183" s="259"/>
      <c r="E183" s="259"/>
      <c r="F183" s="78"/>
      <c r="G183" s="259"/>
    </row>
    <row r="184" spans="2:7" ht="15.75" customHeight="1">
      <c r="B184" s="268">
        <v>18</v>
      </c>
      <c r="C184" s="259"/>
      <c r="D184" s="259"/>
      <c r="E184" s="259"/>
      <c r="F184" s="78"/>
      <c r="G184" s="259"/>
    </row>
    <row r="185" spans="2:7" ht="15.75" customHeight="1">
      <c r="B185" s="259"/>
      <c r="C185" s="259"/>
      <c r="D185" s="259"/>
      <c r="E185" s="259"/>
      <c r="F185" s="78"/>
      <c r="G185" s="259"/>
    </row>
    <row r="186" spans="2:7" ht="15.75" customHeight="1">
      <c r="B186" s="260"/>
      <c r="C186" s="259"/>
      <c r="D186" s="259"/>
      <c r="E186" s="259"/>
      <c r="F186" s="78"/>
      <c r="G186" s="259"/>
    </row>
    <row r="187" spans="2:7" ht="15.75" customHeight="1">
      <c r="B187" s="268">
        <v>19</v>
      </c>
      <c r="C187" s="259"/>
      <c r="D187" s="259"/>
      <c r="E187" s="259"/>
      <c r="F187" s="78"/>
      <c r="G187" s="259"/>
    </row>
    <row r="188" spans="2:7" ht="15.75" customHeight="1">
      <c r="B188" s="259"/>
      <c r="C188" s="259"/>
      <c r="D188" s="259"/>
      <c r="E188" s="259"/>
      <c r="F188" s="78"/>
      <c r="G188" s="259"/>
    </row>
    <row r="189" spans="2:7" ht="15.75" customHeight="1">
      <c r="B189" s="260"/>
      <c r="C189" s="259"/>
      <c r="D189" s="259"/>
      <c r="E189" s="259"/>
      <c r="F189" s="78"/>
      <c r="G189" s="259"/>
    </row>
    <row r="190" spans="2:7" ht="15.75" customHeight="1">
      <c r="B190" s="268">
        <v>20</v>
      </c>
      <c r="C190" s="259"/>
      <c r="D190" s="259"/>
      <c r="E190" s="259"/>
      <c r="F190" s="78"/>
      <c r="G190" s="259"/>
    </row>
    <row r="191" spans="2:7" ht="15.75" customHeight="1">
      <c r="B191" s="259"/>
      <c r="C191" s="259"/>
      <c r="D191" s="259"/>
      <c r="E191" s="259"/>
      <c r="F191" s="78"/>
      <c r="G191" s="259"/>
    </row>
    <row r="192" spans="2:7" ht="15.75" customHeight="1">
      <c r="B192" s="260"/>
      <c r="C192" s="259"/>
      <c r="D192" s="259"/>
      <c r="E192" s="259"/>
      <c r="F192" s="78"/>
      <c r="G192" s="259"/>
    </row>
    <row r="193" spans="2:7" ht="15.75" customHeight="1">
      <c r="B193" s="268">
        <v>21</v>
      </c>
      <c r="C193" s="259"/>
      <c r="D193" s="259"/>
      <c r="E193" s="259"/>
      <c r="F193" s="78"/>
      <c r="G193" s="259"/>
    </row>
    <row r="194" spans="2:7" ht="15.75" customHeight="1">
      <c r="B194" s="259"/>
      <c r="C194" s="259"/>
      <c r="D194" s="259"/>
      <c r="E194" s="259"/>
      <c r="F194" s="78"/>
      <c r="G194" s="259"/>
    </row>
    <row r="195" spans="2:7" ht="15.75" customHeight="1">
      <c r="B195" s="260"/>
      <c r="C195" s="259"/>
      <c r="D195" s="259"/>
      <c r="E195" s="259"/>
      <c r="F195" s="78"/>
      <c r="G195" s="259"/>
    </row>
    <row r="196" spans="2:7" ht="15.75" customHeight="1">
      <c r="B196" s="268">
        <v>22</v>
      </c>
      <c r="C196" s="259"/>
      <c r="D196" s="259"/>
      <c r="E196" s="259"/>
      <c r="F196" s="78"/>
      <c r="G196" s="259"/>
    </row>
    <row r="197" spans="2:7" ht="15.75" customHeight="1">
      <c r="B197" s="259"/>
      <c r="C197" s="259"/>
      <c r="D197" s="259"/>
      <c r="E197" s="259"/>
      <c r="F197" s="78"/>
      <c r="G197" s="259"/>
    </row>
    <row r="198" spans="2:7" ht="15.75" customHeight="1">
      <c r="B198" s="260"/>
      <c r="C198" s="259"/>
      <c r="D198" s="259"/>
      <c r="E198" s="259"/>
      <c r="F198" s="78"/>
      <c r="G198" s="259"/>
    </row>
    <row r="199" spans="2:7" ht="15.75" customHeight="1">
      <c r="B199" s="268">
        <v>23</v>
      </c>
      <c r="C199" s="259"/>
      <c r="D199" s="259"/>
      <c r="E199" s="259"/>
      <c r="F199" s="78"/>
      <c r="G199" s="259"/>
    </row>
    <row r="200" spans="2:7" ht="15.75" customHeight="1">
      <c r="B200" s="259"/>
      <c r="C200" s="259"/>
      <c r="D200" s="259"/>
      <c r="E200" s="259"/>
      <c r="F200" s="78"/>
      <c r="G200" s="259"/>
    </row>
    <row r="201" spans="2:7" ht="15.75" customHeight="1">
      <c r="B201" s="260"/>
      <c r="C201" s="259"/>
      <c r="D201" s="259"/>
      <c r="E201" s="259"/>
      <c r="F201" s="78"/>
      <c r="G201" s="259"/>
    </row>
    <row r="202" spans="2:7" ht="15.75" customHeight="1">
      <c r="B202" s="268">
        <v>24</v>
      </c>
      <c r="C202" s="259"/>
      <c r="D202" s="259"/>
      <c r="E202" s="259"/>
      <c r="F202" s="78"/>
      <c r="G202" s="259"/>
    </row>
    <row r="203" spans="2:7" ht="15.75" customHeight="1">
      <c r="B203" s="259"/>
      <c r="C203" s="259"/>
      <c r="D203" s="259"/>
      <c r="E203" s="259"/>
      <c r="F203" s="78"/>
      <c r="G203" s="259"/>
    </row>
    <row r="204" spans="2:7" ht="15.75" customHeight="1">
      <c r="B204" s="260"/>
      <c r="C204" s="259"/>
      <c r="D204" s="259"/>
      <c r="E204" s="259"/>
      <c r="F204" s="78"/>
      <c r="G204" s="259"/>
    </row>
    <row r="205" spans="2:7" ht="15.75" customHeight="1">
      <c r="B205" s="268">
        <v>25</v>
      </c>
      <c r="C205" s="259"/>
      <c r="D205" s="259"/>
      <c r="E205" s="259"/>
      <c r="F205" s="78"/>
      <c r="G205" s="259"/>
    </row>
    <row r="206" spans="2:7" ht="15.75" customHeight="1">
      <c r="B206" s="259"/>
      <c r="C206" s="259"/>
      <c r="D206" s="259"/>
      <c r="E206" s="259"/>
      <c r="F206" s="78"/>
      <c r="G206" s="259"/>
    </row>
    <row r="207" spans="2:7" ht="15.75" customHeight="1">
      <c r="B207" s="260"/>
      <c r="C207" s="260"/>
      <c r="D207" s="260"/>
      <c r="E207" s="260"/>
      <c r="F207" s="78"/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68.2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Ф'!E158</f>
        <v>0</v>
      </c>
      <c r="D212" s="78">
        <f>'3 жастағы балалар К'!D158</f>
        <v>0</v>
      </c>
      <c r="E212" s="78">
        <f>'3 жастағы балалар Т'!D158</f>
        <v>0</v>
      </c>
      <c r="F212" s="78">
        <f>'3 жастағы балалар Ш'!D158</f>
        <v>0</v>
      </c>
      <c r="G212" s="78">
        <f>'3 жастағы балалар Ә'!D158</f>
        <v>0</v>
      </c>
    </row>
    <row r="213" spans="2:7" ht="15.75" customHeight="1">
      <c r="B213" s="259"/>
      <c r="C213" s="78">
        <f>'3 жастағы балалар Ф'!F158</f>
        <v>0</v>
      </c>
      <c r="D213" s="78">
        <f>'3 жастағы балалар К'!E158</f>
        <v>0</v>
      </c>
      <c r="E213" s="78">
        <f>'3 жастағы балалар Т'!E158</f>
        <v>0</v>
      </c>
      <c r="F213" s="78">
        <f>'3 жастағы балалар Ш'!E158</f>
        <v>0</v>
      </c>
      <c r="G213" s="78">
        <f>'3 жастағы балалар Ә'!E158</f>
        <v>0</v>
      </c>
    </row>
    <row r="214" spans="2:7" ht="15.75" customHeight="1">
      <c r="B214" s="260"/>
      <c r="C214" s="78">
        <f>'3 жастағы балалар Ф'!G158</f>
        <v>0</v>
      </c>
      <c r="D214" s="78">
        <f>'3 жастағы балалар К'!F158</f>
        <v>0</v>
      </c>
      <c r="E214" s="78">
        <f>'3 жастағы балалар Т'!F158</f>
        <v>0</v>
      </c>
      <c r="F214" s="78">
        <f>'3 жастағы балалар Ш'!F158</f>
        <v>0</v>
      </c>
      <c r="G214" s="78">
        <f>'3 жастағы балалар Ә'!F158</f>
        <v>0</v>
      </c>
    </row>
    <row r="215" spans="2:7" ht="15.75" customHeight="1">
      <c r="B215" s="268">
        <v>2</v>
      </c>
      <c r="C215" s="78">
        <f>'3 жастағы балалар Ф'!H158</f>
        <v>0</v>
      </c>
      <c r="D215" s="78">
        <f>'3 жастағы балалар К'!G158</f>
        <v>0</v>
      </c>
      <c r="E215" s="78">
        <f>'3 жастағы балалар Т'!G158</f>
        <v>0</v>
      </c>
      <c r="F215" s="78">
        <f>'3 жастағы балалар Ш'!G158</f>
        <v>0</v>
      </c>
      <c r="G215" s="78">
        <f>'3 жастағы балалар Ә'!G158</f>
        <v>0</v>
      </c>
    </row>
    <row r="216" spans="2:7" ht="15.75" customHeight="1">
      <c r="B216" s="259"/>
      <c r="C216" s="78">
        <f>'3 жастағы балалар Ф'!I158</f>
        <v>0</v>
      </c>
      <c r="D216" s="78">
        <f>'3 жастағы балалар К'!H158</f>
        <v>0</v>
      </c>
      <c r="E216" s="78">
        <f>'3 жастағы балалар Т'!H158</f>
        <v>0</v>
      </c>
      <c r="F216" s="78">
        <f>'3 жастағы балалар Ш'!H158</f>
        <v>0</v>
      </c>
      <c r="G216" s="78">
        <f>'3 жастағы балалар Ә'!H158</f>
        <v>0</v>
      </c>
    </row>
    <row r="217" spans="2:7" ht="15.75" customHeight="1">
      <c r="B217" s="260"/>
      <c r="C217" s="78">
        <f>'3 жастағы балалар Ф'!J158</f>
        <v>0</v>
      </c>
      <c r="D217" s="78">
        <f>'3 жастағы балалар К'!I158</f>
        <v>0</v>
      </c>
      <c r="E217" s="78">
        <f>'3 жастағы балалар Т'!I158</f>
        <v>0</v>
      </c>
      <c r="F217" s="78">
        <f>'3 жастағы балалар Ш'!I158</f>
        <v>0</v>
      </c>
      <c r="G217" s="78">
        <f>'3 жастағы балалар Ә'!I158</f>
        <v>0</v>
      </c>
    </row>
    <row r="218" spans="2:7" ht="15.75" customHeight="1">
      <c r="B218" s="268">
        <v>3</v>
      </c>
      <c r="C218" s="78">
        <f>'3 жастағы балалар Ф'!K158</f>
        <v>0</v>
      </c>
      <c r="D218" s="78">
        <f>'3 жастағы балалар К'!J158</f>
        <v>0</v>
      </c>
      <c r="E218" s="78">
        <f>'3 жастағы балалар Т'!J158</f>
        <v>0</v>
      </c>
      <c r="F218" s="78">
        <f>'3 жастағы балалар Ш'!J158</f>
        <v>0</v>
      </c>
      <c r="G218" s="78">
        <f>'3 жастағы балалар Ә'!J158</f>
        <v>0</v>
      </c>
    </row>
    <row r="219" spans="2:7" ht="15.75" customHeight="1">
      <c r="B219" s="259"/>
      <c r="C219" s="78">
        <f>'3 жастағы балалар Ф'!L158</f>
        <v>0</v>
      </c>
      <c r="D219" s="78">
        <f>'3 жастағы балалар К'!K158</f>
        <v>0</v>
      </c>
      <c r="E219" s="78">
        <f>'3 жастағы балалар Т'!K158</f>
        <v>0</v>
      </c>
      <c r="F219" s="78">
        <f>'3 жастағы балалар Ш'!K158</f>
        <v>0</v>
      </c>
      <c r="G219" s="78">
        <f>'3 жастағы балалар Ә'!K158</f>
        <v>0</v>
      </c>
    </row>
    <row r="220" spans="2:7" ht="15.75" customHeight="1">
      <c r="B220" s="260"/>
      <c r="C220" s="78">
        <f>'3 жастағы балалар Ф'!M158</f>
        <v>0</v>
      </c>
      <c r="D220" s="78">
        <f>'3 жастағы балалар К'!L158</f>
        <v>0</v>
      </c>
      <c r="E220" s="78">
        <f>'3 жастағы балалар Т'!L158</f>
        <v>0</v>
      </c>
      <c r="F220" s="78">
        <f>'3 жастағы балалар Ш'!L158</f>
        <v>0</v>
      </c>
      <c r="G220" s="78">
        <f>'3 жастағы балалар Ә'!L158</f>
        <v>0</v>
      </c>
    </row>
    <row r="221" spans="2:7" ht="15.75" customHeight="1">
      <c r="B221" s="268">
        <v>4</v>
      </c>
      <c r="C221" s="78">
        <f>'3 жастағы балалар Ф'!N158</f>
        <v>0</v>
      </c>
      <c r="D221" s="78">
        <f>'3 жастағы балалар К'!M158</f>
        <v>0</v>
      </c>
      <c r="E221" s="78">
        <f>'3 жастағы балалар Т'!M158</f>
        <v>0</v>
      </c>
      <c r="F221" s="78">
        <f>'3 жастағы балалар Ш'!M158</f>
        <v>0</v>
      </c>
      <c r="G221" s="78">
        <f>'3 жастағы балалар Ә'!M158</f>
        <v>0</v>
      </c>
    </row>
    <row r="222" spans="2:7" ht="15.75" customHeight="1">
      <c r="B222" s="259"/>
      <c r="C222" s="78">
        <f>'3 жастағы балалар Ф'!O158</f>
        <v>0</v>
      </c>
      <c r="D222" s="78">
        <f>'3 жастағы балалар К'!N158</f>
        <v>0</v>
      </c>
      <c r="E222" s="78">
        <f>'3 жастағы балалар Т'!N158</f>
        <v>0</v>
      </c>
      <c r="F222" s="78">
        <f>'3 жастағы балалар Ш'!N158</f>
        <v>0</v>
      </c>
      <c r="G222" s="78">
        <f>'3 жастағы балалар Ә'!N158</f>
        <v>0</v>
      </c>
    </row>
    <row r="223" spans="2:7" ht="15.75" customHeight="1">
      <c r="B223" s="260"/>
      <c r="C223" s="78">
        <f>'3 жастағы балалар Ф'!P158</f>
        <v>0</v>
      </c>
      <c r="D223" s="78">
        <f>'3 жастағы балалар К'!O158</f>
        <v>0</v>
      </c>
      <c r="E223" s="78">
        <f>'3 жастағы балалар Т'!O158</f>
        <v>0</v>
      </c>
      <c r="F223" s="78">
        <f>'3 жастағы балалар Ш'!O158</f>
        <v>0</v>
      </c>
      <c r="G223" s="78">
        <f>'3 жастағы балалар Ә'!O158</f>
        <v>0</v>
      </c>
    </row>
    <row r="224" spans="2:7" ht="15.75" customHeight="1">
      <c r="B224" s="268">
        <v>5</v>
      </c>
      <c r="C224" s="78">
        <f>'3 жастағы балалар Ф'!Q158</f>
        <v>0</v>
      </c>
      <c r="D224" s="78">
        <f>'3 жастағы балалар К'!P158</f>
        <v>0</v>
      </c>
      <c r="E224" s="78">
        <f>'3 жастағы балалар Т'!P158</f>
        <v>0</v>
      </c>
      <c r="F224" s="78">
        <f>'3 жастағы балалар Ш'!P158</f>
        <v>0</v>
      </c>
      <c r="G224" s="78">
        <f>'3 жастағы балалар Ә'!P158</f>
        <v>0</v>
      </c>
    </row>
    <row r="225" spans="2:7" ht="15.75" customHeight="1">
      <c r="B225" s="259"/>
      <c r="C225" s="78">
        <f>'3 жастағы балалар Ф'!R158</f>
        <v>0</v>
      </c>
      <c r="D225" s="78">
        <f>'3 жастағы балалар К'!Q158</f>
        <v>0</v>
      </c>
      <c r="E225" s="78">
        <f>'3 жастағы балалар Т'!Q158</f>
        <v>0</v>
      </c>
      <c r="F225" s="78">
        <f>'3 жастағы балалар Ш'!Q158</f>
        <v>0</v>
      </c>
      <c r="G225" s="78">
        <f>'3 жастағы балалар Ә'!Q158</f>
        <v>0</v>
      </c>
    </row>
    <row r="226" spans="2:7" ht="15.75" customHeight="1">
      <c r="B226" s="260"/>
      <c r="C226" s="78">
        <f>'3 жастағы балалар Ф'!S158</f>
        <v>0</v>
      </c>
      <c r="D226" s="78">
        <f>'3 жастағы балалар К'!R158</f>
        <v>0</v>
      </c>
      <c r="E226" s="78">
        <f>'3 жастағы балалар Т'!R158</f>
        <v>0</v>
      </c>
      <c r="F226" s="78">
        <f>'3 жастағы балалар Ш'!R158</f>
        <v>0</v>
      </c>
      <c r="G226" s="78">
        <f>'3 жастағы балалар Ә'!R158</f>
        <v>0</v>
      </c>
    </row>
    <row r="227" spans="2:7" ht="15.75" customHeight="1">
      <c r="B227" s="268">
        <v>6</v>
      </c>
      <c r="C227" s="335"/>
      <c r="D227" s="78">
        <f>'3 жастағы балалар К'!S158</f>
        <v>0</v>
      </c>
      <c r="E227" s="335"/>
      <c r="F227" s="78">
        <f>'3 жастағы балалар Ш'!S158</f>
        <v>0</v>
      </c>
      <c r="G227" s="335"/>
    </row>
    <row r="228" spans="2:7" ht="15.75" customHeight="1">
      <c r="B228" s="259"/>
      <c r="C228" s="259"/>
      <c r="D228" s="78">
        <f>'3 жастағы балалар К'!T158</f>
        <v>0</v>
      </c>
      <c r="E228" s="259"/>
      <c r="F228" s="78">
        <f>'3 жастағы балалар Ш'!T158</f>
        <v>0</v>
      </c>
      <c r="G228" s="259"/>
    </row>
    <row r="229" spans="2:7" ht="15.75" customHeight="1">
      <c r="B229" s="260"/>
      <c r="C229" s="259"/>
      <c r="D229" s="78">
        <f>'3 жастағы балалар К'!U158</f>
        <v>0</v>
      </c>
      <c r="E229" s="259"/>
      <c r="F229" s="78">
        <f>'3 жастағы балалар Ш'!U158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К'!V158</f>
        <v>0</v>
      </c>
      <c r="E230" s="259"/>
      <c r="F230" s="78">
        <f>'3 жастағы балалар Ш'!V158</f>
        <v>0</v>
      </c>
      <c r="G230" s="259"/>
    </row>
    <row r="231" spans="2:7" ht="15.75" customHeight="1">
      <c r="B231" s="259"/>
      <c r="C231" s="259"/>
      <c r="D231" s="78">
        <f>'3 жастағы балалар К'!W158</f>
        <v>0</v>
      </c>
      <c r="E231" s="259"/>
      <c r="F231" s="78">
        <f>'3 жастағы балалар Ш'!W158</f>
        <v>0</v>
      </c>
      <c r="G231" s="259"/>
    </row>
    <row r="232" spans="2:7" ht="15.75" customHeight="1">
      <c r="B232" s="260"/>
      <c r="C232" s="259"/>
      <c r="D232" s="78">
        <f>'3 жастағы балалар К'!X158</f>
        <v>0</v>
      </c>
      <c r="E232" s="259"/>
      <c r="F232" s="78">
        <f>'3 жастағы балалар Ш'!X158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К'!Y158</f>
        <v>0</v>
      </c>
      <c r="E233" s="259"/>
      <c r="F233" s="78">
        <f>'3 жастағы балалар Ш'!Y158</f>
        <v>0</v>
      </c>
      <c r="G233" s="259"/>
    </row>
    <row r="234" spans="2:7" ht="15.75" customHeight="1">
      <c r="B234" s="259"/>
      <c r="C234" s="259"/>
      <c r="D234" s="78">
        <f>'3 жастағы балалар К'!Z158</f>
        <v>0</v>
      </c>
      <c r="E234" s="259"/>
      <c r="F234" s="78">
        <f>'3 жастағы балалар Ш'!Z158</f>
        <v>0</v>
      </c>
      <c r="G234" s="259"/>
    </row>
    <row r="235" spans="2:7" ht="15.75" customHeight="1">
      <c r="B235" s="260"/>
      <c r="C235" s="259"/>
      <c r="D235" s="78">
        <f>'3 жастағы балалар К'!AA158</f>
        <v>0</v>
      </c>
      <c r="E235" s="259"/>
      <c r="F235" s="78">
        <f>'3 жастағы балалар Ш'!AA158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К'!AB158</f>
        <v>0</v>
      </c>
      <c r="E236" s="259"/>
      <c r="F236" s="78">
        <f>'3 жастағы балалар Ш'!AB158</f>
        <v>0</v>
      </c>
      <c r="G236" s="259"/>
    </row>
    <row r="237" spans="2:7" ht="15.75" customHeight="1">
      <c r="B237" s="259"/>
      <c r="C237" s="259"/>
      <c r="D237" s="78">
        <f>'3 жастағы балалар К'!AC158</f>
        <v>0</v>
      </c>
      <c r="E237" s="259"/>
      <c r="F237" s="78">
        <f>'3 жастағы балалар Ш'!AC158</f>
        <v>0</v>
      </c>
      <c r="G237" s="259"/>
    </row>
    <row r="238" spans="2:7" ht="15.75" customHeight="1">
      <c r="B238" s="260"/>
      <c r="C238" s="259"/>
      <c r="D238" s="78">
        <f>'3 жастағы балалар К'!AD158</f>
        <v>0</v>
      </c>
      <c r="E238" s="259"/>
      <c r="F238" s="78">
        <f>'3 жастағы балалар Ш'!AD158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К'!AE158</f>
        <v>0</v>
      </c>
      <c r="E239" s="259"/>
      <c r="F239" s="78">
        <f>'3 жастағы балалар Ш'!AE158</f>
        <v>0</v>
      </c>
      <c r="G239" s="259"/>
    </row>
    <row r="240" spans="2:7" ht="15.75" customHeight="1">
      <c r="B240" s="259"/>
      <c r="C240" s="259"/>
      <c r="D240" s="78">
        <f>'3 жастағы балалар К'!AF158</f>
        <v>0</v>
      </c>
      <c r="E240" s="259"/>
      <c r="F240" s="78">
        <f>'3 жастағы балалар Ш'!AF158</f>
        <v>0</v>
      </c>
      <c r="G240" s="259"/>
    </row>
    <row r="241" spans="2:7" ht="15.75" customHeight="1">
      <c r="B241" s="260"/>
      <c r="C241" s="259"/>
      <c r="D241" s="78">
        <f>'3 жастағы балалар К'!AG158</f>
        <v>0</v>
      </c>
      <c r="E241" s="259"/>
      <c r="F241" s="78">
        <f>'3 жастағы балалар Ш'!AG158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К'!AH158</f>
        <v>0</v>
      </c>
      <c r="E242" s="259"/>
      <c r="F242" s="78">
        <f>'3 жастағы балалар Ш'!AH158</f>
        <v>0</v>
      </c>
      <c r="G242" s="259"/>
    </row>
    <row r="243" spans="2:7" ht="15.75" customHeight="1">
      <c r="B243" s="259"/>
      <c r="C243" s="259"/>
      <c r="D243" s="78">
        <f>'3 жастағы балалар К'!AI158</f>
        <v>0</v>
      </c>
      <c r="E243" s="259"/>
      <c r="F243" s="78">
        <f>'3 жастағы балалар Ш'!AI158</f>
        <v>0</v>
      </c>
      <c r="G243" s="259"/>
    </row>
    <row r="244" spans="2:7" ht="15.75" customHeight="1">
      <c r="B244" s="260"/>
      <c r="C244" s="259"/>
      <c r="D244" s="78">
        <f>'3 жастағы балалар К'!AJ158</f>
        <v>0</v>
      </c>
      <c r="E244" s="259"/>
      <c r="F244" s="78">
        <f>'3 жастағы балалар Ш'!AJ158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К'!AK158</f>
        <v>0</v>
      </c>
      <c r="E245" s="259"/>
      <c r="F245" s="78">
        <f>'3 жастағы балалар Ш'!AK158</f>
        <v>0</v>
      </c>
      <c r="G245" s="259"/>
    </row>
    <row r="246" spans="2:7" ht="15.75" customHeight="1">
      <c r="B246" s="259"/>
      <c r="C246" s="259"/>
      <c r="D246" s="78">
        <f>'3 жастағы балалар К'!AL158</f>
        <v>0</v>
      </c>
      <c r="E246" s="259"/>
      <c r="F246" s="78">
        <f>'3 жастағы балалар Ш'!AL158</f>
        <v>0</v>
      </c>
      <c r="G246" s="259"/>
    </row>
    <row r="247" spans="2:7" ht="15.75" customHeight="1">
      <c r="B247" s="260"/>
      <c r="C247" s="259"/>
      <c r="D247" s="78">
        <f>'3 жастағы балалар К'!AM158</f>
        <v>0</v>
      </c>
      <c r="E247" s="259"/>
      <c r="F247" s="78">
        <f>'3 жастағы балалар Ш'!AM158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К'!AN158</f>
        <v>0</v>
      </c>
      <c r="E248" s="259"/>
      <c r="F248" s="78">
        <f>'3 жастағы балалар Ш'!AN158</f>
        <v>0</v>
      </c>
      <c r="G248" s="259"/>
    </row>
    <row r="249" spans="2:7" ht="15.75" customHeight="1">
      <c r="B249" s="259"/>
      <c r="C249" s="259"/>
      <c r="D249" s="78">
        <f>'3 жастағы балалар К'!AO158</f>
        <v>0</v>
      </c>
      <c r="E249" s="259"/>
      <c r="F249" s="78">
        <f>'3 жастағы балалар Ш'!AO158</f>
        <v>0</v>
      </c>
      <c r="G249" s="259"/>
    </row>
    <row r="250" spans="2:7" ht="15.75" customHeight="1">
      <c r="B250" s="260"/>
      <c r="C250" s="259"/>
      <c r="D250" s="78">
        <f>'3 жастағы балалар К'!AP158</f>
        <v>0</v>
      </c>
      <c r="E250" s="259"/>
      <c r="F250" s="78">
        <f>'3 жастағы балалар Ш'!AP158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К'!AQ158</f>
        <v>0</v>
      </c>
      <c r="E251" s="259"/>
      <c r="F251" s="78">
        <f>'3 жастағы балалар Ш'!AQ158</f>
        <v>0</v>
      </c>
      <c r="G251" s="259"/>
    </row>
    <row r="252" spans="2:7" ht="15.75" customHeight="1">
      <c r="B252" s="259"/>
      <c r="C252" s="259"/>
      <c r="D252" s="78">
        <f>'3 жастағы балалар К'!AR158</f>
        <v>0</v>
      </c>
      <c r="E252" s="259"/>
      <c r="F252" s="78">
        <f>'3 жастағы балалар Ш'!AR158</f>
        <v>0</v>
      </c>
      <c r="G252" s="259"/>
    </row>
    <row r="253" spans="2:7" ht="15.75" customHeight="1">
      <c r="B253" s="260"/>
      <c r="C253" s="259"/>
      <c r="D253" s="78">
        <f>'3 жастағы балалар К'!AS158</f>
        <v>0</v>
      </c>
      <c r="E253" s="259"/>
      <c r="F253" s="78">
        <f>'3 жастағы балалар Ш'!AS158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К'!AT158</f>
        <v>0</v>
      </c>
      <c r="E254" s="259"/>
      <c r="F254" s="78">
        <f>'3 жастағы балалар Ш'!AT158</f>
        <v>0</v>
      </c>
      <c r="G254" s="259"/>
    </row>
    <row r="255" spans="2:7" ht="15.75" customHeight="1">
      <c r="B255" s="259"/>
      <c r="C255" s="259"/>
      <c r="D255" s="78">
        <f>'3 жастағы балалар К'!AU158</f>
        <v>0</v>
      </c>
      <c r="E255" s="259"/>
      <c r="F255" s="78">
        <f>'3 жастағы балалар Ш'!AU158</f>
        <v>0</v>
      </c>
      <c r="G255" s="259"/>
    </row>
    <row r="256" spans="2:7" ht="15.75" customHeight="1">
      <c r="B256" s="260"/>
      <c r="C256" s="259"/>
      <c r="D256" s="78">
        <f>'3 жастағы балалар К'!AV158</f>
        <v>0</v>
      </c>
      <c r="E256" s="259"/>
      <c r="F256" s="78">
        <f>'3 жастағы балалар Ш'!AV158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Ш'!AW158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Ш'!AX158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Ш'!AY158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Ш'!AZ158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Ш'!BA158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Ш'!BB158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Ш'!BC158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Ш'!BD158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Ш'!BE158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Ш'!BF158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Ш'!BG158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Ш'!BH158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Ш'!BI158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Ш'!BJ158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Ш'!BK158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Ш'!BL158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Ш'!BM158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Ш'!BN158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Ш'!BO158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Ш'!BP158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Ш'!BQ158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Ш'!BR158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Ш'!BS158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Ш'!BT158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Ш'!BU158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Ш'!BV158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Ш'!BW158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Ш'!BX158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Ш'!BY158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Ш'!BZ158</f>
        <v>0</v>
      </c>
      <c r="G286" s="260"/>
    </row>
    <row r="287" spans="2:7" ht="15.75" customHeight="1">
      <c r="B287" s="255">
        <f>СВОД3!V53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0">
    <mergeCell ref="B284:B286"/>
    <mergeCell ref="B178:B180"/>
    <mergeCell ref="B181:B183"/>
    <mergeCell ref="C227:C286"/>
    <mergeCell ref="E227:E286"/>
    <mergeCell ref="B230:B232"/>
    <mergeCell ref="D257:D286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3:B265"/>
    <mergeCell ref="B233:B235"/>
    <mergeCell ref="B260:B262"/>
    <mergeCell ref="B275:B277"/>
    <mergeCell ref="B278:B280"/>
    <mergeCell ref="B281:B283"/>
    <mergeCell ref="B266:B268"/>
    <mergeCell ref="B269:B271"/>
    <mergeCell ref="B272:B274"/>
    <mergeCell ref="B117:B119"/>
    <mergeCell ref="B120:B122"/>
    <mergeCell ref="B123:B125"/>
    <mergeCell ref="B193:B195"/>
    <mergeCell ref="B196:B198"/>
    <mergeCell ref="B157:B159"/>
    <mergeCell ref="B160:B162"/>
    <mergeCell ref="B163:B165"/>
    <mergeCell ref="B166:B168"/>
    <mergeCell ref="B169:B171"/>
    <mergeCell ref="B172:B174"/>
    <mergeCell ref="B175:B177"/>
    <mergeCell ref="B102:B104"/>
    <mergeCell ref="B105:B107"/>
    <mergeCell ref="B108:B110"/>
    <mergeCell ref="B111:B113"/>
    <mergeCell ref="B114:B116"/>
    <mergeCell ref="B87:B89"/>
    <mergeCell ref="B90:B92"/>
    <mergeCell ref="B93:B95"/>
    <mergeCell ref="B96:B98"/>
    <mergeCell ref="B99:B101"/>
    <mergeCell ref="L10:L64"/>
    <mergeCell ref="B15:B29"/>
    <mergeCell ref="B30:B34"/>
    <mergeCell ref="B35:B59"/>
    <mergeCell ref="C81:C128"/>
    <mergeCell ref="E81:E128"/>
    <mergeCell ref="G81:G128"/>
    <mergeCell ref="D93:D128"/>
    <mergeCell ref="B60:B64"/>
    <mergeCell ref="B67:G67"/>
    <mergeCell ref="B69:B71"/>
    <mergeCell ref="B72:B74"/>
    <mergeCell ref="B75:B77"/>
    <mergeCell ref="B78:B80"/>
    <mergeCell ref="B81:B83"/>
    <mergeCell ref="B84:B86"/>
    <mergeCell ref="I9:K9"/>
    <mergeCell ref="B10:B14"/>
    <mergeCell ref="C9:E9"/>
    <mergeCell ref="C10:E64"/>
    <mergeCell ref="F10:H64"/>
    <mergeCell ref="B4:C4"/>
    <mergeCell ref="B5:C5"/>
    <mergeCell ref="B6:C6"/>
    <mergeCell ref="B7:C7"/>
    <mergeCell ref="F9:H9"/>
    <mergeCell ref="B221:B223"/>
    <mergeCell ref="B224:B226"/>
    <mergeCell ref="B227:B229"/>
    <mergeCell ref="B205:B207"/>
    <mergeCell ref="B210:G210"/>
    <mergeCell ref="C148:C207"/>
    <mergeCell ref="E148:E207"/>
    <mergeCell ref="G148:G207"/>
    <mergeCell ref="D178:D207"/>
    <mergeCell ref="B184:B186"/>
    <mergeCell ref="B187:B189"/>
    <mergeCell ref="B190:B192"/>
    <mergeCell ref="G227:G286"/>
    <mergeCell ref="B199:B201"/>
    <mergeCell ref="B202:B204"/>
    <mergeCell ref="B212:B214"/>
    <mergeCell ref="B215:B217"/>
    <mergeCell ref="B218:B220"/>
    <mergeCell ref="B151:B153"/>
    <mergeCell ref="B154:B156"/>
    <mergeCell ref="B126:B128"/>
    <mergeCell ref="B133:B135"/>
    <mergeCell ref="B136:B138"/>
    <mergeCell ref="B139:B141"/>
    <mergeCell ref="B142:B144"/>
    <mergeCell ref="B145:B147"/>
    <mergeCell ref="B148:B150"/>
    <mergeCell ref="B131:G131"/>
  </mergeCells>
  <pageMargins left="0.7" right="0.7" top="0.75" bottom="0.75" header="0" footer="0"/>
  <pageSetup orientation="landscape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C0C0"/>
  </sheetPr>
  <dimension ref="B2:L1000"/>
  <sheetViews>
    <sheetView workbookViewId="0"/>
  </sheetViews>
  <sheetFormatPr defaultColWidth="14.42578125" defaultRowHeight="15" customHeight="1"/>
  <cols>
    <col min="1" max="1" width="8" customWidth="1"/>
    <col min="2" max="2" width="22.7109375" customWidth="1"/>
    <col min="3" max="11" width="45.7109375" customWidth="1"/>
    <col min="12" max="12" width="50.7109375" customWidth="1"/>
    <col min="13" max="26" width="8" customWidth="1"/>
  </cols>
  <sheetData>
    <row r="2" spans="2:12" ht="18.75" customHeight="1">
      <c r="B2" s="242"/>
      <c r="C2" s="243"/>
      <c r="D2" s="243" t="str">
        <f>'1'!D2</f>
        <v>2023-2024 оқу жылында бала дамуының жеке картасы</v>
      </c>
      <c r="E2" s="243"/>
      <c r="F2" s="243"/>
      <c r="G2" s="242"/>
      <c r="H2" s="242"/>
    </row>
    <row r="3" spans="2:12" ht="18.75" customHeight="1">
      <c r="B3" s="242"/>
      <c r="C3" s="242"/>
      <c r="D3" s="242"/>
      <c r="E3" s="242"/>
      <c r="F3" s="242"/>
      <c r="G3" s="242"/>
      <c r="H3" s="242"/>
    </row>
    <row r="4" spans="2:12" ht="42.75" customHeight="1">
      <c r="B4" s="329" t="s">
        <v>514</v>
      </c>
      <c r="C4" s="266"/>
      <c r="D4" s="245">
        <f>'3 жастағы балалар Ф'!D159</f>
        <v>0</v>
      </c>
      <c r="E4" s="246"/>
      <c r="F4" s="246"/>
      <c r="G4" s="242"/>
      <c r="H4" s="242"/>
    </row>
    <row r="5" spans="2:12" ht="18.75" customHeight="1">
      <c r="B5" s="330" t="s">
        <v>1</v>
      </c>
      <c r="C5" s="266"/>
      <c r="D5" s="247" t="e">
        <f>'3 жастағы балалар Ф'!#REF!</f>
        <v>#REF!</v>
      </c>
      <c r="E5" s="247"/>
      <c r="F5" s="247"/>
      <c r="G5" s="242"/>
      <c r="H5" s="242"/>
    </row>
    <row r="6" spans="2:12" ht="85.5" customHeight="1">
      <c r="B6" s="331" t="s">
        <v>515</v>
      </c>
      <c r="C6" s="266"/>
      <c r="D6" s="245" t="str">
        <f>'1'!D6</f>
        <v>"Қарағанды облысы білім басқармасының Теміртау қаласы білім бөлімінің "Аққу " арнайы балабақшасы" КММ</v>
      </c>
      <c r="E6" s="242"/>
      <c r="F6" s="249">
        <f>'1'!F6</f>
        <v>0</v>
      </c>
      <c r="G6" s="242"/>
      <c r="H6" s="245"/>
    </row>
    <row r="7" spans="2:12" ht="18.75" customHeight="1">
      <c r="B7" s="330" t="s">
        <v>517</v>
      </c>
      <c r="C7" s="266"/>
      <c r="D7" s="245" t="s">
        <v>518</v>
      </c>
      <c r="E7" s="242"/>
      <c r="F7" s="242"/>
      <c r="G7" s="242"/>
      <c r="H7" s="242"/>
    </row>
    <row r="9" spans="2:12" ht="93" customHeight="1">
      <c r="B9" s="250" t="s">
        <v>519</v>
      </c>
      <c r="C9" s="327" t="s">
        <v>520</v>
      </c>
      <c r="D9" s="262"/>
      <c r="E9" s="263"/>
      <c r="F9" s="327" t="s">
        <v>521</v>
      </c>
      <c r="G9" s="262"/>
      <c r="H9" s="263"/>
      <c r="I9" s="327" t="s">
        <v>522</v>
      </c>
      <c r="J9" s="262"/>
      <c r="K9" s="263"/>
      <c r="L9" s="251" t="s">
        <v>523</v>
      </c>
    </row>
    <row r="10" spans="2:12" ht="90" customHeight="1">
      <c r="B10" s="333" t="s">
        <v>4</v>
      </c>
      <c r="C10" s="336" t="str">
        <f>IF(C69="","",VLOOKUP(C69,$M$509:$N$511,2,TRUE))</f>
        <v/>
      </c>
      <c r="D10" s="273"/>
      <c r="E10" s="280"/>
      <c r="F10" s="336" t="str">
        <f>IF(C133="","",VLOOKUP(C133,$M$556:$N$558,2,TRUE))</f>
        <v/>
      </c>
      <c r="G10" s="273"/>
      <c r="H10" s="280"/>
      <c r="I10" s="204" t="e">
        <f>IF(C212="","",VLOOKUP(C212,$M$556:$N$558,2,TRUE))</f>
        <v>#N/A</v>
      </c>
      <c r="J10" s="204" t="e">
        <f>IF(C213="","",VLOOKUP(C213,$O$556:$P$558,2,TRUE))</f>
        <v>#N/A</v>
      </c>
      <c r="K10" s="204" t="e">
        <f>IF(C214="","",VLOOKUP(C214,$Q$556:$R$558,2,TRUE))</f>
        <v>#N/A</v>
      </c>
      <c r="L10" s="328" t="e">
        <f>IF(B287="","",VLOOKUP(B287,$M$600:$N$602,2,TRUE))</f>
        <v>#N/A</v>
      </c>
    </row>
    <row r="11" spans="2:12" ht="90" customHeight="1">
      <c r="B11" s="259"/>
      <c r="C11" s="274"/>
      <c r="D11" s="266"/>
      <c r="E11" s="281"/>
      <c r="F11" s="274"/>
      <c r="G11" s="266"/>
      <c r="H11" s="281"/>
      <c r="I11" s="204" t="e">
        <f>IF(C215="","",VLOOKUP(C215,$S$556:$T$558,2,TRUE))</f>
        <v>#N/A</v>
      </c>
      <c r="J11" s="204" t="e">
        <f>IF(C216="","",VLOOKUP(C216,$U$556:$V$558,2,TRUE))</f>
        <v>#N/A</v>
      </c>
      <c r="K11" s="204" t="e">
        <f>IF(C217="","",VLOOKUP(C217,$W$556:$X$558,2,TRUE))</f>
        <v>#N/A</v>
      </c>
      <c r="L11" s="259"/>
    </row>
    <row r="12" spans="2:12" ht="90" customHeight="1">
      <c r="B12" s="259"/>
      <c r="C12" s="274"/>
      <c r="D12" s="266"/>
      <c r="E12" s="281"/>
      <c r="F12" s="274"/>
      <c r="G12" s="266"/>
      <c r="H12" s="281"/>
      <c r="I12" s="204" t="e">
        <f>IF(C218="","",VLOOKUP(C218,$Y$556:$Z$558,2,TRUE))</f>
        <v>#N/A</v>
      </c>
      <c r="J12" s="204" t="e">
        <f>IF(C219="","",VLOOKUP(C219,$AA$556:$AB$558,2,TRUE))</f>
        <v>#N/A</v>
      </c>
      <c r="K12" s="204" t="e">
        <f>IF(C220="","",VLOOKUP(C220,$AC$556:$AD$558,2,TRUE))</f>
        <v>#N/A</v>
      </c>
      <c r="L12" s="259"/>
    </row>
    <row r="13" spans="2:12" ht="90" customHeight="1">
      <c r="B13" s="259"/>
      <c r="C13" s="274"/>
      <c r="D13" s="266"/>
      <c r="E13" s="281"/>
      <c r="F13" s="274"/>
      <c r="G13" s="266"/>
      <c r="H13" s="281"/>
      <c r="I13" s="204" t="e">
        <f>IF(C221="","",VLOOKUP(C221,$AE$556:$AF$558,2,TRUE))</f>
        <v>#N/A</v>
      </c>
      <c r="J13" s="204" t="e">
        <f>IF(C222="","",VLOOKUP(C222,$AG$556:$AH$558,2,TRUE))</f>
        <v>#N/A</v>
      </c>
      <c r="K13" s="204" t="e">
        <f>IF(C223="","",VLOOKUP(C223,$AI$556:$AJ$558,2,TRUE))</f>
        <v>#N/A</v>
      </c>
      <c r="L13" s="259"/>
    </row>
    <row r="14" spans="2:12" ht="90" customHeight="1">
      <c r="B14" s="260"/>
      <c r="C14" s="274"/>
      <c r="D14" s="266"/>
      <c r="E14" s="281"/>
      <c r="F14" s="274"/>
      <c r="G14" s="266"/>
      <c r="H14" s="281"/>
      <c r="I14" s="204" t="e">
        <f>IF(C224="","",VLOOKUP(C224,$AK$556:$AL$558,2,TRUE))</f>
        <v>#N/A</v>
      </c>
      <c r="J14" s="204" t="e">
        <f>IF(C225="","",VLOOKUP(C225,$AM$556:$AN$558,2,TRUE))</f>
        <v>#N/A</v>
      </c>
      <c r="K14" s="204" t="e">
        <f>IF(C226="","",VLOOKUP(C226,$AO$556:$AP$558,2,TRUE))</f>
        <v>#N/A</v>
      </c>
      <c r="L14" s="259"/>
    </row>
    <row r="15" spans="2:12" ht="90" customHeight="1">
      <c r="B15" s="333" t="s">
        <v>59</v>
      </c>
      <c r="C15" s="274"/>
      <c r="D15" s="266"/>
      <c r="E15" s="281"/>
      <c r="F15" s="274"/>
      <c r="G15" s="266"/>
      <c r="H15" s="281"/>
      <c r="I15" s="204" t="e">
        <f>IF(D212="","",VLOOKUP(D212,$M$560:$N$562,2,TRUE))</f>
        <v>#N/A</v>
      </c>
      <c r="J15" s="204" t="e">
        <f>IF(D213="","",VLOOKUP(D213,$O$560:$P$562,2,TRUE))</f>
        <v>#N/A</v>
      </c>
      <c r="K15" s="204" t="e">
        <f>IF(D214="","",VLOOKUP(D214,$Q$560:$R$562,2,TRUE))</f>
        <v>#N/A</v>
      </c>
      <c r="L15" s="259"/>
    </row>
    <row r="16" spans="2:12" ht="90" customHeight="1">
      <c r="B16" s="259"/>
      <c r="C16" s="274"/>
      <c r="D16" s="266"/>
      <c r="E16" s="281"/>
      <c r="F16" s="274"/>
      <c r="G16" s="266"/>
      <c r="H16" s="281"/>
      <c r="I16" s="204" t="e">
        <f>IF(D215="","",VLOOKUP(D215,$S$560:$T$562,2,TRUE))</f>
        <v>#N/A</v>
      </c>
      <c r="J16" s="204" t="e">
        <f>IF(D216="","",VLOOKUP(D216,$U$560:$V$562,2,TRUE))</f>
        <v>#N/A</v>
      </c>
      <c r="K16" s="204" t="e">
        <f>IF(D217="","",VLOOKUP(D217,$W$560:$X$562,2,TRUE))</f>
        <v>#N/A</v>
      </c>
      <c r="L16" s="259"/>
    </row>
    <row r="17" spans="2:12" ht="90" customHeight="1">
      <c r="B17" s="259"/>
      <c r="C17" s="274"/>
      <c r="D17" s="266"/>
      <c r="E17" s="281"/>
      <c r="F17" s="274"/>
      <c r="G17" s="266"/>
      <c r="H17" s="281"/>
      <c r="I17" s="204" t="e">
        <f>IF(D218="","",VLOOKUP(D218,$Y$560:$Z$562,2,TRUE))</f>
        <v>#N/A</v>
      </c>
      <c r="J17" s="204" t="e">
        <f>IF(D219="","",VLOOKUP(D219,$AA$560:$AB$562,2,TRUE))</f>
        <v>#N/A</v>
      </c>
      <c r="K17" s="204" t="e">
        <f>IF(D220="","",VLOOKUP(D220,$AC$560:$AD$560,2,TRUE))</f>
        <v>#N/A</v>
      </c>
      <c r="L17" s="259"/>
    </row>
    <row r="18" spans="2:12" ht="90" customHeight="1">
      <c r="B18" s="259"/>
      <c r="C18" s="274"/>
      <c r="D18" s="266"/>
      <c r="E18" s="281"/>
      <c r="F18" s="274"/>
      <c r="G18" s="266"/>
      <c r="H18" s="281"/>
      <c r="I18" s="204" t="e">
        <f>IF(D221="","",VLOOKUP(D221,$AE$560:$AF$562,2,TRUE))</f>
        <v>#N/A</v>
      </c>
      <c r="J18" s="204" t="e">
        <f>IF(D222="","",VLOOKUP(D222,$AG$560:$AH$562,2,TRUE))</f>
        <v>#N/A</v>
      </c>
      <c r="K18" s="204" t="e">
        <f>IF(D223="","",VLOOKUP(D223,$AI$560:$AJ$562,2,TRUE))</f>
        <v>#N/A</v>
      </c>
      <c r="L18" s="259"/>
    </row>
    <row r="19" spans="2:12" ht="90" customHeight="1">
      <c r="B19" s="259"/>
      <c r="C19" s="274"/>
      <c r="D19" s="266"/>
      <c r="E19" s="281"/>
      <c r="F19" s="274"/>
      <c r="G19" s="266"/>
      <c r="H19" s="281"/>
      <c r="I19" s="204" t="e">
        <f>IF(D224="","",VLOOKUP(D224,$AK$560:$AL$562,2,TRUE))</f>
        <v>#N/A</v>
      </c>
      <c r="J19" s="204" t="e">
        <f>IF(D225="","",VLOOKUP(D225,$AM$560:$AN$562,2,TRUE))</f>
        <v>#N/A</v>
      </c>
      <c r="K19" s="204" t="e">
        <f>IF(D226="","",VLOOKUP(D226,$AO$560:$AP$562,2,TRUE))</f>
        <v>#N/A</v>
      </c>
      <c r="L19" s="259"/>
    </row>
    <row r="20" spans="2:12" ht="90" customHeight="1">
      <c r="B20" s="259"/>
      <c r="C20" s="274"/>
      <c r="D20" s="266"/>
      <c r="E20" s="281"/>
      <c r="F20" s="274"/>
      <c r="G20" s="266"/>
      <c r="H20" s="281"/>
      <c r="I20" s="204" t="e">
        <f>IF(D227="","",VLOOKUP(D227,$M$564:$N$566,2,TRUE))</f>
        <v>#N/A</v>
      </c>
      <c r="J20" s="204" t="e">
        <f>IF(D228="","",VLOOKUP(D228,$O$564:$P$566,2,TRUE))</f>
        <v>#N/A</v>
      </c>
      <c r="K20" s="204" t="e">
        <f>IF(D229="","",VLOOKUP(D229,$Q$564:$R$566,2,TRUE))</f>
        <v>#N/A</v>
      </c>
      <c r="L20" s="259"/>
    </row>
    <row r="21" spans="2:12" ht="90" customHeight="1">
      <c r="B21" s="259"/>
      <c r="C21" s="274"/>
      <c r="D21" s="266"/>
      <c r="E21" s="281"/>
      <c r="F21" s="274"/>
      <c r="G21" s="266"/>
      <c r="H21" s="281"/>
      <c r="I21" s="204" t="e">
        <f>IF(D230="","",VLOOKUP(D230,$S$564:$T$566,2,TRUE))</f>
        <v>#N/A</v>
      </c>
      <c r="J21" s="204" t="e">
        <f>IF(D231="","",VLOOKUP(D231,$U$564:$V$566,2,TRUE))</f>
        <v>#N/A</v>
      </c>
      <c r="K21" s="204" t="e">
        <f>IF(D232="","",VLOOKUP(D232,$W$564:$X$566,2,TRUE))</f>
        <v>#N/A</v>
      </c>
      <c r="L21" s="259"/>
    </row>
    <row r="22" spans="2:12" ht="90" customHeight="1">
      <c r="B22" s="259"/>
      <c r="C22" s="274"/>
      <c r="D22" s="266"/>
      <c r="E22" s="281"/>
      <c r="F22" s="274"/>
      <c r="G22" s="266"/>
      <c r="H22" s="281"/>
      <c r="I22" s="204" t="e">
        <f>IF(D233="","",VLOOKUP(D233,$Y$564:$Z$566,2,TRUE))</f>
        <v>#N/A</v>
      </c>
      <c r="J22" s="204" t="e">
        <f>IF(D234="","",VLOOKUP(D234,$AA$564:$AB$566,2,TRUE))</f>
        <v>#N/A</v>
      </c>
      <c r="K22" s="204" t="e">
        <f>IF(D235="","",VLOOKUP(D235,$AC$564:$AD$566,2,TRUE))</f>
        <v>#N/A</v>
      </c>
      <c r="L22" s="259"/>
    </row>
    <row r="23" spans="2:12" ht="90" customHeight="1">
      <c r="B23" s="259"/>
      <c r="C23" s="274"/>
      <c r="D23" s="266"/>
      <c r="E23" s="281"/>
      <c r="F23" s="274"/>
      <c r="G23" s="266"/>
      <c r="H23" s="281"/>
      <c r="I23" s="204" t="e">
        <f>IF(D236="","",VLOOKUP(D236,$AE$564:$AF$566,2,TRUE))</f>
        <v>#N/A</v>
      </c>
      <c r="J23" s="204" t="e">
        <f>IF(D237="","",VLOOKUP(D237,$AG$564:$AH$566,2,TRUE))</f>
        <v>#N/A</v>
      </c>
      <c r="K23" s="204" t="e">
        <f>IF(D238="","",VLOOKUP(D238,$AI$564:$AJ$566,2,TRUE))</f>
        <v>#N/A</v>
      </c>
      <c r="L23" s="259"/>
    </row>
    <row r="24" spans="2:12" ht="90" customHeight="1">
      <c r="B24" s="259"/>
      <c r="C24" s="274"/>
      <c r="D24" s="266"/>
      <c r="E24" s="281"/>
      <c r="F24" s="274"/>
      <c r="G24" s="266"/>
      <c r="H24" s="281"/>
      <c r="I24" s="204" t="e">
        <f>IF(D239="","",VLOOKUP(D239,$AK$564:$AL$566,2,TRUE))</f>
        <v>#N/A</v>
      </c>
      <c r="J24" s="204" t="e">
        <f>IF(D240="","",VLOOKUP(D240,$AM$564:$AN$566,2,TRUE))</f>
        <v>#N/A</v>
      </c>
      <c r="K24" s="204" t="e">
        <f>IF(D241="","",VLOOKUP(D241,$AO$564:$AP$566,2,TRUE))</f>
        <v>#N/A</v>
      </c>
      <c r="L24" s="259"/>
    </row>
    <row r="25" spans="2:12" ht="90" customHeight="1">
      <c r="B25" s="259"/>
      <c r="C25" s="274"/>
      <c r="D25" s="266"/>
      <c r="E25" s="281"/>
      <c r="F25" s="274"/>
      <c r="G25" s="266"/>
      <c r="H25" s="281"/>
      <c r="I25" s="204" t="e">
        <f>IF(D242="","",VLOOKUP(D242,$M$568:$N$570,2,TRUE))</f>
        <v>#N/A</v>
      </c>
      <c r="J25" s="204" t="e">
        <f>IF(D243="","",VLOOKUP(D243,$O$568:$P$570,2,TRUE))</f>
        <v>#N/A</v>
      </c>
      <c r="K25" s="204" t="e">
        <f>IF(D244="","",VLOOKUP(D244,$Q$568:$R$570,2,TRUE))</f>
        <v>#N/A</v>
      </c>
      <c r="L25" s="259"/>
    </row>
    <row r="26" spans="2:12" ht="90" customHeight="1">
      <c r="B26" s="259"/>
      <c r="C26" s="274"/>
      <c r="D26" s="266"/>
      <c r="E26" s="281"/>
      <c r="F26" s="274"/>
      <c r="G26" s="266"/>
      <c r="H26" s="281"/>
      <c r="I26" s="204" t="e">
        <f>IF(D245="","",VLOOKUP(D245,$S$568:$T$570,2,TRUE))</f>
        <v>#N/A</v>
      </c>
      <c r="J26" s="204" t="e">
        <f>IF(D246="","",VLOOKUP(D246,$U$568:$V$570,2,TRUE))</f>
        <v>#N/A</v>
      </c>
      <c r="K26" s="204" t="e">
        <f>IF(D247="","",VLOOKUP(D247,$W$568:$X$570,2,TRUE))</f>
        <v>#N/A</v>
      </c>
      <c r="L26" s="259"/>
    </row>
    <row r="27" spans="2:12" ht="90" customHeight="1">
      <c r="B27" s="259"/>
      <c r="C27" s="274"/>
      <c r="D27" s="266"/>
      <c r="E27" s="281"/>
      <c r="F27" s="274"/>
      <c r="G27" s="266"/>
      <c r="H27" s="281"/>
      <c r="I27" s="204" t="e">
        <f>IF(D248="","",VLOOKUP(D248,$Y$568:$Z$570,2,TRUE))</f>
        <v>#N/A</v>
      </c>
      <c r="J27" s="204" t="e">
        <f>IF(D249="","",VLOOKUP(D249,$AA$568:$AB$570,2,TRUE))</f>
        <v>#N/A</v>
      </c>
      <c r="K27" s="204" t="e">
        <f>IF(D250="","",VLOOKUP(D250,$AC$568:$AD$570,2,TRUE))</f>
        <v>#N/A</v>
      </c>
      <c r="L27" s="259"/>
    </row>
    <row r="28" spans="2:12" ht="90" customHeight="1">
      <c r="B28" s="259"/>
      <c r="C28" s="274"/>
      <c r="D28" s="266"/>
      <c r="E28" s="281"/>
      <c r="F28" s="274"/>
      <c r="G28" s="266"/>
      <c r="H28" s="281"/>
      <c r="I28" s="204" t="e">
        <f>IF(D251="","",VLOOKUP(D251,$AE$568:$AF$570,2,TRUE))</f>
        <v>#N/A</v>
      </c>
      <c r="J28" s="204" t="e">
        <f>IF(D252="","",VLOOKUP(D252,$AG$568:$AH$570,2,TRUE))</f>
        <v>#N/A</v>
      </c>
      <c r="K28" s="204" t="e">
        <f>IF(D253="","",VLOOKUP(D253,$AI$568:$AJ$570,2,TRUE))</f>
        <v>#N/A</v>
      </c>
      <c r="L28" s="259"/>
    </row>
    <row r="29" spans="2:12" ht="90" customHeight="1">
      <c r="B29" s="260"/>
      <c r="C29" s="274"/>
      <c r="D29" s="266"/>
      <c r="E29" s="281"/>
      <c r="F29" s="274"/>
      <c r="G29" s="266"/>
      <c r="H29" s="281"/>
      <c r="I29" s="204" t="e">
        <f>IF(D254="","",VLOOKUP(D254,$AK$568:$AL$570,2,TRUE))</f>
        <v>#N/A</v>
      </c>
      <c r="J29" s="204" t="e">
        <f>IF(D255="","",VLOOKUP(D255,$AM$568:$AN$570,2,TRUE))</f>
        <v>#N/A</v>
      </c>
      <c r="K29" s="204" t="e">
        <f>IF(D256="","",VLOOKUP(D256,$AO$568:$AP$570,2,TRUE))</f>
        <v>#N/A</v>
      </c>
      <c r="L29" s="259"/>
    </row>
    <row r="30" spans="2:12" ht="90" customHeight="1">
      <c r="B30" s="333" t="s">
        <v>484</v>
      </c>
      <c r="C30" s="274"/>
      <c r="D30" s="266"/>
      <c r="E30" s="281"/>
      <c r="F30" s="274"/>
      <c r="G30" s="266"/>
      <c r="H30" s="281"/>
      <c r="I30" s="204" t="e">
        <f>IF(E212="","",VLOOKUP(E212,$M$572:$N$574,2,TRUE))</f>
        <v>#N/A</v>
      </c>
      <c r="J30" s="204" t="e">
        <f>IF(E213="","",VLOOKUP(E213,$O$572:$P$574,2,TRUE))</f>
        <v>#N/A</v>
      </c>
      <c r="K30" s="204" t="e">
        <f>IF(E214="","",VLOOKUP(E214,$Q$572:$R$574,2,TRUE))</f>
        <v>#N/A</v>
      </c>
      <c r="L30" s="259"/>
    </row>
    <row r="31" spans="2:12" ht="90" customHeight="1">
      <c r="B31" s="259"/>
      <c r="C31" s="274"/>
      <c r="D31" s="266"/>
      <c r="E31" s="281"/>
      <c r="F31" s="274"/>
      <c r="G31" s="266"/>
      <c r="H31" s="281"/>
      <c r="I31" s="204" t="e">
        <f>IF(E215="","",VLOOKUP(E215,$S$572:$T$574,2,TRUE))</f>
        <v>#N/A</v>
      </c>
      <c r="J31" s="204" t="e">
        <f>IF(E216="","",VLOOKUP(E216,$U$572:$V$574,2,TRUE))</f>
        <v>#N/A</v>
      </c>
      <c r="K31" s="204" t="e">
        <f>IF(E217="","",VLOOKUP(E217,$W$572:$X$574,2,TRUE))</f>
        <v>#N/A</v>
      </c>
      <c r="L31" s="259"/>
    </row>
    <row r="32" spans="2:12" ht="90" customHeight="1">
      <c r="B32" s="259"/>
      <c r="C32" s="274"/>
      <c r="D32" s="266"/>
      <c r="E32" s="281"/>
      <c r="F32" s="274"/>
      <c r="G32" s="266"/>
      <c r="H32" s="281"/>
      <c r="I32" s="204" t="e">
        <f>IF(E218="","",VLOOKUP(E218,$Y$572:$Z$574,2,TRUE))</f>
        <v>#N/A</v>
      </c>
      <c r="J32" s="204" t="e">
        <f>IF(E219="","",VLOOKUP(E219,$AA$572:$AB$574,2,TRUE))</f>
        <v>#N/A</v>
      </c>
      <c r="K32" s="204" t="e">
        <f>IF(E220="","",VLOOKUP(E220,$AC$572:$AD$574,2,TRUE))</f>
        <v>#N/A</v>
      </c>
      <c r="L32" s="259"/>
    </row>
    <row r="33" spans="2:12" ht="90" customHeight="1">
      <c r="B33" s="259"/>
      <c r="C33" s="274"/>
      <c r="D33" s="266"/>
      <c r="E33" s="281"/>
      <c r="F33" s="274"/>
      <c r="G33" s="266"/>
      <c r="H33" s="281"/>
      <c r="I33" s="204" t="e">
        <f>IF(E221="","",VLOOKUP(E221,$AE$572:$AF$574,2,TRUE))</f>
        <v>#N/A</v>
      </c>
      <c r="J33" s="204" t="e">
        <f>IF(E222="","",VLOOKUP(E222,$AG$572:$AH$574,2,TRUE))</f>
        <v>#N/A</v>
      </c>
      <c r="K33" s="204" t="e">
        <f>IF(E223="","",VLOOKUP(E223,$AI$572:$AJ$574,2,TRUE))</f>
        <v>#N/A</v>
      </c>
      <c r="L33" s="259"/>
    </row>
    <row r="34" spans="2:12" ht="90" customHeight="1">
      <c r="B34" s="260"/>
      <c r="C34" s="274"/>
      <c r="D34" s="266"/>
      <c r="E34" s="281"/>
      <c r="F34" s="274"/>
      <c r="G34" s="266"/>
      <c r="H34" s="281"/>
      <c r="I34" s="204" t="e">
        <f>IF(E224="","",VLOOKUP(E224,$AK$572:$AL$574,2,TRUE))</f>
        <v>#N/A</v>
      </c>
      <c r="J34" s="204" t="e">
        <f>IF(E225="","",VLOOKUP(E225,$AM$572:$AN$574,2,TRUE))</f>
        <v>#N/A</v>
      </c>
      <c r="K34" s="204" t="e">
        <f>IF(E226="","",VLOOKUP(E226,$AO$572:$AP$574,2,TRUE))</f>
        <v>#N/A</v>
      </c>
      <c r="L34" s="259"/>
    </row>
    <row r="35" spans="2:12" ht="90" customHeight="1">
      <c r="B35" s="333" t="s">
        <v>259</v>
      </c>
      <c r="C35" s="274"/>
      <c r="D35" s="266"/>
      <c r="E35" s="281"/>
      <c r="F35" s="274"/>
      <c r="G35" s="266"/>
      <c r="H35" s="281"/>
      <c r="I35" s="252" t="e">
        <f>IF(F212="","",VLOOKUP(F212,$M$576:$N$578,2,TRUE))</f>
        <v>#N/A</v>
      </c>
      <c r="J35" s="252" t="e">
        <f>IF(F213="","",VLOOKUP(F213,$O$576:$P$578,2,TRUE))</f>
        <v>#N/A</v>
      </c>
      <c r="K35" s="252" t="e">
        <f>IF(F214="","",VLOOKUP(F214,$Q$576:$R$578,2,TRUE))</f>
        <v>#N/A</v>
      </c>
      <c r="L35" s="259"/>
    </row>
    <row r="36" spans="2:12" ht="90" customHeight="1">
      <c r="B36" s="259"/>
      <c r="C36" s="274"/>
      <c r="D36" s="266"/>
      <c r="E36" s="281"/>
      <c r="F36" s="274"/>
      <c r="G36" s="266"/>
      <c r="H36" s="281"/>
      <c r="I36" s="252" t="e">
        <f>IF(F215="","",VLOOKUP(F215,$S$576:$T$578,2,TRUE))</f>
        <v>#N/A</v>
      </c>
      <c r="J36" s="252" t="e">
        <f>IF(F216="","",VLOOKUP(F216,$U$576:$V$578,2,TRUE))</f>
        <v>#N/A</v>
      </c>
      <c r="K36" s="252" t="e">
        <f>IF(F217="","",VLOOKUP(F217,$W$576:$X$578,2,TRUE))</f>
        <v>#N/A</v>
      </c>
      <c r="L36" s="259"/>
    </row>
    <row r="37" spans="2:12" ht="90" customHeight="1">
      <c r="B37" s="259"/>
      <c r="C37" s="274"/>
      <c r="D37" s="266"/>
      <c r="E37" s="281"/>
      <c r="F37" s="274"/>
      <c r="G37" s="266"/>
      <c r="H37" s="281"/>
      <c r="I37" s="252" t="e">
        <f>IF(F218="","",VLOOKUP(F218,$Y$576:$Z$578,2,TRUE))</f>
        <v>#N/A</v>
      </c>
      <c r="J37" s="252" t="e">
        <f>IF(F219="","",VLOOKUP(F219,$AA$576:$AB$578,2,TRUE))</f>
        <v>#N/A</v>
      </c>
      <c r="K37" s="252" t="e">
        <f>IF(F220="","",VLOOKUP(F220,$AC$576:$AD$578,2,TRUE))</f>
        <v>#N/A</v>
      </c>
      <c r="L37" s="259"/>
    </row>
    <row r="38" spans="2:12" ht="90" customHeight="1">
      <c r="B38" s="259"/>
      <c r="C38" s="274"/>
      <c r="D38" s="266"/>
      <c r="E38" s="281"/>
      <c r="F38" s="274"/>
      <c r="G38" s="266"/>
      <c r="H38" s="281"/>
      <c r="I38" s="252" t="e">
        <f>IF(F221="","",VLOOKUP(F221,$AE$576:$AF$578,2,TRUE))</f>
        <v>#N/A</v>
      </c>
      <c r="J38" s="252" t="e">
        <f>IF(F222="","",VLOOKUP(F222,$AG$576:$AH$578,2,TRUE))</f>
        <v>#N/A</v>
      </c>
      <c r="K38" s="252" t="e">
        <f>IF(F223="","",VLOOKUP(F223,$AI$576:$AJ$578,2,TRUE))</f>
        <v>#N/A</v>
      </c>
      <c r="L38" s="259"/>
    </row>
    <row r="39" spans="2:12" ht="90" customHeight="1">
      <c r="B39" s="259"/>
      <c r="C39" s="274"/>
      <c r="D39" s="266"/>
      <c r="E39" s="281"/>
      <c r="F39" s="274"/>
      <c r="G39" s="266"/>
      <c r="H39" s="281"/>
      <c r="I39" s="252" t="e">
        <f>IF(F224="","",VLOOKUP(F224,$AK$576:$AL$578,2,TRUE))</f>
        <v>#N/A</v>
      </c>
      <c r="J39" s="252" t="e">
        <f>IF(F225="","",VLOOKUP(F225,$AM$576:$AN$578,2,TRUE))</f>
        <v>#N/A</v>
      </c>
      <c r="K39" s="252" t="e">
        <f>IF(F226="","",VLOOKUP(F226,$AO$576:$AP$578,2,TRUE))</f>
        <v>#N/A</v>
      </c>
      <c r="L39" s="259"/>
    </row>
    <row r="40" spans="2:12" ht="90" customHeight="1">
      <c r="B40" s="259"/>
      <c r="C40" s="274"/>
      <c r="D40" s="266"/>
      <c r="E40" s="281"/>
      <c r="F40" s="274"/>
      <c r="G40" s="266"/>
      <c r="H40" s="281"/>
      <c r="I40" s="252" t="e">
        <f>IF(F227="","",VLOOKUP(F227,$M$580:$N$582,2,TRUE))</f>
        <v>#N/A</v>
      </c>
      <c r="J40" s="252" t="e">
        <f>IF(F228="","",VLOOKUP(F228,$O$580:$P$582,2,TRUE))</f>
        <v>#N/A</v>
      </c>
      <c r="K40" s="252" t="e">
        <f>IF(F229="","",VLOOKUP(F229,$Q$580:$R$582,2,TRUE))</f>
        <v>#N/A</v>
      </c>
      <c r="L40" s="259"/>
    </row>
    <row r="41" spans="2:12" ht="90" customHeight="1">
      <c r="B41" s="259"/>
      <c r="C41" s="274"/>
      <c r="D41" s="266"/>
      <c r="E41" s="281"/>
      <c r="F41" s="274"/>
      <c r="G41" s="266"/>
      <c r="H41" s="281"/>
      <c r="I41" s="252" t="e">
        <f>IF(F230="","",VLOOKUP(F230,$S$580:$T$582,2,TRUE))</f>
        <v>#N/A</v>
      </c>
      <c r="J41" s="252" t="e">
        <f>IF(F231="","",VLOOKUP(F231,$U$580:$V$582,2,TRUE))</f>
        <v>#N/A</v>
      </c>
      <c r="K41" s="252" t="e">
        <f>IF(F232="","",VLOOKUP(F232,$W$580:$X$582,2,TRUE))</f>
        <v>#N/A</v>
      </c>
      <c r="L41" s="259"/>
    </row>
    <row r="42" spans="2:12" ht="90" customHeight="1">
      <c r="B42" s="259"/>
      <c r="C42" s="274"/>
      <c r="D42" s="266"/>
      <c r="E42" s="281"/>
      <c r="F42" s="274"/>
      <c r="G42" s="266"/>
      <c r="H42" s="281"/>
      <c r="I42" s="252" t="e">
        <f>IF(F233="","",VLOOKUP(F233,$Y$580:$Z$582,2,TRUE))</f>
        <v>#N/A</v>
      </c>
      <c r="J42" s="252" t="e">
        <f>IF(F234="","",VLOOKUP(F234,$AA$580:$AB$582,2,TRUE))</f>
        <v>#N/A</v>
      </c>
      <c r="K42" s="252" t="e">
        <f>IF(F235="","",VLOOKUP(F235,$AC$580:$AD$582,2,TRUE))</f>
        <v>#N/A</v>
      </c>
      <c r="L42" s="259"/>
    </row>
    <row r="43" spans="2:12" ht="90" customHeight="1">
      <c r="B43" s="259"/>
      <c r="C43" s="274"/>
      <c r="D43" s="266"/>
      <c r="E43" s="281"/>
      <c r="F43" s="274"/>
      <c r="G43" s="266"/>
      <c r="H43" s="281"/>
      <c r="I43" s="252" t="e">
        <f>IF(F236="","",VLOOKUP(F236,$AE$580:$AF$582,2,TRUE))</f>
        <v>#N/A</v>
      </c>
      <c r="J43" s="252" t="e">
        <f>IF(F237="","",VLOOKUP(F237,$AG$580:$AH$582,2,TRUE))</f>
        <v>#N/A</v>
      </c>
      <c r="K43" s="252" t="e">
        <f>IF(F238="","",VLOOKUP(F238,$AI$580:$AJ$582,2,TRUE))</f>
        <v>#N/A</v>
      </c>
      <c r="L43" s="259"/>
    </row>
    <row r="44" spans="2:12" ht="90" customHeight="1">
      <c r="B44" s="259"/>
      <c r="C44" s="274"/>
      <c r="D44" s="266"/>
      <c r="E44" s="281"/>
      <c r="F44" s="274"/>
      <c r="G44" s="266"/>
      <c r="H44" s="281"/>
      <c r="I44" s="252" t="e">
        <f>IF(F239="","",VLOOKUP(F239,$AK$580:$AL$582,2,TRUE))</f>
        <v>#N/A</v>
      </c>
      <c r="J44" s="252" t="e">
        <f>IF(F240="","",VLOOKUP(F240,$AM$580:$AN$582,2,TRUE))</f>
        <v>#N/A</v>
      </c>
      <c r="K44" s="252" t="e">
        <f>IF(F241="","",VLOOKUP(F241,$AO$580:$AP$582,2,TRUE))</f>
        <v>#N/A</v>
      </c>
      <c r="L44" s="259"/>
    </row>
    <row r="45" spans="2:12" ht="90" customHeight="1">
      <c r="B45" s="259"/>
      <c r="C45" s="274"/>
      <c r="D45" s="266"/>
      <c r="E45" s="281"/>
      <c r="F45" s="274"/>
      <c r="G45" s="266"/>
      <c r="H45" s="281"/>
      <c r="I45" s="252" t="e">
        <f>IF(F242="","",VLOOKUP(F242,$M$584:$N$586,2,TRUE))</f>
        <v>#N/A</v>
      </c>
      <c r="J45" s="252" t="e">
        <f>IF(F243="","",VLOOKUP(F243,$O$584:$P$586,2,TRUE))</f>
        <v>#N/A</v>
      </c>
      <c r="K45" s="252" t="e">
        <f>IF(F244="","",VLOOKUP(F244,$Q$584:$R$586,2,TRUE))</f>
        <v>#N/A</v>
      </c>
      <c r="L45" s="259"/>
    </row>
    <row r="46" spans="2:12" ht="90" customHeight="1">
      <c r="B46" s="259"/>
      <c r="C46" s="274"/>
      <c r="D46" s="266"/>
      <c r="E46" s="281"/>
      <c r="F46" s="274"/>
      <c r="G46" s="266"/>
      <c r="H46" s="281"/>
      <c r="I46" s="252" t="e">
        <f>IF(F245="","",VLOOKUP(F245,$S$584:$T$586,2,TRUE))</f>
        <v>#N/A</v>
      </c>
      <c r="J46" s="252" t="e">
        <f>IF(F246="","",VLOOKUP(F246,$U$584:$V$586,2,TRUE))</f>
        <v>#N/A</v>
      </c>
      <c r="K46" s="252" t="e">
        <f>IF(F247="","",VLOOKUP(F247,$W$584:$X$586,2,TRUE))</f>
        <v>#N/A</v>
      </c>
      <c r="L46" s="259"/>
    </row>
    <row r="47" spans="2:12" ht="90" customHeight="1">
      <c r="B47" s="259"/>
      <c r="C47" s="274"/>
      <c r="D47" s="266"/>
      <c r="E47" s="281"/>
      <c r="F47" s="274"/>
      <c r="G47" s="266"/>
      <c r="H47" s="281"/>
      <c r="I47" s="252" t="e">
        <f>IF(F248="","",VLOOKUP(F248,$Y$584:$Z$586,2,TRUE))</f>
        <v>#N/A</v>
      </c>
      <c r="J47" s="252" t="e">
        <f>IF(F249="","",VLOOKUP(F249,$AA$584:$AB$586,2,TRUE))</f>
        <v>#N/A</v>
      </c>
      <c r="K47" s="252" t="e">
        <f>IF(F250="","",VLOOKUP(F250,$AC$584:$AD$586,2,TRUE))</f>
        <v>#N/A</v>
      </c>
      <c r="L47" s="259"/>
    </row>
    <row r="48" spans="2:12" ht="90" customHeight="1">
      <c r="B48" s="259"/>
      <c r="C48" s="274"/>
      <c r="D48" s="266"/>
      <c r="E48" s="281"/>
      <c r="F48" s="274"/>
      <c r="G48" s="266"/>
      <c r="H48" s="281"/>
      <c r="I48" s="252" t="e">
        <f>IF(F251="","",VLOOKUP(F251,$AE$584:$AF$586,2,TRUE))</f>
        <v>#N/A</v>
      </c>
      <c r="J48" s="252" t="e">
        <f>IF(F252="","",VLOOKUP(F252,$AG$584:$AH$586,2,TRUE))</f>
        <v>#N/A</v>
      </c>
      <c r="K48" s="252" t="e">
        <f>IF(F253="","",VLOOKUP(F253,$AI$584:$AJ$586,2,TRUE))</f>
        <v>#N/A</v>
      </c>
      <c r="L48" s="259"/>
    </row>
    <row r="49" spans="2:12" ht="90" customHeight="1">
      <c r="B49" s="259"/>
      <c r="C49" s="274"/>
      <c r="D49" s="266"/>
      <c r="E49" s="281"/>
      <c r="F49" s="274"/>
      <c r="G49" s="266"/>
      <c r="H49" s="281"/>
      <c r="I49" s="252" t="e">
        <f>IF(F254="","",VLOOKUP(F254,$AK$584:$AL$586,2,TRUE))</f>
        <v>#N/A</v>
      </c>
      <c r="J49" s="252" t="e">
        <f>IF(F255="","",VLOOKUP(F255,$AM$572:$AN$586,2,TRUE))</f>
        <v>#N/A</v>
      </c>
      <c r="K49" s="252" t="e">
        <f>IF(F256="","",VLOOKUP(F256,$AO$584:$AP$586,2,TRUE))</f>
        <v>#N/A</v>
      </c>
      <c r="L49" s="259"/>
    </row>
    <row r="50" spans="2:12" ht="90" customHeight="1">
      <c r="B50" s="259"/>
      <c r="C50" s="274"/>
      <c r="D50" s="266"/>
      <c r="E50" s="281"/>
      <c r="F50" s="274"/>
      <c r="G50" s="266"/>
      <c r="H50" s="281"/>
      <c r="I50" s="252" t="e">
        <f>IF(F257="","",VLOOKUP(F257,$M$588:$N$590,2,TRUE))</f>
        <v>#N/A</v>
      </c>
      <c r="J50" s="252" t="e">
        <f>IF(F258="","",VLOOKUP(F258,$O$588:$P$590,2,TRUE))</f>
        <v>#N/A</v>
      </c>
      <c r="K50" s="252" t="e">
        <f>IF(F259="","",VLOOKUP(F259,$Q$588:$R$590,2,TRUE))</f>
        <v>#N/A</v>
      </c>
      <c r="L50" s="259"/>
    </row>
    <row r="51" spans="2:12" ht="90" customHeight="1">
      <c r="B51" s="259"/>
      <c r="C51" s="274"/>
      <c r="D51" s="266"/>
      <c r="E51" s="281"/>
      <c r="F51" s="274"/>
      <c r="G51" s="266"/>
      <c r="H51" s="281"/>
      <c r="I51" s="252" t="e">
        <f>IF(F260="","",VLOOKUP(F260,$S$588:$T$590,2,TRUE))</f>
        <v>#N/A</v>
      </c>
      <c r="J51" s="252" t="e">
        <f>IF(F261="","",VLOOKUP(F261,$U$588:$V$590,2,TRUE))</f>
        <v>#N/A</v>
      </c>
      <c r="K51" s="252" t="e">
        <f>IF(F262="","",VLOOKUP(F262,$W$588:$X$590,2,TRUE))</f>
        <v>#N/A</v>
      </c>
      <c r="L51" s="259"/>
    </row>
    <row r="52" spans="2:12" ht="90" customHeight="1">
      <c r="B52" s="259"/>
      <c r="C52" s="274"/>
      <c r="D52" s="266"/>
      <c r="E52" s="281"/>
      <c r="F52" s="274"/>
      <c r="G52" s="266"/>
      <c r="H52" s="281"/>
      <c r="I52" s="252" t="e">
        <f>IF(F263="","",VLOOKUP(F263,$Y$588:$Z$590,2,TRUE))</f>
        <v>#N/A</v>
      </c>
      <c r="J52" s="252" t="e">
        <f>IF(F264="","",VLOOKUP(F264,$AA$588:$AB$590,2,TRUE))</f>
        <v>#N/A</v>
      </c>
      <c r="K52" s="252" t="e">
        <f>IF(F265="","",VLOOKUP(F265,$AC$588:$AD$590,2,TRUE))</f>
        <v>#N/A</v>
      </c>
      <c r="L52" s="259"/>
    </row>
    <row r="53" spans="2:12" ht="90" customHeight="1">
      <c r="B53" s="259"/>
      <c r="C53" s="274"/>
      <c r="D53" s="266"/>
      <c r="E53" s="281"/>
      <c r="F53" s="274"/>
      <c r="G53" s="266"/>
      <c r="H53" s="281"/>
      <c r="I53" s="252" t="e">
        <f>IF(F266="","",VLOOKUP(F266,$AE$588:$AF$590,2,TRUE))</f>
        <v>#N/A</v>
      </c>
      <c r="J53" s="252" t="e">
        <f>IF(F267="","",VLOOKUP(F267,$AG$588:$AH$590,2,TRUE))</f>
        <v>#N/A</v>
      </c>
      <c r="K53" s="252" t="e">
        <f>IF(F268="","",VLOOKUP(F268,$AI$588:$AJ$590,2,TRUE))</f>
        <v>#N/A</v>
      </c>
      <c r="L53" s="259"/>
    </row>
    <row r="54" spans="2:12" ht="90" customHeight="1">
      <c r="B54" s="259"/>
      <c r="C54" s="274"/>
      <c r="D54" s="266"/>
      <c r="E54" s="281"/>
      <c r="F54" s="274"/>
      <c r="G54" s="266"/>
      <c r="H54" s="281"/>
      <c r="I54" s="252" t="e">
        <f>IF(F269="","",VLOOKUP(F269,$AK$588:$AL$590,2,TRUE))</f>
        <v>#N/A</v>
      </c>
      <c r="J54" s="252" t="e">
        <f>IF(F270="","",VLOOKUP(F270,$AM$588:$AN$590,2,TRUE))</f>
        <v>#N/A</v>
      </c>
      <c r="K54" s="252" t="e">
        <f>IF(F271="","",VLOOKUP(F271,$AO$588:$AP$590,2,TRUE))</f>
        <v>#N/A</v>
      </c>
      <c r="L54" s="259"/>
    </row>
    <row r="55" spans="2:12" ht="90" customHeight="1">
      <c r="B55" s="259"/>
      <c r="C55" s="274"/>
      <c r="D55" s="266"/>
      <c r="E55" s="281"/>
      <c r="F55" s="274"/>
      <c r="G55" s="266"/>
      <c r="H55" s="281"/>
      <c r="I55" s="252" t="e">
        <f>IF(F272="","",VLOOKUP(F272,$M$592:$N$594,2,TRUE))</f>
        <v>#N/A</v>
      </c>
      <c r="J55" s="252" t="e">
        <f>IF(F273="","",VLOOKUP(F273,$O$592:$P$594,2,TRUE))</f>
        <v>#N/A</v>
      </c>
      <c r="K55" s="252" t="e">
        <f>IF(F274="","",VLOOKUP(F274,$Q$592:$R$594,2,TRUE))</f>
        <v>#N/A</v>
      </c>
      <c r="L55" s="259"/>
    </row>
    <row r="56" spans="2:12" ht="90" customHeight="1">
      <c r="B56" s="259"/>
      <c r="C56" s="274"/>
      <c r="D56" s="266"/>
      <c r="E56" s="281"/>
      <c r="F56" s="274"/>
      <c r="G56" s="266"/>
      <c r="H56" s="281"/>
      <c r="I56" s="252" t="e">
        <f>IF(F275="","",VLOOKUP(F275,$S$592:$T$594,2,TRUE))</f>
        <v>#N/A</v>
      </c>
      <c r="J56" s="252" t="e">
        <f>IF(F276="","",VLOOKUP(F276,$U$592:$V$594,2,TRUE))</f>
        <v>#N/A</v>
      </c>
      <c r="K56" s="252" t="e">
        <f>IF(F277="","",VLOOKUP(F277,$W$592:$X$594,2,TRUE))</f>
        <v>#N/A</v>
      </c>
      <c r="L56" s="259"/>
    </row>
    <row r="57" spans="2:12" ht="90" customHeight="1">
      <c r="B57" s="259"/>
      <c r="C57" s="274"/>
      <c r="D57" s="266"/>
      <c r="E57" s="281"/>
      <c r="F57" s="274"/>
      <c r="G57" s="266"/>
      <c r="H57" s="281"/>
      <c r="I57" s="252" t="e">
        <f>IF(F278="","",VLOOKUP(F278,$Y$592:$Z$594,2,TRUE))</f>
        <v>#N/A</v>
      </c>
      <c r="J57" s="252" t="e">
        <f>IF(F279="","",VLOOKUP(F279,$AA$592:$AB$594,2,TRUE))</f>
        <v>#N/A</v>
      </c>
      <c r="K57" s="252" t="e">
        <f>IF(F280="","",VLOOKUP(F280,$AC$592:$AD$594,2,TRUE))</f>
        <v>#N/A</v>
      </c>
      <c r="L57" s="259"/>
    </row>
    <row r="58" spans="2:12" ht="90" customHeight="1">
      <c r="B58" s="259"/>
      <c r="C58" s="274"/>
      <c r="D58" s="266"/>
      <c r="E58" s="281"/>
      <c r="F58" s="274"/>
      <c r="G58" s="266"/>
      <c r="H58" s="281"/>
      <c r="I58" s="252" t="e">
        <f>IF(F281="","",VLOOKUP(F281,$AE$592:$AF$594,2,TRUE))</f>
        <v>#N/A</v>
      </c>
      <c r="J58" s="252" t="e">
        <f>IF(F282="","",VLOOKUP(F282,$AG$592:$AH$594,2,TRUE))</f>
        <v>#N/A</v>
      </c>
      <c r="K58" s="252" t="e">
        <f>IF(F283="","",VLOOKUP(F283,$AI$592:$AJ$594,2,TRUE))</f>
        <v>#N/A</v>
      </c>
      <c r="L58" s="259"/>
    </row>
    <row r="59" spans="2:12" ht="90" customHeight="1">
      <c r="B59" s="260"/>
      <c r="C59" s="274"/>
      <c r="D59" s="266"/>
      <c r="E59" s="281"/>
      <c r="F59" s="274"/>
      <c r="G59" s="266"/>
      <c r="H59" s="281"/>
      <c r="I59" s="252" t="e">
        <f>IF(F284="","",VLOOKUP(F284,$AK$592:$AL$594,2,TRUE))</f>
        <v>#N/A</v>
      </c>
      <c r="J59" s="252" t="e">
        <f>IF(F285="","",VLOOKUP(F285,$AM$592:$AN$594,2,TRUE))</f>
        <v>#N/A</v>
      </c>
      <c r="K59" s="252" t="e">
        <f>IF(F286="","",VLOOKUP(F286,$AO$592:$AP$594,2,TRUE))</f>
        <v>#N/A</v>
      </c>
      <c r="L59" s="259"/>
    </row>
    <row r="60" spans="2:12" ht="90" customHeight="1">
      <c r="B60" s="333" t="s">
        <v>485</v>
      </c>
      <c r="C60" s="274"/>
      <c r="D60" s="266"/>
      <c r="E60" s="281"/>
      <c r="F60" s="274"/>
      <c r="G60" s="266"/>
      <c r="H60" s="281"/>
      <c r="I60" s="204" t="e">
        <f>IF(G212="","",VLOOKUP(G212,$M$596:$N$598,2,TRUE))</f>
        <v>#N/A</v>
      </c>
      <c r="J60" s="204" t="e">
        <f>IF(G213="","",VLOOKUP(G213,$O$596:$P$598,2,TRUE))</f>
        <v>#N/A</v>
      </c>
      <c r="K60" s="204" t="e">
        <f>IF(G214="","",VLOOKUP(G214,$Q$596:$R$598,2,TRUE))</f>
        <v>#N/A</v>
      </c>
      <c r="L60" s="259"/>
    </row>
    <row r="61" spans="2:12" ht="90" customHeight="1">
      <c r="B61" s="259"/>
      <c r="C61" s="274"/>
      <c r="D61" s="266"/>
      <c r="E61" s="281"/>
      <c r="F61" s="274"/>
      <c r="G61" s="266"/>
      <c r="H61" s="281"/>
      <c r="I61" s="204" t="e">
        <f>IF(G215="","",VLOOKUP(G215,$S$596:$T$598,2,TRUE))</f>
        <v>#N/A</v>
      </c>
      <c r="J61" s="204" t="e">
        <f>IF(G216="","",VLOOKUP(G216,$U$596:$V$598,2,TRUE))</f>
        <v>#N/A</v>
      </c>
      <c r="K61" s="204" t="e">
        <f>IF(G217="","",VLOOKUP(G217,$W$596:$X$598,2,TRUE))</f>
        <v>#N/A</v>
      </c>
      <c r="L61" s="259"/>
    </row>
    <row r="62" spans="2:12" ht="90" customHeight="1">
      <c r="B62" s="259"/>
      <c r="C62" s="274"/>
      <c r="D62" s="266"/>
      <c r="E62" s="281"/>
      <c r="F62" s="274"/>
      <c r="G62" s="266"/>
      <c r="H62" s="281"/>
      <c r="I62" s="204" t="e">
        <f>IF(G218="","",VLOOKUP(G218,$Y$596:$Z$598,2,TRUE))</f>
        <v>#N/A</v>
      </c>
      <c r="J62" s="204" t="e">
        <f>IF(G219="","",VLOOKUP(G219,$AA$596:$AB$598,2,TRUE))</f>
        <v>#N/A</v>
      </c>
      <c r="K62" s="204" t="e">
        <f>IF(G220="","",VLOOKUP(G220,$AC$596:$AD$598,2,TRUE))</f>
        <v>#N/A</v>
      </c>
      <c r="L62" s="259"/>
    </row>
    <row r="63" spans="2:12" ht="90" customHeight="1">
      <c r="B63" s="259"/>
      <c r="C63" s="274"/>
      <c r="D63" s="266"/>
      <c r="E63" s="281"/>
      <c r="F63" s="274"/>
      <c r="G63" s="266"/>
      <c r="H63" s="281"/>
      <c r="I63" s="204" t="e">
        <f>IF(G221="","",VLOOKUP(G221,$AE$596:$AF$598,2,TRUE))</f>
        <v>#N/A</v>
      </c>
      <c r="J63" s="204" t="e">
        <f>IF(G222="","",VLOOKUP(G222,$AG$596:$AH$598,2,TRUE))</f>
        <v>#N/A</v>
      </c>
      <c r="K63" s="204" t="e">
        <f>IF(G223="","",VLOOKUP(G223,$AI$596:$AJ$598,2,TRUE))</f>
        <v>#N/A</v>
      </c>
      <c r="L63" s="259"/>
    </row>
    <row r="64" spans="2:12" ht="90" customHeight="1">
      <c r="B64" s="260"/>
      <c r="C64" s="275"/>
      <c r="D64" s="276"/>
      <c r="E64" s="282"/>
      <c r="F64" s="275"/>
      <c r="G64" s="276"/>
      <c r="H64" s="282"/>
      <c r="I64" s="204" t="e">
        <f>IF(G224="","",VLOOKUP(G224,$AK$596:$AL$598,2,TRUE))</f>
        <v>#N/A</v>
      </c>
      <c r="J64" s="204" t="e">
        <f>IF(G225="","",VLOOKUP(G225,$AM$596:$AN$598,2,TRUE))</f>
        <v>#N/A</v>
      </c>
      <c r="K64" s="204" t="e">
        <f>IF(G226="","",VLOOKUP(G226,$AO$596:$AP$598,2,TRUE))</f>
        <v>#N/A</v>
      </c>
      <c r="L64" s="260"/>
    </row>
    <row r="65" spans="2:7" ht="15.75" customHeight="1"/>
    <row r="66" spans="2:7" ht="15.75" customHeight="1"/>
    <row r="67" spans="2:7" ht="15.75" customHeight="1">
      <c r="B67" s="311" t="s">
        <v>524</v>
      </c>
      <c r="C67" s="262"/>
      <c r="D67" s="262"/>
      <c r="E67" s="262"/>
      <c r="F67" s="262"/>
      <c r="G67" s="263"/>
    </row>
    <row r="68" spans="2:7" ht="56.25" customHeight="1">
      <c r="B68" s="253"/>
      <c r="C68" s="254" t="s">
        <v>483</v>
      </c>
      <c r="D68" s="254" t="s">
        <v>59</v>
      </c>
      <c r="E68" s="254" t="s">
        <v>484</v>
      </c>
      <c r="F68" s="254" t="s">
        <v>259</v>
      </c>
      <c r="G68" s="124" t="s">
        <v>485</v>
      </c>
    </row>
    <row r="69" spans="2:7" ht="15.75" customHeight="1">
      <c r="B69" s="268">
        <v>1</v>
      </c>
      <c r="C69" s="78"/>
      <c r="D69" s="78"/>
      <c r="E69" s="78"/>
      <c r="F69" s="78"/>
      <c r="G69" s="78"/>
    </row>
    <row r="70" spans="2:7" ht="15.75" customHeight="1">
      <c r="B70" s="259"/>
      <c r="C70" s="78"/>
      <c r="D70" s="78"/>
      <c r="E70" s="78"/>
      <c r="F70" s="78"/>
      <c r="G70" s="78"/>
    </row>
    <row r="71" spans="2:7" ht="15.75" customHeight="1">
      <c r="B71" s="260"/>
      <c r="C71" s="78"/>
      <c r="D71" s="78"/>
      <c r="E71" s="78"/>
      <c r="F71" s="78"/>
      <c r="G71" s="78"/>
    </row>
    <row r="72" spans="2:7" ht="15.75" customHeight="1">
      <c r="B72" s="268">
        <v>2</v>
      </c>
      <c r="C72" s="78"/>
      <c r="D72" s="78"/>
      <c r="E72" s="78"/>
      <c r="F72" s="78"/>
      <c r="G72" s="78"/>
    </row>
    <row r="73" spans="2:7" ht="15.75" customHeight="1">
      <c r="B73" s="259"/>
      <c r="C73" s="78"/>
      <c r="D73" s="78"/>
      <c r="E73" s="78"/>
      <c r="F73" s="78"/>
      <c r="G73" s="78"/>
    </row>
    <row r="74" spans="2:7" ht="15.75" customHeight="1">
      <c r="B74" s="260"/>
      <c r="C74" s="78"/>
      <c r="D74" s="78"/>
      <c r="E74" s="78"/>
      <c r="F74" s="78"/>
      <c r="G74" s="78"/>
    </row>
    <row r="75" spans="2:7" ht="15.75" customHeight="1">
      <c r="B75" s="268">
        <v>3</v>
      </c>
      <c r="C75" s="78"/>
      <c r="D75" s="78"/>
      <c r="E75" s="78"/>
      <c r="F75" s="78"/>
      <c r="G75" s="78"/>
    </row>
    <row r="76" spans="2:7" ht="15.75" customHeight="1">
      <c r="B76" s="259"/>
      <c r="C76" s="78"/>
      <c r="D76" s="78"/>
      <c r="E76" s="78"/>
      <c r="F76" s="78"/>
      <c r="G76" s="78"/>
    </row>
    <row r="77" spans="2:7" ht="15.75" customHeight="1">
      <c r="B77" s="260"/>
      <c r="C77" s="78"/>
      <c r="D77" s="78"/>
      <c r="E77" s="78"/>
      <c r="F77" s="78"/>
      <c r="G77" s="78"/>
    </row>
    <row r="78" spans="2:7" ht="15.75" customHeight="1">
      <c r="B78" s="268">
        <v>4</v>
      </c>
      <c r="C78" s="78"/>
      <c r="D78" s="78"/>
      <c r="E78" s="78"/>
      <c r="F78" s="78"/>
      <c r="G78" s="78"/>
    </row>
    <row r="79" spans="2:7" ht="15.75" customHeight="1">
      <c r="B79" s="259"/>
      <c r="C79" s="78"/>
      <c r="D79" s="78"/>
      <c r="E79" s="78"/>
      <c r="F79" s="78"/>
      <c r="G79" s="78"/>
    </row>
    <row r="80" spans="2:7" ht="15.75" customHeight="1">
      <c r="B80" s="260"/>
      <c r="C80" s="78"/>
      <c r="D80" s="78"/>
      <c r="E80" s="78"/>
      <c r="F80" s="78"/>
      <c r="G80" s="78"/>
    </row>
    <row r="81" spans="2:7" ht="15.75" customHeight="1">
      <c r="B81" s="268">
        <v>5</v>
      </c>
      <c r="C81" s="335"/>
      <c r="D81" s="78"/>
      <c r="E81" s="335"/>
      <c r="F81" s="78"/>
      <c r="G81" s="335"/>
    </row>
    <row r="82" spans="2:7" ht="15.75" customHeight="1">
      <c r="B82" s="259"/>
      <c r="C82" s="259"/>
      <c r="D82" s="78"/>
      <c r="E82" s="259"/>
      <c r="F82" s="78"/>
      <c r="G82" s="259"/>
    </row>
    <row r="83" spans="2:7" ht="15.75" customHeight="1">
      <c r="B83" s="260"/>
      <c r="C83" s="259"/>
      <c r="D83" s="78"/>
      <c r="E83" s="259"/>
      <c r="F83" s="78"/>
      <c r="G83" s="259"/>
    </row>
    <row r="84" spans="2:7" ht="15.75" customHeight="1">
      <c r="B84" s="268">
        <v>6</v>
      </c>
      <c r="C84" s="259"/>
      <c r="D84" s="78"/>
      <c r="E84" s="259"/>
      <c r="F84" s="78"/>
      <c r="G84" s="259"/>
    </row>
    <row r="85" spans="2:7" ht="15.75" customHeight="1">
      <c r="B85" s="259"/>
      <c r="C85" s="259"/>
      <c r="D85" s="78"/>
      <c r="E85" s="259"/>
      <c r="F85" s="78"/>
      <c r="G85" s="259"/>
    </row>
    <row r="86" spans="2:7" ht="15.75" customHeight="1">
      <c r="B86" s="260"/>
      <c r="C86" s="259"/>
      <c r="D86" s="78"/>
      <c r="E86" s="259"/>
      <c r="F86" s="78"/>
      <c r="G86" s="259"/>
    </row>
    <row r="87" spans="2:7" ht="15.75" customHeight="1">
      <c r="B87" s="268">
        <v>7</v>
      </c>
      <c r="C87" s="259"/>
      <c r="D87" s="78"/>
      <c r="E87" s="259"/>
      <c r="F87" s="78"/>
      <c r="G87" s="259"/>
    </row>
    <row r="88" spans="2:7" ht="15.75" customHeight="1">
      <c r="B88" s="259"/>
      <c r="C88" s="259"/>
      <c r="D88" s="78"/>
      <c r="E88" s="259"/>
      <c r="F88" s="78"/>
      <c r="G88" s="259"/>
    </row>
    <row r="89" spans="2:7" ht="15.75" customHeight="1">
      <c r="B89" s="260"/>
      <c r="C89" s="259"/>
      <c r="D89" s="78"/>
      <c r="E89" s="259"/>
      <c r="F89" s="78"/>
      <c r="G89" s="259"/>
    </row>
    <row r="90" spans="2:7" ht="15.75" customHeight="1">
      <c r="B90" s="268">
        <v>8</v>
      </c>
      <c r="C90" s="259"/>
      <c r="D90" s="78"/>
      <c r="E90" s="259"/>
      <c r="F90" s="78"/>
      <c r="G90" s="259"/>
    </row>
    <row r="91" spans="2:7" ht="15.75" customHeight="1">
      <c r="B91" s="259"/>
      <c r="C91" s="259"/>
      <c r="D91" s="78"/>
      <c r="E91" s="259"/>
      <c r="F91" s="78"/>
      <c r="G91" s="259"/>
    </row>
    <row r="92" spans="2:7" ht="15.75" customHeight="1">
      <c r="B92" s="260"/>
      <c r="C92" s="259"/>
      <c r="D92" s="78"/>
      <c r="E92" s="259"/>
      <c r="F92" s="78"/>
      <c r="G92" s="259"/>
    </row>
    <row r="93" spans="2:7" ht="15.75" customHeight="1">
      <c r="B93" s="268">
        <v>9</v>
      </c>
      <c r="C93" s="259"/>
      <c r="D93" s="335"/>
      <c r="E93" s="259"/>
      <c r="F93" s="78"/>
      <c r="G93" s="259"/>
    </row>
    <row r="94" spans="2:7" ht="15.75" customHeight="1">
      <c r="B94" s="259"/>
      <c r="C94" s="259"/>
      <c r="D94" s="259"/>
      <c r="E94" s="259"/>
      <c r="F94" s="78"/>
      <c r="G94" s="259"/>
    </row>
    <row r="95" spans="2:7" ht="15.75" customHeight="1">
      <c r="B95" s="260"/>
      <c r="C95" s="259"/>
      <c r="D95" s="259"/>
      <c r="E95" s="259"/>
      <c r="F95" s="78"/>
      <c r="G95" s="259"/>
    </row>
    <row r="96" spans="2:7" ht="15.75" customHeight="1">
      <c r="B96" s="268">
        <v>10</v>
      </c>
      <c r="C96" s="259"/>
      <c r="D96" s="259"/>
      <c r="E96" s="259"/>
      <c r="F96" s="78"/>
      <c r="G96" s="259"/>
    </row>
    <row r="97" spans="2:7" ht="15.75" customHeight="1">
      <c r="B97" s="259"/>
      <c r="C97" s="259"/>
      <c r="D97" s="259"/>
      <c r="E97" s="259"/>
      <c r="F97" s="78"/>
      <c r="G97" s="259"/>
    </row>
    <row r="98" spans="2:7" ht="15.75" customHeight="1">
      <c r="B98" s="260"/>
      <c r="C98" s="259"/>
      <c r="D98" s="259"/>
      <c r="E98" s="259"/>
      <c r="F98" s="78"/>
      <c r="G98" s="259"/>
    </row>
    <row r="99" spans="2:7" ht="15.75" customHeight="1">
      <c r="B99" s="268">
        <v>11</v>
      </c>
      <c r="C99" s="259"/>
      <c r="D99" s="259"/>
      <c r="E99" s="259"/>
      <c r="F99" s="78"/>
      <c r="G99" s="259"/>
    </row>
    <row r="100" spans="2:7" ht="15.75" customHeight="1">
      <c r="B100" s="259"/>
      <c r="C100" s="259"/>
      <c r="D100" s="259"/>
      <c r="E100" s="259"/>
      <c r="F100" s="78"/>
      <c r="G100" s="259"/>
    </row>
    <row r="101" spans="2:7" ht="15.75" customHeight="1">
      <c r="B101" s="260"/>
      <c r="C101" s="259"/>
      <c r="D101" s="259"/>
      <c r="E101" s="259"/>
      <c r="F101" s="78"/>
      <c r="G101" s="259"/>
    </row>
    <row r="102" spans="2:7" ht="15.75" customHeight="1">
      <c r="B102" s="268">
        <v>12</v>
      </c>
      <c r="C102" s="259"/>
      <c r="D102" s="259"/>
      <c r="E102" s="259"/>
      <c r="F102" s="78"/>
      <c r="G102" s="259"/>
    </row>
    <row r="103" spans="2:7" ht="15.75" customHeight="1">
      <c r="B103" s="259"/>
      <c r="C103" s="259"/>
      <c r="D103" s="259"/>
      <c r="E103" s="259"/>
      <c r="F103" s="78"/>
      <c r="G103" s="259"/>
    </row>
    <row r="104" spans="2:7" ht="15.75" customHeight="1">
      <c r="B104" s="260"/>
      <c r="C104" s="259"/>
      <c r="D104" s="259"/>
      <c r="E104" s="259"/>
      <c r="F104" s="78"/>
      <c r="G104" s="259"/>
    </row>
    <row r="105" spans="2:7" ht="15.75" customHeight="1">
      <c r="B105" s="268">
        <v>13</v>
      </c>
      <c r="C105" s="259"/>
      <c r="D105" s="259"/>
      <c r="E105" s="259"/>
      <c r="F105" s="78"/>
      <c r="G105" s="259"/>
    </row>
    <row r="106" spans="2:7" ht="15.75" customHeight="1">
      <c r="B106" s="259"/>
      <c r="C106" s="259"/>
      <c r="D106" s="259"/>
      <c r="E106" s="259"/>
      <c r="F106" s="78"/>
      <c r="G106" s="259"/>
    </row>
    <row r="107" spans="2:7" ht="15.75" customHeight="1">
      <c r="B107" s="260"/>
      <c r="C107" s="259"/>
      <c r="D107" s="259"/>
      <c r="E107" s="259"/>
      <c r="F107" s="78"/>
      <c r="G107" s="259"/>
    </row>
    <row r="108" spans="2:7" ht="15.75" customHeight="1">
      <c r="B108" s="268">
        <v>14</v>
      </c>
      <c r="C108" s="259"/>
      <c r="D108" s="259"/>
      <c r="E108" s="259"/>
      <c r="F108" s="78"/>
      <c r="G108" s="259"/>
    </row>
    <row r="109" spans="2:7" ht="15.75" customHeight="1">
      <c r="B109" s="259"/>
      <c r="C109" s="259"/>
      <c r="D109" s="259"/>
      <c r="E109" s="259"/>
      <c r="F109" s="78"/>
      <c r="G109" s="259"/>
    </row>
    <row r="110" spans="2:7" ht="15.75" customHeight="1">
      <c r="B110" s="260"/>
      <c r="C110" s="259"/>
      <c r="D110" s="259"/>
      <c r="E110" s="259"/>
      <c r="F110" s="78"/>
      <c r="G110" s="259"/>
    </row>
    <row r="111" spans="2:7" ht="15.75" customHeight="1">
      <c r="B111" s="268">
        <v>15</v>
      </c>
      <c r="C111" s="259"/>
      <c r="D111" s="259"/>
      <c r="E111" s="259"/>
      <c r="F111" s="78"/>
      <c r="G111" s="259"/>
    </row>
    <row r="112" spans="2:7" ht="15.75" customHeight="1">
      <c r="B112" s="259"/>
      <c r="C112" s="259"/>
      <c r="D112" s="259"/>
      <c r="E112" s="259"/>
      <c r="F112" s="78"/>
      <c r="G112" s="259"/>
    </row>
    <row r="113" spans="2:7" ht="15.75" customHeight="1">
      <c r="B113" s="260"/>
      <c r="C113" s="259"/>
      <c r="D113" s="259"/>
      <c r="E113" s="259"/>
      <c r="F113" s="78"/>
      <c r="G113" s="259"/>
    </row>
    <row r="114" spans="2:7" ht="15.75" customHeight="1">
      <c r="B114" s="268">
        <v>16</v>
      </c>
      <c r="C114" s="259"/>
      <c r="D114" s="259"/>
      <c r="E114" s="259"/>
      <c r="F114" s="78"/>
      <c r="G114" s="259"/>
    </row>
    <row r="115" spans="2:7" ht="15.75" customHeight="1">
      <c r="B115" s="259"/>
      <c r="C115" s="259"/>
      <c r="D115" s="259"/>
      <c r="E115" s="259"/>
      <c r="F115" s="78"/>
      <c r="G115" s="259"/>
    </row>
    <row r="116" spans="2:7" ht="15.75" customHeight="1">
      <c r="B116" s="260"/>
      <c r="C116" s="259"/>
      <c r="D116" s="259"/>
      <c r="E116" s="259"/>
      <c r="F116" s="78"/>
      <c r="G116" s="259"/>
    </row>
    <row r="117" spans="2:7" ht="15.75" customHeight="1">
      <c r="B117" s="268">
        <v>17</v>
      </c>
      <c r="C117" s="259"/>
      <c r="D117" s="259"/>
      <c r="E117" s="259"/>
      <c r="F117" s="78"/>
      <c r="G117" s="259"/>
    </row>
    <row r="118" spans="2:7" ht="15.75" customHeight="1">
      <c r="B118" s="259"/>
      <c r="C118" s="259"/>
      <c r="D118" s="259"/>
      <c r="E118" s="259"/>
      <c r="F118" s="78"/>
      <c r="G118" s="259"/>
    </row>
    <row r="119" spans="2:7" ht="15.75" customHeight="1">
      <c r="B119" s="260"/>
      <c r="C119" s="259"/>
      <c r="D119" s="259"/>
      <c r="E119" s="259"/>
      <c r="F119" s="78"/>
      <c r="G119" s="259"/>
    </row>
    <row r="120" spans="2:7" ht="15.75" customHeight="1">
      <c r="B120" s="268">
        <v>18</v>
      </c>
      <c r="C120" s="259"/>
      <c r="D120" s="259"/>
      <c r="E120" s="259"/>
      <c r="F120" s="78"/>
      <c r="G120" s="259"/>
    </row>
    <row r="121" spans="2:7" ht="15.75" customHeight="1">
      <c r="B121" s="259"/>
      <c r="C121" s="259"/>
      <c r="D121" s="259"/>
      <c r="E121" s="259"/>
      <c r="F121" s="78"/>
      <c r="G121" s="259"/>
    </row>
    <row r="122" spans="2:7" ht="15.75" customHeight="1">
      <c r="B122" s="260"/>
      <c r="C122" s="259"/>
      <c r="D122" s="259"/>
      <c r="E122" s="259"/>
      <c r="F122" s="78"/>
      <c r="G122" s="259"/>
    </row>
    <row r="123" spans="2:7" ht="15.75" customHeight="1">
      <c r="B123" s="268">
        <v>19</v>
      </c>
      <c r="C123" s="259"/>
      <c r="D123" s="259"/>
      <c r="E123" s="259"/>
      <c r="F123" s="78"/>
      <c r="G123" s="259"/>
    </row>
    <row r="124" spans="2:7" ht="15.75" customHeight="1">
      <c r="B124" s="259"/>
      <c r="C124" s="259"/>
      <c r="D124" s="259"/>
      <c r="E124" s="259"/>
      <c r="F124" s="78"/>
      <c r="G124" s="259"/>
    </row>
    <row r="125" spans="2:7" ht="15.75" customHeight="1">
      <c r="B125" s="260"/>
      <c r="C125" s="259"/>
      <c r="D125" s="259"/>
      <c r="E125" s="259"/>
      <c r="F125" s="78"/>
      <c r="G125" s="259"/>
    </row>
    <row r="126" spans="2:7" ht="15.75" customHeight="1">
      <c r="B126" s="268">
        <v>20</v>
      </c>
      <c r="C126" s="259"/>
      <c r="D126" s="259"/>
      <c r="E126" s="259"/>
      <c r="F126" s="78"/>
      <c r="G126" s="259"/>
    </row>
    <row r="127" spans="2:7" ht="15.75" customHeight="1">
      <c r="B127" s="259"/>
      <c r="C127" s="259"/>
      <c r="D127" s="259"/>
      <c r="E127" s="259"/>
      <c r="F127" s="78"/>
      <c r="G127" s="259"/>
    </row>
    <row r="128" spans="2:7" ht="15.75" customHeight="1">
      <c r="B128" s="260"/>
      <c r="C128" s="260"/>
      <c r="D128" s="260"/>
      <c r="E128" s="260"/>
      <c r="F128" s="78"/>
      <c r="G128" s="260"/>
    </row>
    <row r="129" spans="2:7" ht="15.75" customHeight="1">
      <c r="C129" s="56"/>
      <c r="D129" s="56"/>
      <c r="E129" s="56"/>
      <c r="F129" s="56"/>
      <c r="G129" s="56"/>
    </row>
    <row r="130" spans="2:7" ht="15.75" customHeight="1"/>
    <row r="131" spans="2:7" ht="15.75" customHeight="1">
      <c r="B131" s="311" t="s">
        <v>525</v>
      </c>
      <c r="C131" s="262"/>
      <c r="D131" s="262"/>
      <c r="E131" s="262"/>
      <c r="F131" s="262"/>
      <c r="G131" s="263"/>
    </row>
    <row r="132" spans="2:7" ht="67.5" customHeight="1">
      <c r="B132" s="253"/>
      <c r="C132" s="254" t="s">
        <v>483</v>
      </c>
      <c r="D132" s="254" t="s">
        <v>59</v>
      </c>
      <c r="E132" s="254" t="s">
        <v>484</v>
      </c>
      <c r="F132" s="254" t="s">
        <v>259</v>
      </c>
      <c r="G132" s="124" t="s">
        <v>485</v>
      </c>
    </row>
    <row r="133" spans="2:7" ht="15.75" customHeight="1">
      <c r="B133" s="268">
        <v>1</v>
      </c>
      <c r="C133" s="78"/>
      <c r="D133" s="78"/>
      <c r="E133" s="78"/>
      <c r="F133" s="78"/>
      <c r="G133" s="78"/>
    </row>
    <row r="134" spans="2:7" ht="15.75" customHeight="1">
      <c r="B134" s="259"/>
      <c r="C134" s="78"/>
      <c r="D134" s="78"/>
      <c r="E134" s="78"/>
      <c r="F134" s="78"/>
      <c r="G134" s="78"/>
    </row>
    <row r="135" spans="2:7" ht="15.75" customHeight="1">
      <c r="B135" s="260"/>
      <c r="C135" s="78"/>
      <c r="D135" s="78"/>
      <c r="E135" s="78"/>
      <c r="F135" s="78"/>
      <c r="G135" s="78"/>
    </row>
    <row r="136" spans="2:7" ht="15.75" customHeight="1">
      <c r="B136" s="268">
        <v>2</v>
      </c>
      <c r="C136" s="78"/>
      <c r="D136" s="78"/>
      <c r="E136" s="78"/>
      <c r="F136" s="78"/>
      <c r="G136" s="78"/>
    </row>
    <row r="137" spans="2:7" ht="15.75" customHeight="1">
      <c r="B137" s="259"/>
      <c r="C137" s="78"/>
      <c r="D137" s="78"/>
      <c r="E137" s="78"/>
      <c r="F137" s="78"/>
      <c r="G137" s="78"/>
    </row>
    <row r="138" spans="2:7" ht="15.75" customHeight="1">
      <c r="B138" s="260"/>
      <c r="C138" s="78"/>
      <c r="D138" s="78"/>
      <c r="E138" s="78"/>
      <c r="F138" s="78"/>
      <c r="G138" s="78"/>
    </row>
    <row r="139" spans="2:7" ht="15.75" customHeight="1">
      <c r="B139" s="268">
        <v>3</v>
      </c>
      <c r="C139" s="78"/>
      <c r="D139" s="78"/>
      <c r="E139" s="78"/>
      <c r="F139" s="78"/>
      <c r="G139" s="78"/>
    </row>
    <row r="140" spans="2:7" ht="15.75" customHeight="1">
      <c r="B140" s="259"/>
      <c r="C140" s="78"/>
      <c r="D140" s="78"/>
      <c r="E140" s="78"/>
      <c r="F140" s="78"/>
      <c r="G140" s="78"/>
    </row>
    <row r="141" spans="2:7" ht="15.75" customHeight="1">
      <c r="B141" s="260"/>
      <c r="C141" s="78"/>
      <c r="D141" s="78"/>
      <c r="E141" s="78"/>
      <c r="F141" s="78"/>
      <c r="G141" s="78"/>
    </row>
    <row r="142" spans="2:7" ht="15.75" customHeight="1">
      <c r="B142" s="268">
        <v>4</v>
      </c>
      <c r="C142" s="78"/>
      <c r="D142" s="78"/>
      <c r="E142" s="78"/>
      <c r="F142" s="78"/>
      <c r="G142" s="78"/>
    </row>
    <row r="143" spans="2:7" ht="15.75" customHeight="1">
      <c r="B143" s="259"/>
      <c r="C143" s="78"/>
      <c r="D143" s="78"/>
      <c r="E143" s="78"/>
      <c r="F143" s="78"/>
      <c r="G143" s="78"/>
    </row>
    <row r="144" spans="2:7" ht="15.75" customHeight="1">
      <c r="B144" s="260"/>
      <c r="C144" s="78"/>
      <c r="D144" s="78"/>
      <c r="E144" s="78"/>
      <c r="F144" s="78"/>
      <c r="G144" s="78"/>
    </row>
    <row r="145" spans="2:7" ht="15.75" customHeight="1">
      <c r="B145" s="268">
        <v>5</v>
      </c>
      <c r="C145" s="78"/>
      <c r="D145" s="78"/>
      <c r="E145" s="78"/>
      <c r="F145" s="78"/>
      <c r="G145" s="78"/>
    </row>
    <row r="146" spans="2:7" ht="15.75" customHeight="1">
      <c r="B146" s="259"/>
      <c r="C146" s="78"/>
      <c r="D146" s="78"/>
      <c r="E146" s="78"/>
      <c r="F146" s="78"/>
      <c r="G146" s="78"/>
    </row>
    <row r="147" spans="2:7" ht="15.75" customHeight="1">
      <c r="B147" s="260"/>
      <c r="C147" s="78"/>
      <c r="D147" s="78"/>
      <c r="E147" s="78"/>
      <c r="F147" s="78"/>
      <c r="G147" s="78"/>
    </row>
    <row r="148" spans="2:7" ht="15.75" customHeight="1">
      <c r="B148" s="268">
        <v>6</v>
      </c>
      <c r="C148" s="335"/>
      <c r="D148" s="78"/>
      <c r="E148" s="335"/>
      <c r="F148" s="78"/>
      <c r="G148" s="335"/>
    </row>
    <row r="149" spans="2:7" ht="15.75" customHeight="1">
      <c r="B149" s="259"/>
      <c r="C149" s="259"/>
      <c r="D149" s="78"/>
      <c r="E149" s="259"/>
      <c r="F149" s="78"/>
      <c r="G149" s="259"/>
    </row>
    <row r="150" spans="2:7" ht="15.75" customHeight="1">
      <c r="B150" s="260"/>
      <c r="C150" s="259"/>
      <c r="D150" s="78"/>
      <c r="E150" s="259"/>
      <c r="F150" s="78"/>
      <c r="G150" s="259"/>
    </row>
    <row r="151" spans="2:7" ht="15.75" customHeight="1">
      <c r="B151" s="268">
        <v>7</v>
      </c>
      <c r="C151" s="259"/>
      <c r="D151" s="78"/>
      <c r="E151" s="259"/>
      <c r="F151" s="78"/>
      <c r="G151" s="259"/>
    </row>
    <row r="152" spans="2:7" ht="15.75" customHeight="1">
      <c r="B152" s="259"/>
      <c r="C152" s="259"/>
      <c r="D152" s="78"/>
      <c r="E152" s="259"/>
      <c r="F152" s="78"/>
      <c r="G152" s="259"/>
    </row>
    <row r="153" spans="2:7" ht="15.75" customHeight="1">
      <c r="B153" s="260"/>
      <c r="C153" s="259"/>
      <c r="D153" s="78"/>
      <c r="E153" s="259"/>
      <c r="F153" s="78"/>
      <c r="G153" s="259"/>
    </row>
    <row r="154" spans="2:7" ht="15.75" customHeight="1">
      <c r="B154" s="268">
        <v>8</v>
      </c>
      <c r="C154" s="259"/>
      <c r="D154" s="78"/>
      <c r="E154" s="259"/>
      <c r="F154" s="78"/>
      <c r="G154" s="259"/>
    </row>
    <row r="155" spans="2:7" ht="15.75" customHeight="1">
      <c r="B155" s="259"/>
      <c r="C155" s="259"/>
      <c r="D155" s="78"/>
      <c r="E155" s="259"/>
      <c r="F155" s="78"/>
      <c r="G155" s="259"/>
    </row>
    <row r="156" spans="2:7" ht="15.75" customHeight="1">
      <c r="B156" s="260"/>
      <c r="C156" s="259"/>
      <c r="D156" s="78"/>
      <c r="E156" s="259"/>
      <c r="F156" s="78"/>
      <c r="G156" s="259"/>
    </row>
    <row r="157" spans="2:7" ht="15.75" customHeight="1">
      <c r="B157" s="268">
        <v>9</v>
      </c>
      <c r="C157" s="259"/>
      <c r="D157" s="78"/>
      <c r="E157" s="259"/>
      <c r="F157" s="78"/>
      <c r="G157" s="259"/>
    </row>
    <row r="158" spans="2:7" ht="15.75" customHeight="1">
      <c r="B158" s="259"/>
      <c r="C158" s="259"/>
      <c r="D158" s="78"/>
      <c r="E158" s="259"/>
      <c r="F158" s="78"/>
      <c r="G158" s="259"/>
    </row>
    <row r="159" spans="2:7" ht="15.75" customHeight="1">
      <c r="B159" s="260"/>
      <c r="C159" s="259"/>
      <c r="D159" s="78"/>
      <c r="E159" s="259"/>
      <c r="F159" s="78"/>
      <c r="G159" s="259"/>
    </row>
    <row r="160" spans="2:7" ht="15.75" customHeight="1">
      <c r="B160" s="268">
        <v>10</v>
      </c>
      <c r="C160" s="259"/>
      <c r="D160" s="78"/>
      <c r="E160" s="259"/>
      <c r="F160" s="78"/>
      <c r="G160" s="259"/>
    </row>
    <row r="161" spans="2:7" ht="15.75" customHeight="1">
      <c r="B161" s="259"/>
      <c r="C161" s="259"/>
      <c r="D161" s="78"/>
      <c r="E161" s="259"/>
      <c r="F161" s="78"/>
      <c r="G161" s="259"/>
    </row>
    <row r="162" spans="2:7" ht="15.75" customHeight="1">
      <c r="B162" s="260"/>
      <c r="C162" s="259"/>
      <c r="D162" s="78"/>
      <c r="E162" s="259"/>
      <c r="F162" s="78"/>
      <c r="G162" s="259"/>
    </row>
    <row r="163" spans="2:7" ht="15.75" customHeight="1">
      <c r="B163" s="268">
        <v>11</v>
      </c>
      <c r="C163" s="259"/>
      <c r="D163" s="78"/>
      <c r="E163" s="259"/>
      <c r="F163" s="78"/>
      <c r="G163" s="259"/>
    </row>
    <row r="164" spans="2:7" ht="15.75" customHeight="1">
      <c r="B164" s="259"/>
      <c r="C164" s="259"/>
      <c r="D164" s="78"/>
      <c r="E164" s="259"/>
      <c r="F164" s="78"/>
      <c r="G164" s="259"/>
    </row>
    <row r="165" spans="2:7" ht="15.75" customHeight="1">
      <c r="B165" s="260"/>
      <c r="C165" s="259"/>
      <c r="D165" s="78"/>
      <c r="E165" s="259"/>
      <c r="F165" s="78"/>
      <c r="G165" s="259"/>
    </row>
    <row r="166" spans="2:7" ht="15.75" customHeight="1">
      <c r="B166" s="268">
        <v>12</v>
      </c>
      <c r="C166" s="259"/>
      <c r="D166" s="78"/>
      <c r="E166" s="259"/>
      <c r="F166" s="78"/>
      <c r="G166" s="259"/>
    </row>
    <row r="167" spans="2:7" ht="15.75" customHeight="1">
      <c r="B167" s="259"/>
      <c r="C167" s="259"/>
      <c r="D167" s="78"/>
      <c r="E167" s="259"/>
      <c r="F167" s="78"/>
      <c r="G167" s="259"/>
    </row>
    <row r="168" spans="2:7" ht="15.75" customHeight="1">
      <c r="B168" s="260"/>
      <c r="C168" s="259"/>
      <c r="D168" s="78"/>
      <c r="E168" s="259"/>
      <c r="F168" s="78"/>
      <c r="G168" s="259"/>
    </row>
    <row r="169" spans="2:7" ht="15.75" customHeight="1">
      <c r="B169" s="268">
        <v>13</v>
      </c>
      <c r="C169" s="259"/>
      <c r="D169" s="78"/>
      <c r="E169" s="259"/>
      <c r="F169" s="78"/>
      <c r="G169" s="259"/>
    </row>
    <row r="170" spans="2:7" ht="15.75" customHeight="1">
      <c r="B170" s="259"/>
      <c r="C170" s="259"/>
      <c r="D170" s="78"/>
      <c r="E170" s="259"/>
      <c r="F170" s="78"/>
      <c r="G170" s="259"/>
    </row>
    <row r="171" spans="2:7" ht="15.75" customHeight="1">
      <c r="B171" s="260"/>
      <c r="C171" s="259"/>
      <c r="D171" s="78"/>
      <c r="E171" s="259"/>
      <c r="F171" s="78"/>
      <c r="G171" s="259"/>
    </row>
    <row r="172" spans="2:7" ht="15.75" customHeight="1">
      <c r="B172" s="268">
        <v>14</v>
      </c>
      <c r="C172" s="259"/>
      <c r="D172" s="78"/>
      <c r="E172" s="259"/>
      <c r="F172" s="78"/>
      <c r="G172" s="259"/>
    </row>
    <row r="173" spans="2:7" ht="15.75" customHeight="1">
      <c r="B173" s="259"/>
      <c r="C173" s="259"/>
      <c r="D173" s="78"/>
      <c r="E173" s="259"/>
      <c r="F173" s="78"/>
      <c r="G173" s="259"/>
    </row>
    <row r="174" spans="2:7" ht="15.75" customHeight="1">
      <c r="B174" s="260"/>
      <c r="C174" s="259"/>
      <c r="D174" s="78"/>
      <c r="E174" s="259"/>
      <c r="F174" s="78"/>
      <c r="G174" s="259"/>
    </row>
    <row r="175" spans="2:7" ht="15.75" customHeight="1">
      <c r="B175" s="268">
        <v>15</v>
      </c>
      <c r="C175" s="259"/>
      <c r="D175" s="78"/>
      <c r="E175" s="259"/>
      <c r="F175" s="78"/>
      <c r="G175" s="259"/>
    </row>
    <row r="176" spans="2:7" ht="15.75" customHeight="1">
      <c r="B176" s="259"/>
      <c r="C176" s="259"/>
      <c r="D176" s="78"/>
      <c r="E176" s="259"/>
      <c r="F176" s="78"/>
      <c r="G176" s="259"/>
    </row>
    <row r="177" spans="2:7" ht="15.75" customHeight="1">
      <c r="B177" s="260"/>
      <c r="C177" s="259"/>
      <c r="D177" s="78"/>
      <c r="E177" s="259"/>
      <c r="F177" s="78"/>
      <c r="G177" s="259"/>
    </row>
    <row r="178" spans="2:7" ht="15.75" customHeight="1">
      <c r="B178" s="268">
        <v>16</v>
      </c>
      <c r="C178" s="259"/>
      <c r="D178" s="335"/>
      <c r="E178" s="259"/>
      <c r="F178" s="78"/>
      <c r="G178" s="259"/>
    </row>
    <row r="179" spans="2:7" ht="15.75" customHeight="1">
      <c r="B179" s="259"/>
      <c r="C179" s="259"/>
      <c r="D179" s="259"/>
      <c r="E179" s="259"/>
      <c r="F179" s="78"/>
      <c r="G179" s="259"/>
    </row>
    <row r="180" spans="2:7" ht="15.75" customHeight="1">
      <c r="B180" s="260"/>
      <c r="C180" s="259"/>
      <c r="D180" s="259"/>
      <c r="E180" s="259"/>
      <c r="F180" s="78"/>
      <c r="G180" s="259"/>
    </row>
    <row r="181" spans="2:7" ht="15.75" customHeight="1">
      <c r="B181" s="268">
        <v>17</v>
      </c>
      <c r="C181" s="259"/>
      <c r="D181" s="259"/>
      <c r="E181" s="259"/>
      <c r="F181" s="78"/>
      <c r="G181" s="259"/>
    </row>
    <row r="182" spans="2:7" ht="15.75" customHeight="1">
      <c r="B182" s="259"/>
      <c r="C182" s="259"/>
      <c r="D182" s="259"/>
      <c r="E182" s="259"/>
      <c r="F182" s="78"/>
      <c r="G182" s="259"/>
    </row>
    <row r="183" spans="2:7" ht="15.75" customHeight="1">
      <c r="B183" s="260"/>
      <c r="C183" s="259"/>
      <c r="D183" s="259"/>
      <c r="E183" s="259"/>
      <c r="F183" s="78"/>
      <c r="G183" s="259"/>
    </row>
    <row r="184" spans="2:7" ht="15.75" customHeight="1">
      <c r="B184" s="268">
        <v>18</v>
      </c>
      <c r="C184" s="259"/>
      <c r="D184" s="259"/>
      <c r="E184" s="259"/>
      <c r="F184" s="78"/>
      <c r="G184" s="259"/>
    </row>
    <row r="185" spans="2:7" ht="15.75" customHeight="1">
      <c r="B185" s="259"/>
      <c r="C185" s="259"/>
      <c r="D185" s="259"/>
      <c r="E185" s="259"/>
      <c r="F185" s="78"/>
      <c r="G185" s="259"/>
    </row>
    <row r="186" spans="2:7" ht="15.75" customHeight="1">
      <c r="B186" s="260"/>
      <c r="C186" s="259"/>
      <c r="D186" s="259"/>
      <c r="E186" s="259"/>
      <c r="F186" s="78"/>
      <c r="G186" s="259"/>
    </row>
    <row r="187" spans="2:7" ht="15.75" customHeight="1">
      <c r="B187" s="268">
        <v>19</v>
      </c>
      <c r="C187" s="259"/>
      <c r="D187" s="259"/>
      <c r="E187" s="259"/>
      <c r="F187" s="78"/>
      <c r="G187" s="259"/>
    </row>
    <row r="188" spans="2:7" ht="15.75" customHeight="1">
      <c r="B188" s="259"/>
      <c r="C188" s="259"/>
      <c r="D188" s="259"/>
      <c r="E188" s="259"/>
      <c r="F188" s="78"/>
      <c r="G188" s="259"/>
    </row>
    <row r="189" spans="2:7" ht="15.75" customHeight="1">
      <c r="B189" s="260"/>
      <c r="C189" s="259"/>
      <c r="D189" s="259"/>
      <c r="E189" s="259"/>
      <c r="F189" s="78"/>
      <c r="G189" s="259"/>
    </row>
    <row r="190" spans="2:7" ht="15.75" customHeight="1">
      <c r="B190" s="268">
        <v>20</v>
      </c>
      <c r="C190" s="259"/>
      <c r="D190" s="259"/>
      <c r="E190" s="259"/>
      <c r="F190" s="78"/>
      <c r="G190" s="259"/>
    </row>
    <row r="191" spans="2:7" ht="15.75" customHeight="1">
      <c r="B191" s="259"/>
      <c r="C191" s="259"/>
      <c r="D191" s="259"/>
      <c r="E191" s="259"/>
      <c r="F191" s="78"/>
      <c r="G191" s="259"/>
    </row>
    <row r="192" spans="2:7" ht="15.75" customHeight="1">
      <c r="B192" s="260"/>
      <c r="C192" s="259"/>
      <c r="D192" s="259"/>
      <c r="E192" s="259"/>
      <c r="F192" s="78"/>
      <c r="G192" s="259"/>
    </row>
    <row r="193" spans="2:7" ht="15.75" customHeight="1">
      <c r="B193" s="268">
        <v>21</v>
      </c>
      <c r="C193" s="259"/>
      <c r="D193" s="259"/>
      <c r="E193" s="259"/>
      <c r="F193" s="78"/>
      <c r="G193" s="259"/>
    </row>
    <row r="194" spans="2:7" ht="15.75" customHeight="1">
      <c r="B194" s="259"/>
      <c r="C194" s="259"/>
      <c r="D194" s="259"/>
      <c r="E194" s="259"/>
      <c r="F194" s="78"/>
      <c r="G194" s="259"/>
    </row>
    <row r="195" spans="2:7" ht="15.75" customHeight="1">
      <c r="B195" s="260"/>
      <c r="C195" s="259"/>
      <c r="D195" s="259"/>
      <c r="E195" s="259"/>
      <c r="F195" s="78"/>
      <c r="G195" s="259"/>
    </row>
    <row r="196" spans="2:7" ht="15.75" customHeight="1">
      <c r="B196" s="268">
        <v>22</v>
      </c>
      <c r="C196" s="259"/>
      <c r="D196" s="259"/>
      <c r="E196" s="259"/>
      <c r="F196" s="78"/>
      <c r="G196" s="259"/>
    </row>
    <row r="197" spans="2:7" ht="15.75" customHeight="1">
      <c r="B197" s="259"/>
      <c r="C197" s="259"/>
      <c r="D197" s="259"/>
      <c r="E197" s="259"/>
      <c r="F197" s="78"/>
      <c r="G197" s="259"/>
    </row>
    <row r="198" spans="2:7" ht="15.75" customHeight="1">
      <c r="B198" s="260"/>
      <c r="C198" s="259"/>
      <c r="D198" s="259"/>
      <c r="E198" s="259"/>
      <c r="F198" s="78"/>
      <c r="G198" s="259"/>
    </row>
    <row r="199" spans="2:7" ht="15.75" customHeight="1">
      <c r="B199" s="268">
        <v>23</v>
      </c>
      <c r="C199" s="259"/>
      <c r="D199" s="259"/>
      <c r="E199" s="259"/>
      <c r="F199" s="78"/>
      <c r="G199" s="259"/>
    </row>
    <row r="200" spans="2:7" ht="15.75" customHeight="1">
      <c r="B200" s="259"/>
      <c r="C200" s="259"/>
      <c r="D200" s="259"/>
      <c r="E200" s="259"/>
      <c r="F200" s="78"/>
      <c r="G200" s="259"/>
    </row>
    <row r="201" spans="2:7" ht="15.75" customHeight="1">
      <c r="B201" s="260"/>
      <c r="C201" s="259"/>
      <c r="D201" s="259"/>
      <c r="E201" s="259"/>
      <c r="F201" s="78"/>
      <c r="G201" s="259"/>
    </row>
    <row r="202" spans="2:7" ht="15.75" customHeight="1">
      <c r="B202" s="268">
        <v>24</v>
      </c>
      <c r="C202" s="259"/>
      <c r="D202" s="259"/>
      <c r="E202" s="259"/>
      <c r="F202" s="78"/>
      <c r="G202" s="259"/>
    </row>
    <row r="203" spans="2:7" ht="15.75" customHeight="1">
      <c r="B203" s="259"/>
      <c r="C203" s="259"/>
      <c r="D203" s="259"/>
      <c r="E203" s="259"/>
      <c r="F203" s="78"/>
      <c r="G203" s="259"/>
    </row>
    <row r="204" spans="2:7" ht="15.75" customHeight="1">
      <c r="B204" s="260"/>
      <c r="C204" s="259"/>
      <c r="D204" s="259"/>
      <c r="E204" s="259"/>
      <c r="F204" s="78"/>
      <c r="G204" s="259"/>
    </row>
    <row r="205" spans="2:7" ht="15.75" customHeight="1">
      <c r="B205" s="268">
        <v>25</v>
      </c>
      <c r="C205" s="259"/>
      <c r="D205" s="259"/>
      <c r="E205" s="259"/>
      <c r="F205" s="78"/>
      <c r="G205" s="259"/>
    </row>
    <row r="206" spans="2:7" ht="15.75" customHeight="1">
      <c r="B206" s="259"/>
      <c r="C206" s="259"/>
      <c r="D206" s="259"/>
      <c r="E206" s="259"/>
      <c r="F206" s="78"/>
      <c r="G206" s="259"/>
    </row>
    <row r="207" spans="2:7" ht="15.75" customHeight="1">
      <c r="B207" s="260"/>
      <c r="C207" s="260"/>
      <c r="D207" s="260"/>
      <c r="E207" s="260"/>
      <c r="F207" s="78"/>
      <c r="G207" s="260"/>
    </row>
    <row r="208" spans="2:7" ht="15.75" customHeight="1"/>
    <row r="209" spans="2:7" ht="15.75" customHeight="1"/>
    <row r="210" spans="2:7" ht="15.75" customHeight="1">
      <c r="B210" s="311" t="s">
        <v>526</v>
      </c>
      <c r="C210" s="262"/>
      <c r="D210" s="262"/>
      <c r="E210" s="262"/>
      <c r="F210" s="262"/>
      <c r="G210" s="263"/>
    </row>
    <row r="211" spans="2:7" ht="67.5" customHeight="1">
      <c r="B211" s="253"/>
      <c r="C211" s="254" t="s">
        <v>483</v>
      </c>
      <c r="D211" s="254" t="s">
        <v>59</v>
      </c>
      <c r="E211" s="254" t="s">
        <v>484</v>
      </c>
      <c r="F211" s="254" t="s">
        <v>259</v>
      </c>
      <c r="G211" s="124" t="s">
        <v>485</v>
      </c>
    </row>
    <row r="212" spans="2:7" ht="15.75" customHeight="1">
      <c r="B212" s="268">
        <v>1</v>
      </c>
      <c r="C212" s="78">
        <f>'3 жастағы балалар Ф'!E159</f>
        <v>0</v>
      </c>
      <c r="D212" s="78">
        <f>'3 жастағы балалар К'!D159</f>
        <v>0</v>
      </c>
      <c r="E212" s="78">
        <f>'3 жастағы балалар Т'!D159</f>
        <v>0</v>
      </c>
      <c r="F212" s="78">
        <f>'3 жастағы балалар Ш'!D159</f>
        <v>0</v>
      </c>
      <c r="G212" s="78">
        <f>'3 жастағы балалар Ә'!D159</f>
        <v>0</v>
      </c>
    </row>
    <row r="213" spans="2:7" ht="15.75" customHeight="1">
      <c r="B213" s="259"/>
      <c r="C213" s="78">
        <f>'3 жастағы балалар Ф'!F159</f>
        <v>0</v>
      </c>
      <c r="D213" s="78">
        <f>'3 жастағы балалар К'!E159</f>
        <v>0</v>
      </c>
      <c r="E213" s="78">
        <f>'3 жастағы балалар Т'!E159</f>
        <v>0</v>
      </c>
      <c r="F213" s="78">
        <f>'3 жастағы балалар Ш'!E159</f>
        <v>0</v>
      </c>
      <c r="G213" s="78">
        <f>'3 жастағы балалар Ә'!E159</f>
        <v>0</v>
      </c>
    </row>
    <row r="214" spans="2:7" ht="15.75" customHeight="1">
      <c r="B214" s="260"/>
      <c r="C214" s="78">
        <f>'3 жастағы балалар Ф'!G159</f>
        <v>0</v>
      </c>
      <c r="D214" s="78">
        <f>'3 жастағы балалар К'!F159</f>
        <v>0</v>
      </c>
      <c r="E214" s="78">
        <f>'3 жастағы балалар Т'!F159</f>
        <v>0</v>
      </c>
      <c r="F214" s="78">
        <f>'3 жастағы балалар Ш'!F159</f>
        <v>0</v>
      </c>
      <c r="G214" s="78">
        <f>'3 жастағы балалар Ә'!F159</f>
        <v>0</v>
      </c>
    </row>
    <row r="215" spans="2:7" ht="15.75" customHeight="1">
      <c r="B215" s="268">
        <v>2</v>
      </c>
      <c r="C215" s="78">
        <f>'3 жастағы балалар Ф'!H159</f>
        <v>0</v>
      </c>
      <c r="D215" s="78">
        <f>'3 жастағы балалар К'!G159</f>
        <v>0</v>
      </c>
      <c r="E215" s="78">
        <f>'3 жастағы балалар Т'!G159</f>
        <v>0</v>
      </c>
      <c r="F215" s="78">
        <f>'3 жастағы балалар Ш'!G159</f>
        <v>0</v>
      </c>
      <c r="G215" s="78">
        <f>'3 жастағы балалар Ә'!G159</f>
        <v>0</v>
      </c>
    </row>
    <row r="216" spans="2:7" ht="15.75" customHeight="1">
      <c r="B216" s="259"/>
      <c r="C216" s="78">
        <f>'3 жастағы балалар Ф'!I159</f>
        <v>0</v>
      </c>
      <c r="D216" s="78">
        <f>'3 жастағы балалар К'!H159</f>
        <v>0</v>
      </c>
      <c r="E216" s="78">
        <f>'3 жастағы балалар Т'!H159</f>
        <v>0</v>
      </c>
      <c r="F216" s="78">
        <f>'3 жастағы балалар Ш'!H159</f>
        <v>0</v>
      </c>
      <c r="G216" s="78">
        <f>'3 жастағы балалар Ә'!H159</f>
        <v>0</v>
      </c>
    </row>
    <row r="217" spans="2:7" ht="15.75" customHeight="1">
      <c r="B217" s="260"/>
      <c r="C217" s="78">
        <f>'3 жастағы балалар Ф'!J159</f>
        <v>0</v>
      </c>
      <c r="D217" s="78">
        <f>'3 жастағы балалар К'!I159</f>
        <v>0</v>
      </c>
      <c r="E217" s="78">
        <f>'3 жастағы балалар Т'!I159</f>
        <v>0</v>
      </c>
      <c r="F217" s="78">
        <f>'3 жастағы балалар Ш'!I159</f>
        <v>0</v>
      </c>
      <c r="G217" s="78">
        <f>'3 жастағы балалар Ә'!I159</f>
        <v>0</v>
      </c>
    </row>
    <row r="218" spans="2:7" ht="15.75" customHeight="1">
      <c r="B218" s="268">
        <v>3</v>
      </c>
      <c r="C218" s="78">
        <f>'3 жастағы балалар Ф'!K159</f>
        <v>0</v>
      </c>
      <c r="D218" s="78">
        <f>'3 жастағы балалар К'!J159</f>
        <v>0</v>
      </c>
      <c r="E218" s="78">
        <f>'3 жастағы балалар Т'!J159</f>
        <v>0</v>
      </c>
      <c r="F218" s="78">
        <f>'3 жастағы балалар Ш'!J159</f>
        <v>0</v>
      </c>
      <c r="G218" s="78">
        <f>'3 жастағы балалар Ә'!J159</f>
        <v>0</v>
      </c>
    </row>
    <row r="219" spans="2:7" ht="15.75" customHeight="1">
      <c r="B219" s="259"/>
      <c r="C219" s="78">
        <f>'3 жастағы балалар Ф'!L159</f>
        <v>0</v>
      </c>
      <c r="D219" s="78">
        <f>'3 жастағы балалар К'!K159</f>
        <v>0</v>
      </c>
      <c r="E219" s="78">
        <f>'3 жастағы балалар Т'!K159</f>
        <v>0</v>
      </c>
      <c r="F219" s="78">
        <f>'3 жастағы балалар Ш'!K159</f>
        <v>0</v>
      </c>
      <c r="G219" s="78">
        <f>'3 жастағы балалар Ә'!K159</f>
        <v>0</v>
      </c>
    </row>
    <row r="220" spans="2:7" ht="15.75" customHeight="1">
      <c r="B220" s="260"/>
      <c r="C220" s="78">
        <f>'3 жастағы балалар Ф'!M159</f>
        <v>0</v>
      </c>
      <c r="D220" s="78">
        <f>'3 жастағы балалар К'!L159</f>
        <v>0</v>
      </c>
      <c r="E220" s="78">
        <f>'3 жастағы балалар Т'!L159</f>
        <v>0</v>
      </c>
      <c r="F220" s="78">
        <f>'3 жастағы балалар Ш'!L159</f>
        <v>0</v>
      </c>
      <c r="G220" s="78">
        <f>'3 жастағы балалар Ә'!L159</f>
        <v>0</v>
      </c>
    </row>
    <row r="221" spans="2:7" ht="15.75" customHeight="1">
      <c r="B221" s="268">
        <v>4</v>
      </c>
      <c r="C221" s="78">
        <f>'3 жастағы балалар Ф'!N159</f>
        <v>0</v>
      </c>
      <c r="D221" s="78">
        <f>'3 жастағы балалар К'!M159</f>
        <v>0</v>
      </c>
      <c r="E221" s="78">
        <f>'3 жастағы балалар Т'!M159</f>
        <v>0</v>
      </c>
      <c r="F221" s="78">
        <f>'3 жастағы балалар Ш'!M159</f>
        <v>0</v>
      </c>
      <c r="G221" s="78">
        <f>'3 жастағы балалар Ә'!M159</f>
        <v>0</v>
      </c>
    </row>
    <row r="222" spans="2:7" ht="15.75" customHeight="1">
      <c r="B222" s="259"/>
      <c r="C222" s="78">
        <f>'3 жастағы балалар Ф'!O159</f>
        <v>0</v>
      </c>
      <c r="D222" s="78">
        <f>'3 жастағы балалар К'!N159</f>
        <v>0</v>
      </c>
      <c r="E222" s="78">
        <f>'3 жастағы балалар Т'!N159</f>
        <v>0</v>
      </c>
      <c r="F222" s="78">
        <f>'3 жастағы балалар Ш'!N159</f>
        <v>0</v>
      </c>
      <c r="G222" s="78">
        <f>'3 жастағы балалар Ә'!N159</f>
        <v>0</v>
      </c>
    </row>
    <row r="223" spans="2:7" ht="15.75" customHeight="1">
      <c r="B223" s="260"/>
      <c r="C223" s="78">
        <f>'3 жастағы балалар Ф'!P159</f>
        <v>0</v>
      </c>
      <c r="D223" s="78">
        <f>'3 жастағы балалар К'!O159</f>
        <v>0</v>
      </c>
      <c r="E223" s="78">
        <f>'3 жастағы балалар Т'!O159</f>
        <v>0</v>
      </c>
      <c r="F223" s="78">
        <f>'3 жастағы балалар Ш'!O159</f>
        <v>0</v>
      </c>
      <c r="G223" s="78">
        <f>'3 жастағы балалар Ә'!O159</f>
        <v>0</v>
      </c>
    </row>
    <row r="224" spans="2:7" ht="15.75" customHeight="1">
      <c r="B224" s="268">
        <v>5</v>
      </c>
      <c r="C224" s="78">
        <f>'3 жастағы балалар Ф'!Q159</f>
        <v>0</v>
      </c>
      <c r="D224" s="78">
        <f>'3 жастағы балалар К'!P159</f>
        <v>0</v>
      </c>
      <c r="E224" s="78">
        <f>'3 жастағы балалар Т'!P159</f>
        <v>0</v>
      </c>
      <c r="F224" s="78">
        <f>'3 жастағы балалар Ш'!P159</f>
        <v>0</v>
      </c>
      <c r="G224" s="78">
        <f>'3 жастағы балалар Ә'!P159</f>
        <v>0</v>
      </c>
    </row>
    <row r="225" spans="2:7" ht="15.75" customHeight="1">
      <c r="B225" s="259"/>
      <c r="C225" s="78">
        <f>'3 жастағы балалар Ф'!R159</f>
        <v>0</v>
      </c>
      <c r="D225" s="78">
        <f>'3 жастағы балалар К'!Q159</f>
        <v>0</v>
      </c>
      <c r="E225" s="78">
        <f>'3 жастағы балалар Т'!Q159</f>
        <v>0</v>
      </c>
      <c r="F225" s="78">
        <f>'3 жастағы балалар Ш'!Q159</f>
        <v>0</v>
      </c>
      <c r="G225" s="78">
        <f>'3 жастағы балалар Ә'!Q159</f>
        <v>0</v>
      </c>
    </row>
    <row r="226" spans="2:7" ht="15.75" customHeight="1">
      <c r="B226" s="260"/>
      <c r="C226" s="78">
        <f>'3 жастағы балалар Ф'!S159</f>
        <v>0</v>
      </c>
      <c r="D226" s="78">
        <f>'3 жастағы балалар К'!R159</f>
        <v>0</v>
      </c>
      <c r="E226" s="78">
        <f>'3 жастағы балалар Т'!R159</f>
        <v>0</v>
      </c>
      <c r="F226" s="78">
        <f>'3 жастағы балалар Ш'!R159</f>
        <v>0</v>
      </c>
      <c r="G226" s="78">
        <f>'3 жастағы балалар Ә'!R159</f>
        <v>0</v>
      </c>
    </row>
    <row r="227" spans="2:7" ht="15.75" customHeight="1">
      <c r="B227" s="268">
        <v>6</v>
      </c>
      <c r="C227" s="335"/>
      <c r="D227" s="78">
        <f>'3 жастағы балалар К'!S159</f>
        <v>0</v>
      </c>
      <c r="E227" s="335"/>
      <c r="F227" s="78">
        <f>'3 жастағы балалар Ш'!S159</f>
        <v>0</v>
      </c>
      <c r="G227" s="335"/>
    </row>
    <row r="228" spans="2:7" ht="15.75" customHeight="1">
      <c r="B228" s="259"/>
      <c r="C228" s="259"/>
      <c r="D228" s="78">
        <f>'3 жастағы балалар К'!T159</f>
        <v>0</v>
      </c>
      <c r="E228" s="259"/>
      <c r="F228" s="78">
        <f>'3 жастағы балалар Ш'!T159</f>
        <v>0</v>
      </c>
      <c r="G228" s="259"/>
    </row>
    <row r="229" spans="2:7" ht="15.75" customHeight="1">
      <c r="B229" s="260"/>
      <c r="C229" s="259"/>
      <c r="D229" s="78">
        <f>'3 жастағы балалар К'!U159</f>
        <v>0</v>
      </c>
      <c r="E229" s="259"/>
      <c r="F229" s="78">
        <f>'3 жастағы балалар Ш'!U159</f>
        <v>0</v>
      </c>
      <c r="G229" s="259"/>
    </row>
    <row r="230" spans="2:7" ht="15.75" customHeight="1">
      <c r="B230" s="268">
        <v>7</v>
      </c>
      <c r="C230" s="259"/>
      <c r="D230" s="78">
        <f>'3 жастағы балалар К'!V159</f>
        <v>0</v>
      </c>
      <c r="E230" s="259"/>
      <c r="F230" s="78">
        <f>'3 жастағы балалар Ш'!V159</f>
        <v>0</v>
      </c>
      <c r="G230" s="259"/>
    </row>
    <row r="231" spans="2:7" ht="15.75" customHeight="1">
      <c r="B231" s="259"/>
      <c r="C231" s="259"/>
      <c r="D231" s="78">
        <f>'3 жастағы балалар К'!W159</f>
        <v>0</v>
      </c>
      <c r="E231" s="259"/>
      <c r="F231" s="78">
        <f>'3 жастағы балалар Ш'!W159</f>
        <v>0</v>
      </c>
      <c r="G231" s="259"/>
    </row>
    <row r="232" spans="2:7" ht="15.75" customHeight="1">
      <c r="B232" s="260"/>
      <c r="C232" s="259"/>
      <c r="D232" s="78">
        <f>'3 жастағы балалар К'!X159</f>
        <v>0</v>
      </c>
      <c r="E232" s="259"/>
      <c r="F232" s="78">
        <f>'3 жастағы балалар Ш'!X159</f>
        <v>0</v>
      </c>
      <c r="G232" s="259"/>
    </row>
    <row r="233" spans="2:7" ht="15.75" customHeight="1">
      <c r="B233" s="268">
        <v>8</v>
      </c>
      <c r="C233" s="259"/>
      <c r="D233" s="78">
        <f>'3 жастағы балалар К'!Y159</f>
        <v>0</v>
      </c>
      <c r="E233" s="259"/>
      <c r="F233" s="78">
        <f>'3 жастағы балалар Ш'!Y159</f>
        <v>0</v>
      </c>
      <c r="G233" s="259"/>
    </row>
    <row r="234" spans="2:7" ht="15.75" customHeight="1">
      <c r="B234" s="259"/>
      <c r="C234" s="259"/>
      <c r="D234" s="78">
        <f>'3 жастағы балалар К'!Z159</f>
        <v>0</v>
      </c>
      <c r="E234" s="259"/>
      <c r="F234" s="78">
        <f>'3 жастағы балалар Ш'!Z159</f>
        <v>0</v>
      </c>
      <c r="G234" s="259"/>
    </row>
    <row r="235" spans="2:7" ht="15.75" customHeight="1">
      <c r="B235" s="260"/>
      <c r="C235" s="259"/>
      <c r="D235" s="78">
        <f>'3 жастағы балалар К'!AA159</f>
        <v>0</v>
      </c>
      <c r="E235" s="259"/>
      <c r="F235" s="78">
        <f>'3 жастағы балалар Ш'!AA159</f>
        <v>0</v>
      </c>
      <c r="G235" s="259"/>
    </row>
    <row r="236" spans="2:7" ht="15.75" customHeight="1">
      <c r="B236" s="268">
        <v>9</v>
      </c>
      <c r="C236" s="259"/>
      <c r="D236" s="78">
        <f>'3 жастағы балалар К'!AB159</f>
        <v>0</v>
      </c>
      <c r="E236" s="259"/>
      <c r="F236" s="78">
        <f>'3 жастағы балалар Ш'!AB159</f>
        <v>0</v>
      </c>
      <c r="G236" s="259"/>
    </row>
    <row r="237" spans="2:7" ht="15.75" customHeight="1">
      <c r="B237" s="259"/>
      <c r="C237" s="259"/>
      <c r="D237" s="78">
        <f>'3 жастағы балалар К'!AC159</f>
        <v>0</v>
      </c>
      <c r="E237" s="259"/>
      <c r="F237" s="78">
        <f>'3 жастағы балалар Ш'!AC159</f>
        <v>0</v>
      </c>
      <c r="G237" s="259"/>
    </row>
    <row r="238" spans="2:7" ht="15.75" customHeight="1">
      <c r="B238" s="260"/>
      <c r="C238" s="259"/>
      <c r="D238" s="78">
        <f>'3 жастағы балалар К'!AD159</f>
        <v>0</v>
      </c>
      <c r="E238" s="259"/>
      <c r="F238" s="78">
        <f>'3 жастағы балалар Ш'!AD159</f>
        <v>0</v>
      </c>
      <c r="G238" s="259"/>
    </row>
    <row r="239" spans="2:7" ht="15.75" customHeight="1">
      <c r="B239" s="268">
        <v>10</v>
      </c>
      <c r="C239" s="259"/>
      <c r="D239" s="78">
        <f>'3 жастағы балалар К'!AE159</f>
        <v>0</v>
      </c>
      <c r="E239" s="259"/>
      <c r="F239" s="78">
        <f>'3 жастағы балалар Ш'!AE159</f>
        <v>0</v>
      </c>
      <c r="G239" s="259"/>
    </row>
    <row r="240" spans="2:7" ht="15.75" customHeight="1">
      <c r="B240" s="259"/>
      <c r="C240" s="259"/>
      <c r="D240" s="78">
        <f>'3 жастағы балалар К'!AF159</f>
        <v>0</v>
      </c>
      <c r="E240" s="259"/>
      <c r="F240" s="78">
        <f>'3 жастағы балалар Ш'!AF159</f>
        <v>0</v>
      </c>
      <c r="G240" s="259"/>
    </row>
    <row r="241" spans="2:7" ht="15.75" customHeight="1">
      <c r="B241" s="260"/>
      <c r="C241" s="259"/>
      <c r="D241" s="78">
        <f>'3 жастағы балалар К'!AG159</f>
        <v>0</v>
      </c>
      <c r="E241" s="259"/>
      <c r="F241" s="78">
        <f>'3 жастағы балалар Ш'!AG159</f>
        <v>0</v>
      </c>
      <c r="G241" s="259"/>
    </row>
    <row r="242" spans="2:7" ht="15.75" customHeight="1">
      <c r="B242" s="268">
        <v>11</v>
      </c>
      <c r="C242" s="259"/>
      <c r="D242" s="78">
        <f>'3 жастағы балалар К'!AH159</f>
        <v>0</v>
      </c>
      <c r="E242" s="259"/>
      <c r="F242" s="78">
        <f>'3 жастағы балалар Ш'!AH159</f>
        <v>0</v>
      </c>
      <c r="G242" s="259"/>
    </row>
    <row r="243" spans="2:7" ht="15.75" customHeight="1">
      <c r="B243" s="259"/>
      <c r="C243" s="259"/>
      <c r="D243" s="78">
        <f>'3 жастағы балалар К'!AI159</f>
        <v>0</v>
      </c>
      <c r="E243" s="259"/>
      <c r="F243" s="78">
        <f>'3 жастағы балалар Ш'!AI159</f>
        <v>0</v>
      </c>
      <c r="G243" s="259"/>
    </row>
    <row r="244" spans="2:7" ht="15.75" customHeight="1">
      <c r="B244" s="260"/>
      <c r="C244" s="259"/>
      <c r="D244" s="78">
        <f>'3 жастағы балалар К'!AJ159</f>
        <v>0</v>
      </c>
      <c r="E244" s="259"/>
      <c r="F244" s="78">
        <f>'3 жастағы балалар Ш'!AJ159</f>
        <v>0</v>
      </c>
      <c r="G244" s="259"/>
    </row>
    <row r="245" spans="2:7" ht="15.75" customHeight="1">
      <c r="B245" s="268">
        <v>12</v>
      </c>
      <c r="C245" s="259"/>
      <c r="D245" s="78">
        <f>'3 жастағы балалар К'!AK159</f>
        <v>0</v>
      </c>
      <c r="E245" s="259"/>
      <c r="F245" s="78">
        <f>'3 жастағы балалар Ш'!AK159</f>
        <v>0</v>
      </c>
      <c r="G245" s="259"/>
    </row>
    <row r="246" spans="2:7" ht="15.75" customHeight="1">
      <c r="B246" s="259"/>
      <c r="C246" s="259"/>
      <c r="D246" s="78">
        <f>'3 жастағы балалар К'!AL159</f>
        <v>0</v>
      </c>
      <c r="E246" s="259"/>
      <c r="F246" s="78">
        <f>'3 жастағы балалар Ш'!AL159</f>
        <v>0</v>
      </c>
      <c r="G246" s="259"/>
    </row>
    <row r="247" spans="2:7" ht="15.75" customHeight="1">
      <c r="B247" s="260"/>
      <c r="C247" s="259"/>
      <c r="D247" s="78">
        <f>'3 жастағы балалар К'!AM159</f>
        <v>0</v>
      </c>
      <c r="E247" s="259"/>
      <c r="F247" s="78">
        <f>'3 жастағы балалар Ш'!AM159</f>
        <v>0</v>
      </c>
      <c r="G247" s="259"/>
    </row>
    <row r="248" spans="2:7" ht="15.75" customHeight="1">
      <c r="B248" s="268">
        <v>13</v>
      </c>
      <c r="C248" s="259"/>
      <c r="D248" s="78">
        <f>'3 жастағы балалар К'!AN159</f>
        <v>0</v>
      </c>
      <c r="E248" s="259"/>
      <c r="F248" s="78">
        <f>'3 жастағы балалар Ш'!AN159</f>
        <v>0</v>
      </c>
      <c r="G248" s="259"/>
    </row>
    <row r="249" spans="2:7" ht="15.75" customHeight="1">
      <c r="B249" s="259"/>
      <c r="C249" s="259"/>
      <c r="D249" s="78">
        <f>'3 жастағы балалар К'!AO159</f>
        <v>0</v>
      </c>
      <c r="E249" s="259"/>
      <c r="F249" s="78">
        <f>'3 жастағы балалар Ш'!AO159</f>
        <v>0</v>
      </c>
      <c r="G249" s="259"/>
    </row>
    <row r="250" spans="2:7" ht="15.75" customHeight="1">
      <c r="B250" s="260"/>
      <c r="C250" s="259"/>
      <c r="D250" s="78">
        <f>'3 жастағы балалар К'!AP159</f>
        <v>0</v>
      </c>
      <c r="E250" s="259"/>
      <c r="F250" s="78">
        <f>'3 жастағы балалар Ш'!AP159</f>
        <v>0</v>
      </c>
      <c r="G250" s="259"/>
    </row>
    <row r="251" spans="2:7" ht="15.75" customHeight="1">
      <c r="B251" s="268">
        <v>14</v>
      </c>
      <c r="C251" s="259"/>
      <c r="D251" s="78">
        <f>'3 жастағы балалар К'!AQ159</f>
        <v>0</v>
      </c>
      <c r="E251" s="259"/>
      <c r="F251" s="78">
        <f>'3 жастағы балалар Ш'!AQ159</f>
        <v>0</v>
      </c>
      <c r="G251" s="259"/>
    </row>
    <row r="252" spans="2:7" ht="15.75" customHeight="1">
      <c r="B252" s="259"/>
      <c r="C252" s="259"/>
      <c r="D252" s="78">
        <f>'3 жастағы балалар К'!AR159</f>
        <v>0</v>
      </c>
      <c r="E252" s="259"/>
      <c r="F252" s="78">
        <f>'3 жастағы балалар Ш'!AR159</f>
        <v>0</v>
      </c>
      <c r="G252" s="259"/>
    </row>
    <row r="253" spans="2:7" ht="15.75" customHeight="1">
      <c r="B253" s="260"/>
      <c r="C253" s="259"/>
      <c r="D253" s="78">
        <f>'3 жастағы балалар К'!AS159</f>
        <v>0</v>
      </c>
      <c r="E253" s="259"/>
      <c r="F253" s="78">
        <f>'3 жастағы балалар Ш'!AS159</f>
        <v>0</v>
      </c>
      <c r="G253" s="259"/>
    </row>
    <row r="254" spans="2:7" ht="15.75" customHeight="1">
      <c r="B254" s="268">
        <v>15</v>
      </c>
      <c r="C254" s="259"/>
      <c r="D254" s="78">
        <f>'3 жастағы балалар К'!AT159</f>
        <v>0</v>
      </c>
      <c r="E254" s="259"/>
      <c r="F254" s="78">
        <f>'3 жастағы балалар Ш'!AT159</f>
        <v>0</v>
      </c>
      <c r="G254" s="259"/>
    </row>
    <row r="255" spans="2:7" ht="15.75" customHeight="1">
      <c r="B255" s="259"/>
      <c r="C255" s="259"/>
      <c r="D255" s="78">
        <f>'3 жастағы балалар К'!AU159</f>
        <v>0</v>
      </c>
      <c r="E255" s="259"/>
      <c r="F255" s="78">
        <f>'3 жастағы балалар Ш'!AU159</f>
        <v>0</v>
      </c>
      <c r="G255" s="259"/>
    </row>
    <row r="256" spans="2:7" ht="15.75" customHeight="1">
      <c r="B256" s="260"/>
      <c r="C256" s="259"/>
      <c r="D256" s="78">
        <f>'3 жастағы балалар К'!AV159</f>
        <v>0</v>
      </c>
      <c r="E256" s="259"/>
      <c r="F256" s="78">
        <f>'3 жастағы балалар Ш'!AV159</f>
        <v>0</v>
      </c>
      <c r="G256" s="259"/>
    </row>
    <row r="257" spans="2:7" ht="15.75" customHeight="1">
      <c r="B257" s="268">
        <v>16</v>
      </c>
      <c r="C257" s="259"/>
      <c r="D257" s="335"/>
      <c r="E257" s="259"/>
      <c r="F257" s="78">
        <f>'3 жастағы балалар Ш'!AW159</f>
        <v>0</v>
      </c>
      <c r="G257" s="259"/>
    </row>
    <row r="258" spans="2:7" ht="15.75" customHeight="1">
      <c r="B258" s="259"/>
      <c r="C258" s="259"/>
      <c r="D258" s="259"/>
      <c r="E258" s="259"/>
      <c r="F258" s="78">
        <f>'3 жастағы балалар Ш'!AX159</f>
        <v>0</v>
      </c>
      <c r="G258" s="259"/>
    </row>
    <row r="259" spans="2:7" ht="15.75" customHeight="1">
      <c r="B259" s="260"/>
      <c r="C259" s="259"/>
      <c r="D259" s="259"/>
      <c r="E259" s="259"/>
      <c r="F259" s="78">
        <f>'3 жастағы балалар Ш'!AY159</f>
        <v>0</v>
      </c>
      <c r="G259" s="259"/>
    </row>
    <row r="260" spans="2:7" ht="15.75" customHeight="1">
      <c r="B260" s="268">
        <v>17</v>
      </c>
      <c r="C260" s="259"/>
      <c r="D260" s="259"/>
      <c r="E260" s="259"/>
      <c r="F260" s="78">
        <f>'3 жастағы балалар Ш'!AZ159</f>
        <v>0</v>
      </c>
      <c r="G260" s="259"/>
    </row>
    <row r="261" spans="2:7" ht="15.75" customHeight="1">
      <c r="B261" s="259"/>
      <c r="C261" s="259"/>
      <c r="D261" s="259"/>
      <c r="E261" s="259"/>
      <c r="F261" s="78">
        <f>'3 жастағы балалар Ш'!BA159</f>
        <v>0</v>
      </c>
      <c r="G261" s="259"/>
    </row>
    <row r="262" spans="2:7" ht="15.75" customHeight="1">
      <c r="B262" s="260"/>
      <c r="C262" s="259"/>
      <c r="D262" s="259"/>
      <c r="E262" s="259"/>
      <c r="F262" s="78">
        <f>'3 жастағы балалар Ш'!BB159</f>
        <v>0</v>
      </c>
      <c r="G262" s="259"/>
    </row>
    <row r="263" spans="2:7" ht="15.75" customHeight="1">
      <c r="B263" s="268">
        <v>18</v>
      </c>
      <c r="C263" s="259"/>
      <c r="D263" s="259"/>
      <c r="E263" s="259"/>
      <c r="F263" s="78">
        <f>'3 жастағы балалар Ш'!BC159</f>
        <v>0</v>
      </c>
      <c r="G263" s="259"/>
    </row>
    <row r="264" spans="2:7" ht="15.75" customHeight="1">
      <c r="B264" s="259"/>
      <c r="C264" s="259"/>
      <c r="D264" s="259"/>
      <c r="E264" s="259"/>
      <c r="F264" s="78">
        <f>'3 жастағы балалар Ш'!BD159</f>
        <v>0</v>
      </c>
      <c r="G264" s="259"/>
    </row>
    <row r="265" spans="2:7" ht="15.75" customHeight="1">
      <c r="B265" s="260"/>
      <c r="C265" s="259"/>
      <c r="D265" s="259"/>
      <c r="E265" s="259"/>
      <c r="F265" s="78">
        <f>'3 жастағы балалар Ш'!BE159</f>
        <v>0</v>
      </c>
      <c r="G265" s="259"/>
    </row>
    <row r="266" spans="2:7" ht="15.75" customHeight="1">
      <c r="B266" s="268">
        <v>19</v>
      </c>
      <c r="C266" s="259"/>
      <c r="D266" s="259"/>
      <c r="E266" s="259"/>
      <c r="F266" s="78">
        <f>'3 жастағы балалар Ш'!BF159</f>
        <v>0</v>
      </c>
      <c r="G266" s="259"/>
    </row>
    <row r="267" spans="2:7" ht="15.75" customHeight="1">
      <c r="B267" s="259"/>
      <c r="C267" s="259"/>
      <c r="D267" s="259"/>
      <c r="E267" s="259"/>
      <c r="F267" s="78">
        <f>'3 жастағы балалар Ш'!BG159</f>
        <v>0</v>
      </c>
      <c r="G267" s="259"/>
    </row>
    <row r="268" spans="2:7" ht="15.75" customHeight="1">
      <c r="B268" s="260"/>
      <c r="C268" s="259"/>
      <c r="D268" s="259"/>
      <c r="E268" s="259"/>
      <c r="F268" s="78">
        <f>'3 жастағы балалар Ш'!BH159</f>
        <v>0</v>
      </c>
      <c r="G268" s="259"/>
    </row>
    <row r="269" spans="2:7" ht="15.75" customHeight="1">
      <c r="B269" s="268">
        <v>20</v>
      </c>
      <c r="C269" s="259"/>
      <c r="D269" s="259"/>
      <c r="E269" s="259"/>
      <c r="F269" s="78">
        <f>'3 жастағы балалар Ш'!BI159</f>
        <v>0</v>
      </c>
      <c r="G269" s="259"/>
    </row>
    <row r="270" spans="2:7" ht="15.75" customHeight="1">
      <c r="B270" s="259"/>
      <c r="C270" s="259"/>
      <c r="D270" s="259"/>
      <c r="E270" s="259"/>
      <c r="F270" s="78">
        <f>'3 жастағы балалар Ш'!BJ159</f>
        <v>0</v>
      </c>
      <c r="G270" s="259"/>
    </row>
    <row r="271" spans="2:7" ht="15.75" customHeight="1">
      <c r="B271" s="260"/>
      <c r="C271" s="259"/>
      <c r="D271" s="259"/>
      <c r="E271" s="259"/>
      <c r="F271" s="78">
        <f>'3 жастағы балалар Ш'!BK159</f>
        <v>0</v>
      </c>
      <c r="G271" s="259"/>
    </row>
    <row r="272" spans="2:7" ht="15.75" customHeight="1">
      <c r="B272" s="268">
        <v>21</v>
      </c>
      <c r="C272" s="259"/>
      <c r="D272" s="259"/>
      <c r="E272" s="259"/>
      <c r="F272" s="78">
        <f>'3 жастағы балалар Ш'!BL159</f>
        <v>0</v>
      </c>
      <c r="G272" s="259"/>
    </row>
    <row r="273" spans="2:7" ht="15.75" customHeight="1">
      <c r="B273" s="259"/>
      <c r="C273" s="259"/>
      <c r="D273" s="259"/>
      <c r="E273" s="259"/>
      <c r="F273" s="78">
        <f>'3 жастағы балалар Ш'!BM159</f>
        <v>0</v>
      </c>
      <c r="G273" s="259"/>
    </row>
    <row r="274" spans="2:7" ht="15.75" customHeight="1">
      <c r="B274" s="260"/>
      <c r="C274" s="259"/>
      <c r="D274" s="259"/>
      <c r="E274" s="259"/>
      <c r="F274" s="78">
        <f>'3 жастағы балалар Ш'!BN159</f>
        <v>0</v>
      </c>
      <c r="G274" s="259"/>
    </row>
    <row r="275" spans="2:7" ht="15.75" customHeight="1">
      <c r="B275" s="268">
        <v>22</v>
      </c>
      <c r="C275" s="259"/>
      <c r="D275" s="259"/>
      <c r="E275" s="259"/>
      <c r="F275" s="78">
        <f>'3 жастағы балалар Ш'!BO159</f>
        <v>0</v>
      </c>
      <c r="G275" s="259"/>
    </row>
    <row r="276" spans="2:7" ht="15.75" customHeight="1">
      <c r="B276" s="259"/>
      <c r="C276" s="259"/>
      <c r="D276" s="259"/>
      <c r="E276" s="259"/>
      <c r="F276" s="78">
        <f>'3 жастағы балалар Ш'!BP159</f>
        <v>0</v>
      </c>
      <c r="G276" s="259"/>
    </row>
    <row r="277" spans="2:7" ht="15.75" customHeight="1">
      <c r="B277" s="260"/>
      <c r="C277" s="259"/>
      <c r="D277" s="259"/>
      <c r="E277" s="259"/>
      <c r="F277" s="78">
        <f>'3 жастағы балалар Ш'!BQ159</f>
        <v>0</v>
      </c>
      <c r="G277" s="259"/>
    </row>
    <row r="278" spans="2:7" ht="15.75" customHeight="1">
      <c r="B278" s="268">
        <v>23</v>
      </c>
      <c r="C278" s="259"/>
      <c r="D278" s="259"/>
      <c r="E278" s="259"/>
      <c r="F278" s="78">
        <f>'3 жастағы балалар Ш'!BR159</f>
        <v>0</v>
      </c>
      <c r="G278" s="259"/>
    </row>
    <row r="279" spans="2:7" ht="15.75" customHeight="1">
      <c r="B279" s="259"/>
      <c r="C279" s="259"/>
      <c r="D279" s="259"/>
      <c r="E279" s="259"/>
      <c r="F279" s="78">
        <f>'3 жастағы балалар Ш'!BS159</f>
        <v>0</v>
      </c>
      <c r="G279" s="259"/>
    </row>
    <row r="280" spans="2:7" ht="15.75" customHeight="1">
      <c r="B280" s="260"/>
      <c r="C280" s="259"/>
      <c r="D280" s="259"/>
      <c r="E280" s="259"/>
      <c r="F280" s="78">
        <f>'3 жастағы балалар Ш'!BT159</f>
        <v>0</v>
      </c>
      <c r="G280" s="259"/>
    </row>
    <row r="281" spans="2:7" ht="15.75" customHeight="1">
      <c r="B281" s="268">
        <v>24</v>
      </c>
      <c r="C281" s="259"/>
      <c r="D281" s="259"/>
      <c r="E281" s="259"/>
      <c r="F281" s="78">
        <f>'3 жастағы балалар Ш'!BU159</f>
        <v>0</v>
      </c>
      <c r="G281" s="259"/>
    </row>
    <row r="282" spans="2:7" ht="15.75" customHeight="1">
      <c r="B282" s="259"/>
      <c r="C282" s="259"/>
      <c r="D282" s="259"/>
      <c r="E282" s="259"/>
      <c r="F282" s="78">
        <f>'3 жастағы балалар Ш'!BV159</f>
        <v>0</v>
      </c>
      <c r="G282" s="259"/>
    </row>
    <row r="283" spans="2:7" ht="15.75" customHeight="1">
      <c r="B283" s="260"/>
      <c r="C283" s="259"/>
      <c r="D283" s="259"/>
      <c r="E283" s="259"/>
      <c r="F283" s="78">
        <f>'3 жастағы балалар Ш'!BW159</f>
        <v>0</v>
      </c>
      <c r="G283" s="259"/>
    </row>
    <row r="284" spans="2:7" ht="15.75" customHeight="1">
      <c r="B284" s="268">
        <v>25</v>
      </c>
      <c r="C284" s="259"/>
      <c r="D284" s="259"/>
      <c r="E284" s="259"/>
      <c r="F284" s="78">
        <f>'3 жастағы балалар Ш'!BX159</f>
        <v>0</v>
      </c>
      <c r="G284" s="259"/>
    </row>
    <row r="285" spans="2:7" ht="15.75" customHeight="1">
      <c r="B285" s="259"/>
      <c r="C285" s="259"/>
      <c r="D285" s="259"/>
      <c r="E285" s="259"/>
      <c r="F285" s="78">
        <f>'3 жастағы балалар Ш'!BY159</f>
        <v>0</v>
      </c>
      <c r="G285" s="259"/>
    </row>
    <row r="286" spans="2:7" ht="15.75" customHeight="1">
      <c r="B286" s="260"/>
      <c r="C286" s="260"/>
      <c r="D286" s="260"/>
      <c r="E286" s="260"/>
      <c r="F286" s="78">
        <f>'3 жастағы балалар Ш'!BZ159</f>
        <v>0</v>
      </c>
      <c r="G286" s="260"/>
    </row>
    <row r="287" spans="2:7" ht="15.75" customHeight="1">
      <c r="B287" s="255">
        <f>СВОД3!V54</f>
        <v>0</v>
      </c>
      <c r="C287" s="56"/>
      <c r="D287" s="56"/>
      <c r="E287" s="56"/>
      <c r="F287" s="56"/>
      <c r="G287" s="56"/>
    </row>
    <row r="288" spans="2: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0">
    <mergeCell ref="B284:B286"/>
    <mergeCell ref="B178:B180"/>
    <mergeCell ref="B181:B183"/>
    <mergeCell ref="C227:C286"/>
    <mergeCell ref="E227:E286"/>
    <mergeCell ref="B230:B232"/>
    <mergeCell ref="D257:D286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3:B265"/>
    <mergeCell ref="B233:B235"/>
    <mergeCell ref="B260:B262"/>
    <mergeCell ref="B275:B277"/>
    <mergeCell ref="B278:B280"/>
    <mergeCell ref="B281:B283"/>
    <mergeCell ref="B266:B268"/>
    <mergeCell ref="B269:B271"/>
    <mergeCell ref="B272:B274"/>
    <mergeCell ref="B117:B119"/>
    <mergeCell ref="B120:B122"/>
    <mergeCell ref="B123:B125"/>
    <mergeCell ref="B193:B195"/>
    <mergeCell ref="B196:B198"/>
    <mergeCell ref="B157:B159"/>
    <mergeCell ref="B160:B162"/>
    <mergeCell ref="B163:B165"/>
    <mergeCell ref="B166:B168"/>
    <mergeCell ref="B169:B171"/>
    <mergeCell ref="B172:B174"/>
    <mergeCell ref="B175:B177"/>
    <mergeCell ref="B102:B104"/>
    <mergeCell ref="B105:B107"/>
    <mergeCell ref="B108:B110"/>
    <mergeCell ref="B111:B113"/>
    <mergeCell ref="B114:B116"/>
    <mergeCell ref="B87:B89"/>
    <mergeCell ref="B90:B92"/>
    <mergeCell ref="B93:B95"/>
    <mergeCell ref="B96:B98"/>
    <mergeCell ref="B99:B101"/>
    <mergeCell ref="L10:L64"/>
    <mergeCell ref="B15:B29"/>
    <mergeCell ref="B30:B34"/>
    <mergeCell ref="B35:B59"/>
    <mergeCell ref="C81:C128"/>
    <mergeCell ref="E81:E128"/>
    <mergeCell ref="G81:G128"/>
    <mergeCell ref="D93:D128"/>
    <mergeCell ref="B60:B64"/>
    <mergeCell ref="B67:G67"/>
    <mergeCell ref="B69:B71"/>
    <mergeCell ref="B72:B74"/>
    <mergeCell ref="B75:B77"/>
    <mergeCell ref="B78:B80"/>
    <mergeCell ref="B81:B83"/>
    <mergeCell ref="B84:B86"/>
    <mergeCell ref="I9:K9"/>
    <mergeCell ref="B10:B14"/>
    <mergeCell ref="C9:E9"/>
    <mergeCell ref="C10:E64"/>
    <mergeCell ref="F10:H64"/>
    <mergeCell ref="B4:C4"/>
    <mergeCell ref="B5:C5"/>
    <mergeCell ref="B6:C6"/>
    <mergeCell ref="B7:C7"/>
    <mergeCell ref="F9:H9"/>
    <mergeCell ref="B221:B223"/>
    <mergeCell ref="B224:B226"/>
    <mergeCell ref="B227:B229"/>
    <mergeCell ref="B205:B207"/>
    <mergeCell ref="B210:G210"/>
    <mergeCell ref="C148:C207"/>
    <mergeCell ref="E148:E207"/>
    <mergeCell ref="G148:G207"/>
    <mergeCell ref="D178:D207"/>
    <mergeCell ref="B184:B186"/>
    <mergeCell ref="B187:B189"/>
    <mergeCell ref="B190:B192"/>
    <mergeCell ref="G227:G286"/>
    <mergeCell ref="B199:B201"/>
    <mergeCell ref="B202:B204"/>
    <mergeCell ref="B212:B214"/>
    <mergeCell ref="B215:B217"/>
    <mergeCell ref="B218:B220"/>
    <mergeCell ref="B151:B153"/>
    <mergeCell ref="B154:B156"/>
    <mergeCell ref="B126:B128"/>
    <mergeCell ref="B133:B135"/>
    <mergeCell ref="B136:B138"/>
    <mergeCell ref="B139:B141"/>
    <mergeCell ref="B142:B144"/>
    <mergeCell ref="B145:B147"/>
    <mergeCell ref="B148:B150"/>
    <mergeCell ref="B131:G131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CC"/>
  </sheetPr>
  <dimension ref="A2:AY1000"/>
  <sheetViews>
    <sheetView topLeftCell="A43" workbookViewId="0">
      <pane xSplit="3" topLeftCell="D1" activePane="topRight" state="frozen"/>
      <selection pane="topRight" activeCell="C3" sqref="C3:Q3"/>
    </sheetView>
  </sheetViews>
  <sheetFormatPr defaultColWidth="14.42578125" defaultRowHeight="15" customHeight="1"/>
  <cols>
    <col min="1" max="1" width="8" customWidth="1"/>
    <col min="2" max="2" width="4.7109375" customWidth="1"/>
    <col min="3" max="3" width="50.7109375" customWidth="1"/>
    <col min="4" max="4" width="8.7109375" customWidth="1"/>
    <col min="5" max="7" width="8" customWidth="1"/>
    <col min="8" max="9" width="11.140625" customWidth="1"/>
    <col min="10" max="10" width="9.140625" customWidth="1"/>
    <col min="11" max="11" width="10.85546875" customWidth="1"/>
    <col min="12" max="12" width="10.140625" customWidth="1"/>
    <col min="13" max="13" width="10.85546875" customWidth="1"/>
    <col min="14" max="15" width="10.5703125" customWidth="1"/>
    <col min="16" max="16" width="11.5703125" customWidth="1"/>
    <col min="17" max="17" width="11.140625" customWidth="1"/>
    <col min="18" max="18" width="9.85546875" customWidth="1"/>
    <col min="19" max="19" width="16.42578125" customWidth="1"/>
    <col min="20" max="20" width="17.85546875" customWidth="1"/>
    <col min="21" max="21" width="16.42578125" customWidth="1"/>
    <col min="22" max="22" width="16.140625" customWidth="1"/>
    <col min="23" max="23" width="18.42578125" customWidth="1"/>
    <col min="24" max="24" width="15.85546875" customWidth="1"/>
    <col min="25" max="25" width="14.85546875" customWidth="1"/>
    <col min="26" max="26" width="14.140625" customWidth="1"/>
    <col min="27" max="27" width="17.85546875" customWidth="1"/>
    <col min="28" max="28" width="14.42578125" customWidth="1"/>
    <col min="29" max="29" width="16.28515625" customWidth="1"/>
    <col min="30" max="30" width="13" customWidth="1"/>
    <col min="31" max="31" width="12.140625" customWidth="1"/>
    <col min="32" max="32" width="13.5703125" customWidth="1"/>
    <col min="33" max="33" width="12" customWidth="1"/>
    <col min="34" max="34" width="8" customWidth="1"/>
    <col min="35" max="35" width="11.85546875" customWidth="1"/>
    <col min="36" max="36" width="8" customWidth="1"/>
    <col min="37" max="37" width="12.5703125" customWidth="1"/>
    <col min="38" max="38" width="11.28515625" customWidth="1"/>
    <col min="39" max="39" width="13.140625" customWidth="1"/>
    <col min="40" max="40" width="15.140625" customWidth="1"/>
    <col min="41" max="41" width="19" customWidth="1"/>
    <col min="42" max="42" width="13.7109375" customWidth="1"/>
    <col min="43" max="44" width="13" customWidth="1"/>
    <col min="45" max="45" width="10.85546875" customWidth="1"/>
    <col min="46" max="46" width="18.7109375" customWidth="1"/>
    <col min="47" max="47" width="17.7109375" customWidth="1"/>
    <col min="48" max="48" width="17.5703125" customWidth="1"/>
    <col min="49" max="51" width="8" customWidth="1"/>
  </cols>
  <sheetData>
    <row r="2" spans="1:44" ht="15.75">
      <c r="B2" s="1"/>
      <c r="C2" s="265" t="s">
        <v>0</v>
      </c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44" ht="15.75">
      <c r="A3" s="1"/>
      <c r="B3" s="1"/>
      <c r="C3" s="265" t="s">
        <v>577</v>
      </c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44">
      <c r="A4" s="284"/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</row>
    <row r="5" spans="1:44">
      <c r="A5" s="91"/>
      <c r="B5" s="268" t="s">
        <v>2</v>
      </c>
      <c r="C5" s="268" t="s">
        <v>3</v>
      </c>
      <c r="D5" s="285" t="s">
        <v>59</v>
      </c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3"/>
      <c r="AB5" s="270" t="s">
        <v>5</v>
      </c>
      <c r="AC5" s="270" t="s">
        <v>6</v>
      </c>
      <c r="AD5" s="258" t="s">
        <v>7</v>
      </c>
      <c r="AE5" s="91"/>
    </row>
    <row r="6" spans="1:44" ht="15.75" customHeight="1">
      <c r="B6" s="259"/>
      <c r="C6" s="259"/>
      <c r="D6" s="261" t="s">
        <v>60</v>
      </c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3"/>
      <c r="P6" s="261" t="s">
        <v>61</v>
      </c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3"/>
      <c r="AB6" s="259"/>
      <c r="AC6" s="259"/>
      <c r="AD6" s="259"/>
    </row>
    <row r="7" spans="1:44" ht="15.75">
      <c r="B7" s="259"/>
      <c r="C7" s="259"/>
      <c r="D7" s="264" t="s">
        <v>62</v>
      </c>
      <c r="E7" s="262"/>
      <c r="F7" s="263"/>
      <c r="G7" s="264" t="s">
        <v>63</v>
      </c>
      <c r="H7" s="262"/>
      <c r="I7" s="263"/>
      <c r="J7" s="264" t="s">
        <v>64</v>
      </c>
      <c r="K7" s="262"/>
      <c r="L7" s="263"/>
      <c r="M7" s="264" t="s">
        <v>65</v>
      </c>
      <c r="N7" s="262"/>
      <c r="O7" s="263"/>
      <c r="P7" s="264" t="s">
        <v>66</v>
      </c>
      <c r="Q7" s="262"/>
      <c r="R7" s="263"/>
      <c r="S7" s="264" t="s">
        <v>67</v>
      </c>
      <c r="T7" s="262"/>
      <c r="U7" s="263"/>
      <c r="V7" s="287" t="s">
        <v>68</v>
      </c>
      <c r="W7" s="262"/>
      <c r="X7" s="263"/>
      <c r="Y7" s="264" t="s">
        <v>69</v>
      </c>
      <c r="Z7" s="262"/>
      <c r="AA7" s="263"/>
      <c r="AB7" s="259"/>
      <c r="AC7" s="259"/>
      <c r="AD7" s="259"/>
    </row>
    <row r="8" spans="1:44" ht="78.75" customHeight="1">
      <c r="B8" s="259"/>
      <c r="C8" s="259"/>
      <c r="D8" s="264" t="s">
        <v>70</v>
      </c>
      <c r="E8" s="262"/>
      <c r="F8" s="263"/>
      <c r="G8" s="264" t="s">
        <v>71</v>
      </c>
      <c r="H8" s="262"/>
      <c r="I8" s="263"/>
      <c r="J8" s="264" t="s">
        <v>72</v>
      </c>
      <c r="K8" s="262"/>
      <c r="L8" s="263"/>
      <c r="M8" s="264" t="s">
        <v>73</v>
      </c>
      <c r="N8" s="262"/>
      <c r="O8" s="263"/>
      <c r="P8" s="264" t="s">
        <v>74</v>
      </c>
      <c r="Q8" s="262"/>
      <c r="R8" s="263"/>
      <c r="S8" s="264" t="s">
        <v>75</v>
      </c>
      <c r="T8" s="262"/>
      <c r="U8" s="263"/>
      <c r="V8" s="264" t="s">
        <v>76</v>
      </c>
      <c r="W8" s="262"/>
      <c r="X8" s="263"/>
      <c r="Y8" s="264" t="s">
        <v>77</v>
      </c>
      <c r="Z8" s="262"/>
      <c r="AA8" s="263"/>
      <c r="AB8" s="259"/>
      <c r="AC8" s="259"/>
      <c r="AD8" s="259"/>
    </row>
    <row r="9" spans="1:44" ht="141.75" customHeight="1">
      <c r="B9" s="260"/>
      <c r="C9" s="260"/>
      <c r="D9" s="3" t="s">
        <v>78</v>
      </c>
      <c r="E9" s="3" t="s">
        <v>79</v>
      </c>
      <c r="F9" s="3" t="s">
        <v>80</v>
      </c>
      <c r="G9" s="3" t="s">
        <v>81</v>
      </c>
      <c r="H9" s="3" t="s">
        <v>82</v>
      </c>
      <c r="I9" s="3" t="s">
        <v>83</v>
      </c>
      <c r="J9" s="3" t="s">
        <v>84</v>
      </c>
      <c r="K9" s="3" t="s">
        <v>82</v>
      </c>
      <c r="L9" s="3" t="s">
        <v>85</v>
      </c>
      <c r="M9" s="3" t="s">
        <v>86</v>
      </c>
      <c r="N9" s="3" t="s">
        <v>87</v>
      </c>
      <c r="O9" s="3" t="s">
        <v>88</v>
      </c>
      <c r="P9" s="3" t="s">
        <v>89</v>
      </c>
      <c r="Q9" s="3" t="s">
        <v>90</v>
      </c>
      <c r="R9" s="3" t="s">
        <v>83</v>
      </c>
      <c r="S9" s="3" t="s">
        <v>91</v>
      </c>
      <c r="T9" s="3" t="s">
        <v>92</v>
      </c>
      <c r="U9" s="3" t="s">
        <v>93</v>
      </c>
      <c r="V9" s="3" t="s">
        <v>94</v>
      </c>
      <c r="W9" s="3" t="s">
        <v>95</v>
      </c>
      <c r="X9" s="3" t="s">
        <v>96</v>
      </c>
      <c r="Y9" s="3" t="s">
        <v>97</v>
      </c>
      <c r="Z9" s="3" t="s">
        <v>98</v>
      </c>
      <c r="AA9" s="3" t="s">
        <v>99</v>
      </c>
      <c r="AB9" s="260"/>
      <c r="AC9" s="260"/>
      <c r="AD9" s="260"/>
      <c r="AR9" s="92"/>
    </row>
    <row r="10" spans="1:44" ht="15.75" customHeight="1">
      <c r="B10" s="22">
        <v>1</v>
      </c>
      <c r="C10" s="93" t="str">
        <f>'3 жастағы балалар Ф'!D10</f>
        <v>Айдос Ерназар Ерсінұлы</v>
      </c>
      <c r="D10" s="57"/>
      <c r="E10" s="57"/>
      <c r="F10" s="94">
        <v>1</v>
      </c>
      <c r="G10" s="57"/>
      <c r="H10" s="57"/>
      <c r="I10" s="94">
        <v>1</v>
      </c>
      <c r="J10" s="57"/>
      <c r="K10" s="57"/>
      <c r="L10" s="94">
        <v>1</v>
      </c>
      <c r="M10" s="57"/>
      <c r="N10" s="57"/>
      <c r="O10" s="94">
        <v>1</v>
      </c>
      <c r="P10" s="57"/>
      <c r="Q10" s="57"/>
      <c r="R10" s="94">
        <v>1</v>
      </c>
      <c r="S10" s="57"/>
      <c r="T10" s="57"/>
      <c r="U10" s="94">
        <v>1</v>
      </c>
      <c r="V10" s="57"/>
      <c r="W10" s="57"/>
      <c r="X10" s="94">
        <v>1</v>
      </c>
      <c r="Y10" s="57"/>
      <c r="Z10" s="57"/>
      <c r="AA10" s="94">
        <v>1</v>
      </c>
      <c r="AB10" s="9">
        <f t="shared" ref="AB10:AD10" si="0">COUNTA(D10,G10,J10,M10,P10,S10,V10,Y10)</f>
        <v>0</v>
      </c>
      <c r="AC10" s="10">
        <f t="shared" si="0"/>
        <v>0</v>
      </c>
      <c r="AD10" s="11">
        <f t="shared" si="0"/>
        <v>8</v>
      </c>
    </row>
    <row r="11" spans="1:44" ht="15.75" customHeight="1">
      <c r="B11" s="22">
        <v>2</v>
      </c>
      <c r="C11" s="93" t="str">
        <f>'3 жастағы балалар Ф'!D11</f>
        <v>Арғынғазы Анниса Алмасқызы</v>
      </c>
      <c r="D11" s="17"/>
      <c r="E11" s="17">
        <v>1</v>
      </c>
      <c r="F11" s="60"/>
      <c r="G11" s="17"/>
      <c r="H11" s="17">
        <v>1</v>
      </c>
      <c r="I11" s="60"/>
      <c r="J11" s="17"/>
      <c r="K11" s="17">
        <v>1</v>
      </c>
      <c r="L11" s="60"/>
      <c r="M11" s="17"/>
      <c r="N11" s="17">
        <v>1</v>
      </c>
      <c r="O11" s="60"/>
      <c r="P11" s="17"/>
      <c r="Q11" s="17">
        <v>1</v>
      </c>
      <c r="R11" s="60"/>
      <c r="S11" s="17"/>
      <c r="T11" s="17">
        <v>1</v>
      </c>
      <c r="U11" s="60"/>
      <c r="V11" s="17"/>
      <c r="W11" s="17">
        <v>1</v>
      </c>
      <c r="X11" s="60"/>
      <c r="Y11" s="17"/>
      <c r="Z11" s="17">
        <v>1</v>
      </c>
      <c r="AA11" s="60"/>
      <c r="AB11" s="10">
        <f t="shared" ref="AB11:AD11" si="1">COUNTA(D11,G11,J11,M11,P11,S11,V11,Y11)</f>
        <v>0</v>
      </c>
      <c r="AC11" s="10">
        <f t="shared" si="1"/>
        <v>8</v>
      </c>
      <c r="AD11" s="11">
        <f t="shared" si="1"/>
        <v>0</v>
      </c>
    </row>
    <row r="12" spans="1:44" ht="15.75" customHeight="1">
      <c r="B12" s="22">
        <v>3</v>
      </c>
      <c r="C12" s="93" t="str">
        <f>'3 жастағы балалар Ф'!D12</f>
        <v>Бейбіт Айғаным Қуатқызы</v>
      </c>
      <c r="D12" s="17"/>
      <c r="E12" s="17"/>
      <c r="F12" s="18">
        <v>1</v>
      </c>
      <c r="G12" s="17"/>
      <c r="H12" s="17"/>
      <c r="I12" s="18">
        <v>1</v>
      </c>
      <c r="J12" s="17"/>
      <c r="K12" s="17"/>
      <c r="L12" s="18">
        <v>1</v>
      </c>
      <c r="M12" s="17"/>
      <c r="N12" s="17"/>
      <c r="O12" s="18">
        <v>1</v>
      </c>
      <c r="P12" s="17"/>
      <c r="Q12" s="17"/>
      <c r="R12" s="18">
        <v>1</v>
      </c>
      <c r="S12" s="17"/>
      <c r="T12" s="17"/>
      <c r="U12" s="18">
        <v>1</v>
      </c>
      <c r="V12" s="17"/>
      <c r="W12" s="17"/>
      <c r="X12" s="18">
        <v>1</v>
      </c>
      <c r="Y12" s="17"/>
      <c r="Z12" s="17"/>
      <c r="AA12" s="18">
        <v>1</v>
      </c>
      <c r="AB12" s="10">
        <f t="shared" ref="AB12:AD12" si="2">COUNTA(D12,G12,J12,M12,P12,S12,V12,Y12)</f>
        <v>0</v>
      </c>
      <c r="AC12" s="10">
        <f t="shared" si="2"/>
        <v>0</v>
      </c>
      <c r="AD12" s="11">
        <f t="shared" si="2"/>
        <v>8</v>
      </c>
    </row>
    <row r="13" spans="1:44" ht="15.75" customHeight="1">
      <c r="B13" s="22">
        <v>4</v>
      </c>
      <c r="C13" s="93" t="str">
        <f>'3 жастағы балалар Ф'!D13</f>
        <v xml:space="preserve">Даниярқызы Айша </v>
      </c>
      <c r="D13" s="17"/>
      <c r="E13" s="17"/>
      <c r="F13" s="18">
        <v>1</v>
      </c>
      <c r="G13" s="17"/>
      <c r="H13" s="17"/>
      <c r="I13" s="18">
        <v>1</v>
      </c>
      <c r="J13" s="17"/>
      <c r="K13" s="17"/>
      <c r="L13" s="18">
        <v>1</v>
      </c>
      <c r="M13" s="17"/>
      <c r="N13" s="17"/>
      <c r="O13" s="18">
        <v>1</v>
      </c>
      <c r="P13" s="17"/>
      <c r="Q13" s="17"/>
      <c r="R13" s="18">
        <v>1</v>
      </c>
      <c r="S13" s="17"/>
      <c r="T13" s="17"/>
      <c r="U13" s="18">
        <v>1</v>
      </c>
      <c r="V13" s="17"/>
      <c r="W13" s="17"/>
      <c r="X13" s="18">
        <v>1</v>
      </c>
      <c r="Y13" s="17"/>
      <c r="Z13" s="17"/>
      <c r="AA13" s="18">
        <v>1</v>
      </c>
      <c r="AB13" s="10">
        <f t="shared" ref="AB13:AD13" si="3">COUNTA(D13,G13,J13,M13,P13,S13,V13,Y13)</f>
        <v>0</v>
      </c>
      <c r="AC13" s="10">
        <f t="shared" si="3"/>
        <v>0</v>
      </c>
      <c r="AD13" s="11">
        <f t="shared" si="3"/>
        <v>8</v>
      </c>
    </row>
    <row r="14" spans="1:44" ht="15.75" customHeight="1">
      <c r="B14" s="22">
        <v>5</v>
      </c>
      <c r="C14" s="93" t="str">
        <f>'3 жастағы балалар Ф'!D14</f>
        <v>Арғынғазы Елхан Алмасұлы</v>
      </c>
      <c r="D14" s="17"/>
      <c r="E14" s="17"/>
      <c r="F14" s="18">
        <v>1</v>
      </c>
      <c r="G14" s="17"/>
      <c r="H14" s="17"/>
      <c r="I14" s="18">
        <v>1</v>
      </c>
      <c r="J14" s="17"/>
      <c r="K14" s="17"/>
      <c r="L14" s="18">
        <v>1</v>
      </c>
      <c r="M14" s="17"/>
      <c r="N14" s="17"/>
      <c r="O14" s="18">
        <v>1</v>
      </c>
      <c r="P14" s="17"/>
      <c r="Q14" s="17"/>
      <c r="R14" s="18">
        <v>1</v>
      </c>
      <c r="S14" s="17"/>
      <c r="T14" s="17"/>
      <c r="U14" s="18">
        <v>1</v>
      </c>
      <c r="V14" s="17"/>
      <c r="W14" s="17"/>
      <c r="X14" s="18">
        <v>1</v>
      </c>
      <c r="Y14" s="17"/>
      <c r="Z14" s="17"/>
      <c r="AA14" s="18">
        <v>1</v>
      </c>
      <c r="AB14" s="10">
        <f t="shared" ref="AB14:AD14" si="4">COUNTA(D14,G14,J14,M14,P14,S14,V14,Y14)</f>
        <v>0</v>
      </c>
      <c r="AC14" s="10">
        <f t="shared" si="4"/>
        <v>0</v>
      </c>
      <c r="AD14" s="11">
        <f t="shared" si="4"/>
        <v>8</v>
      </c>
    </row>
    <row r="15" spans="1:44" ht="15.75" customHeight="1">
      <c r="B15" s="22">
        <v>6</v>
      </c>
      <c r="C15" s="93" t="str">
        <f>'3 жастағы балалар Ф'!D15</f>
        <v xml:space="preserve">Даниярқызы Азиза </v>
      </c>
      <c r="D15" s="17"/>
      <c r="E15" s="17"/>
      <c r="F15" s="18">
        <v>1</v>
      </c>
      <c r="G15" s="17"/>
      <c r="H15" s="17"/>
      <c r="I15" s="18">
        <v>1</v>
      </c>
      <c r="J15" s="17"/>
      <c r="K15" s="17"/>
      <c r="L15" s="18">
        <v>1</v>
      </c>
      <c r="M15" s="17"/>
      <c r="N15" s="17"/>
      <c r="O15" s="18">
        <v>1</v>
      </c>
      <c r="P15" s="17"/>
      <c r="Q15" s="17"/>
      <c r="R15" s="18">
        <v>1</v>
      </c>
      <c r="S15" s="17"/>
      <c r="T15" s="17"/>
      <c r="U15" s="18">
        <v>1</v>
      </c>
      <c r="V15" s="17"/>
      <c r="W15" s="17"/>
      <c r="X15" s="18">
        <v>1</v>
      </c>
      <c r="Y15" s="17"/>
      <c r="Z15" s="17"/>
      <c r="AA15" s="18">
        <v>1</v>
      </c>
      <c r="AB15" s="10">
        <f t="shared" ref="AB15:AD15" si="5">COUNTA(D15,G15,J15,M15,P15,S15,V15,Y15)</f>
        <v>0</v>
      </c>
      <c r="AC15" s="10">
        <f t="shared" si="5"/>
        <v>0</v>
      </c>
      <c r="AD15" s="11">
        <f t="shared" si="5"/>
        <v>8</v>
      </c>
    </row>
    <row r="16" spans="1:44" ht="15.75" customHeight="1">
      <c r="B16" s="22">
        <v>7</v>
      </c>
      <c r="C16" s="93" t="str">
        <f>'3 жастағы балалар Ф'!D16</f>
        <v>Жалбагаев Нурислам Мейрамович</v>
      </c>
      <c r="D16" s="17"/>
      <c r="E16" s="17"/>
      <c r="F16" s="18">
        <v>1</v>
      </c>
      <c r="G16" s="17"/>
      <c r="H16" s="17"/>
      <c r="I16" s="18">
        <v>1</v>
      </c>
      <c r="J16" s="17"/>
      <c r="K16" s="17"/>
      <c r="L16" s="18">
        <v>1</v>
      </c>
      <c r="M16" s="17"/>
      <c r="N16" s="17"/>
      <c r="O16" s="18">
        <v>1</v>
      </c>
      <c r="P16" s="17"/>
      <c r="Q16" s="17"/>
      <c r="R16" s="18">
        <v>1</v>
      </c>
      <c r="S16" s="17"/>
      <c r="T16" s="17"/>
      <c r="U16" s="18">
        <v>1</v>
      </c>
      <c r="V16" s="17"/>
      <c r="W16" s="17"/>
      <c r="X16" s="18">
        <v>1</v>
      </c>
      <c r="Y16" s="17"/>
      <c r="Z16" s="17"/>
      <c r="AA16" s="18">
        <v>1</v>
      </c>
      <c r="AB16" s="10">
        <f t="shared" ref="AB16:AD16" si="6">COUNTA(D16,G16,J16,M16,P16,S16,V16,Y16)</f>
        <v>0</v>
      </c>
      <c r="AC16" s="10">
        <f t="shared" si="6"/>
        <v>0</v>
      </c>
      <c r="AD16" s="11">
        <f t="shared" si="6"/>
        <v>8</v>
      </c>
    </row>
    <row r="17" spans="2:30" ht="15.75" customHeight="1">
      <c r="B17" s="22">
        <v>8</v>
      </c>
      <c r="C17" s="93" t="str">
        <f>'3 жастағы балалар Ф'!D17</f>
        <v>Мұратбек Масұр Мұратбекұлы</v>
      </c>
      <c r="D17" s="17"/>
      <c r="E17" s="17"/>
      <c r="F17" s="18">
        <v>1</v>
      </c>
      <c r="G17" s="17"/>
      <c r="H17" s="17"/>
      <c r="I17" s="18">
        <v>1</v>
      </c>
      <c r="J17" s="17"/>
      <c r="K17" s="17"/>
      <c r="L17" s="18">
        <v>1</v>
      </c>
      <c r="M17" s="17"/>
      <c r="N17" s="17"/>
      <c r="O17" s="18">
        <v>1</v>
      </c>
      <c r="P17" s="17"/>
      <c r="Q17" s="17"/>
      <c r="R17" s="18">
        <v>1</v>
      </c>
      <c r="S17" s="17"/>
      <c r="T17" s="17"/>
      <c r="U17" s="18">
        <v>1</v>
      </c>
      <c r="V17" s="17"/>
      <c r="W17" s="17"/>
      <c r="X17" s="18">
        <v>1</v>
      </c>
      <c r="Y17" s="17"/>
      <c r="Z17" s="17">
        <v>1</v>
      </c>
      <c r="AA17" s="18">
        <v>1</v>
      </c>
      <c r="AB17" s="10">
        <f t="shared" ref="AB17:AD17" si="7">COUNTA(D17,G17,J17,M17,P17,S17,V17,Y17)</f>
        <v>0</v>
      </c>
      <c r="AC17" s="10">
        <f t="shared" si="7"/>
        <v>1</v>
      </c>
      <c r="AD17" s="11">
        <f t="shared" si="7"/>
        <v>8</v>
      </c>
    </row>
    <row r="18" spans="2:30" ht="15.75" customHeight="1">
      <c r="B18" s="22">
        <v>9</v>
      </c>
      <c r="C18" s="93" t="str">
        <f>'3 жастағы балалар Ф'!D18</f>
        <v xml:space="preserve">Ұланқызы Інжу </v>
      </c>
      <c r="D18" s="17"/>
      <c r="E18" s="17">
        <v>1</v>
      </c>
      <c r="F18" s="18"/>
      <c r="G18" s="17"/>
      <c r="H18" s="17">
        <v>1</v>
      </c>
      <c r="I18" s="18"/>
      <c r="J18" s="17"/>
      <c r="K18" s="17">
        <v>1</v>
      </c>
      <c r="L18" s="18"/>
      <c r="M18" s="17"/>
      <c r="N18" s="17">
        <v>1</v>
      </c>
      <c r="O18" s="18"/>
      <c r="P18" s="17"/>
      <c r="Q18" s="17">
        <v>1</v>
      </c>
      <c r="R18" s="18"/>
      <c r="S18" s="17"/>
      <c r="T18" s="17">
        <v>1</v>
      </c>
      <c r="U18" s="18"/>
      <c r="V18" s="17"/>
      <c r="W18" s="17">
        <v>1</v>
      </c>
      <c r="X18" s="18"/>
      <c r="Y18" s="17"/>
      <c r="Z18" s="17"/>
      <c r="AA18" s="18"/>
      <c r="AB18" s="10">
        <f t="shared" ref="AB18:AD18" si="8">COUNTA(D18,G18,J18,M18,P18,S18,V18,Y18)</f>
        <v>0</v>
      </c>
      <c r="AC18" s="10">
        <f t="shared" si="8"/>
        <v>7</v>
      </c>
      <c r="AD18" s="11">
        <f t="shared" si="8"/>
        <v>0</v>
      </c>
    </row>
    <row r="19" spans="2:30" ht="15.75" customHeight="1">
      <c r="B19" s="22">
        <v>10</v>
      </c>
      <c r="C19" s="93" t="str">
        <f>'3 жастағы балалар Ф'!D19</f>
        <v>Молдабай Инабат Ерзатқызы</v>
      </c>
      <c r="D19" s="17"/>
      <c r="E19" s="17"/>
      <c r="F19" s="18">
        <v>1</v>
      </c>
      <c r="G19" s="17"/>
      <c r="H19" s="17"/>
      <c r="I19" s="18">
        <v>1</v>
      </c>
      <c r="J19" s="17"/>
      <c r="K19" s="17"/>
      <c r="L19" s="18">
        <v>1</v>
      </c>
      <c r="M19" s="17"/>
      <c r="N19" s="17"/>
      <c r="O19" s="18">
        <v>1</v>
      </c>
      <c r="P19" s="17"/>
      <c r="Q19" s="17"/>
      <c r="R19" s="18">
        <v>1</v>
      </c>
      <c r="S19" s="17"/>
      <c r="T19" s="17"/>
      <c r="U19" s="18">
        <v>1</v>
      </c>
      <c r="V19" s="17"/>
      <c r="W19" s="17"/>
      <c r="X19" s="18">
        <v>1</v>
      </c>
      <c r="Y19" s="17"/>
      <c r="Z19" s="17"/>
      <c r="AA19" s="18">
        <v>1</v>
      </c>
      <c r="AB19" s="10">
        <f t="shared" ref="AB19:AD19" si="9">COUNTA(D19,G19,J19,M19,P19,S19,V19,Y19)</f>
        <v>0</v>
      </c>
      <c r="AC19" s="10">
        <f t="shared" si="9"/>
        <v>0</v>
      </c>
      <c r="AD19" s="11">
        <f t="shared" si="9"/>
        <v>8</v>
      </c>
    </row>
    <row r="20" spans="2:30" ht="15.75" customHeight="1">
      <c r="B20" s="22">
        <v>11</v>
      </c>
      <c r="C20" s="93" t="str">
        <f>'3 жастағы балалар Ф'!D20</f>
        <v>Марат Асанәлі Асланұлы</v>
      </c>
      <c r="D20" s="17"/>
      <c r="E20" s="17">
        <v>1</v>
      </c>
      <c r="F20" s="18"/>
      <c r="G20" s="17"/>
      <c r="H20" s="17">
        <v>1</v>
      </c>
      <c r="I20" s="18"/>
      <c r="J20" s="17"/>
      <c r="K20" s="17">
        <v>1</v>
      </c>
      <c r="L20" s="18"/>
      <c r="M20" s="17"/>
      <c r="N20" s="17">
        <v>1</v>
      </c>
      <c r="O20" s="18"/>
      <c r="P20" s="17"/>
      <c r="Q20" s="17">
        <v>1</v>
      </c>
      <c r="R20" s="18"/>
      <c r="S20" s="17"/>
      <c r="T20" s="17">
        <v>1</v>
      </c>
      <c r="U20" s="18"/>
      <c r="V20" s="17"/>
      <c r="W20" s="17">
        <v>1</v>
      </c>
      <c r="X20" s="18"/>
      <c r="Y20" s="17"/>
      <c r="Z20" s="17">
        <v>1</v>
      </c>
      <c r="AA20" s="18">
        <v>1</v>
      </c>
      <c r="AB20" s="10">
        <f t="shared" ref="AB20:AD20" si="10">COUNTA(D20,G20,J20,M20,P20,S20,V20,Y20)</f>
        <v>0</v>
      </c>
      <c r="AC20" s="10">
        <f t="shared" si="10"/>
        <v>8</v>
      </c>
      <c r="AD20" s="11">
        <f t="shared" si="10"/>
        <v>1</v>
      </c>
    </row>
    <row r="21" spans="2:30" ht="15.75" customHeight="1">
      <c r="B21" s="22">
        <v>12</v>
      </c>
      <c r="C21" s="93" t="str">
        <f>'3 жастағы балалар Ф'!D21</f>
        <v>Жанботаұлы Жанасыл</v>
      </c>
      <c r="D21" s="17"/>
      <c r="E21" s="17"/>
      <c r="F21" s="18">
        <v>1</v>
      </c>
      <c r="G21" s="17"/>
      <c r="H21" s="17"/>
      <c r="I21" s="18">
        <v>1</v>
      </c>
      <c r="J21" s="17"/>
      <c r="K21" s="17"/>
      <c r="L21" s="18">
        <v>1</v>
      </c>
      <c r="M21" s="17"/>
      <c r="N21" s="17"/>
      <c r="O21" s="18">
        <v>1</v>
      </c>
      <c r="P21" s="17"/>
      <c r="Q21" s="17"/>
      <c r="R21" s="18">
        <v>1</v>
      </c>
      <c r="S21" s="17"/>
      <c r="T21" s="17"/>
      <c r="U21" s="18">
        <v>1</v>
      </c>
      <c r="V21" s="17"/>
      <c r="W21" s="17"/>
      <c r="X21" s="18">
        <v>1</v>
      </c>
      <c r="Y21" s="17"/>
      <c r="Z21" s="17"/>
      <c r="AA21" s="18">
        <v>1</v>
      </c>
      <c r="AB21" s="10">
        <f t="shared" ref="AB21:AD21" si="11">COUNTA(D21,G21,J21,M21,P21,S21,V21,Y21)</f>
        <v>0</v>
      </c>
      <c r="AC21" s="10">
        <f t="shared" si="11"/>
        <v>0</v>
      </c>
      <c r="AD21" s="11">
        <f t="shared" si="11"/>
        <v>8</v>
      </c>
    </row>
    <row r="22" spans="2:30" ht="15.75" customHeight="1">
      <c r="B22" s="22">
        <v>13</v>
      </c>
      <c r="C22" s="93" t="str">
        <f>'3 жастағы балалар Ф'!D22</f>
        <v>Түйтебай Мадина Балғабайқызы</v>
      </c>
      <c r="D22" s="17"/>
      <c r="E22" s="17"/>
      <c r="F22" s="18">
        <v>1</v>
      </c>
      <c r="G22" s="17"/>
      <c r="H22" s="17"/>
      <c r="I22" s="18">
        <v>1</v>
      </c>
      <c r="J22" s="17"/>
      <c r="K22" s="17"/>
      <c r="L22" s="18">
        <v>1</v>
      </c>
      <c r="M22" s="17"/>
      <c r="N22" s="17"/>
      <c r="O22" s="18">
        <v>1</v>
      </c>
      <c r="P22" s="17"/>
      <c r="Q22" s="17"/>
      <c r="R22" s="18">
        <v>1</v>
      </c>
      <c r="S22" s="17"/>
      <c r="T22" s="17"/>
      <c r="U22" s="18">
        <v>1</v>
      </c>
      <c r="V22" s="17"/>
      <c r="W22" s="17"/>
      <c r="X22" s="18">
        <v>1</v>
      </c>
      <c r="Y22" s="17"/>
      <c r="Z22" s="17"/>
      <c r="AA22" s="18">
        <v>1</v>
      </c>
      <c r="AB22" s="10">
        <f t="shared" ref="AB22:AD22" si="12">COUNTA(D22,G22,J22,M22,P22,S22,V22,Y22)</f>
        <v>0</v>
      </c>
      <c r="AC22" s="10">
        <f t="shared" si="12"/>
        <v>0</v>
      </c>
      <c r="AD22" s="11">
        <f t="shared" si="12"/>
        <v>8</v>
      </c>
    </row>
    <row r="23" spans="2:30" ht="15.75" customHeight="1">
      <c r="B23" s="22">
        <v>14</v>
      </c>
      <c r="C23" s="93" t="str">
        <f>'3 жастағы балалар Ф'!D23</f>
        <v>Тлеуғалы Қамар Жақсылыққызы</v>
      </c>
      <c r="D23" s="17"/>
      <c r="E23" s="17"/>
      <c r="F23" s="18">
        <v>1</v>
      </c>
      <c r="G23" s="17"/>
      <c r="H23" s="17"/>
      <c r="I23" s="18">
        <v>1</v>
      </c>
      <c r="J23" s="17"/>
      <c r="K23" s="17"/>
      <c r="L23" s="18">
        <v>1</v>
      </c>
      <c r="M23" s="17"/>
      <c r="N23" s="17"/>
      <c r="O23" s="18">
        <v>1</v>
      </c>
      <c r="P23" s="17"/>
      <c r="Q23" s="17"/>
      <c r="R23" s="18">
        <v>1</v>
      </c>
      <c r="S23" s="17"/>
      <c r="T23" s="17"/>
      <c r="U23" s="18">
        <v>1</v>
      </c>
      <c r="V23" s="17"/>
      <c r="W23" s="17"/>
      <c r="X23" s="18">
        <v>1</v>
      </c>
      <c r="Y23" s="17"/>
      <c r="Z23" s="17"/>
      <c r="AA23" s="18">
        <v>1</v>
      </c>
      <c r="AB23" s="10">
        <f t="shared" ref="AB23:AD23" si="13">COUNTA(D23,G23,J23,M23,P23,S23,V23,Y23)</f>
        <v>0</v>
      </c>
      <c r="AC23" s="10">
        <f t="shared" si="13"/>
        <v>0</v>
      </c>
      <c r="AD23" s="11">
        <f t="shared" si="13"/>
        <v>8</v>
      </c>
    </row>
    <row r="24" spans="2:30" ht="15.75" customHeight="1">
      <c r="B24" s="22">
        <v>15</v>
      </c>
      <c r="C24" s="93" t="str">
        <f>'3 жастағы балалар Ф'!D24</f>
        <v>Дәкжан Әлтайыр Қанатұлы</v>
      </c>
      <c r="D24" s="17"/>
      <c r="E24" s="17">
        <v>1</v>
      </c>
      <c r="F24" s="18"/>
      <c r="G24" s="17"/>
      <c r="H24" s="17">
        <v>1</v>
      </c>
      <c r="I24" s="18"/>
      <c r="J24" s="17"/>
      <c r="K24" s="17"/>
      <c r="L24" s="18">
        <v>1</v>
      </c>
      <c r="M24" s="17"/>
      <c r="N24" s="17"/>
      <c r="O24" s="18">
        <v>1</v>
      </c>
      <c r="P24" s="17"/>
      <c r="Q24" s="17"/>
      <c r="R24" s="18">
        <v>1</v>
      </c>
      <c r="S24" s="17"/>
      <c r="T24" s="17">
        <v>1</v>
      </c>
      <c r="U24" s="18"/>
      <c r="V24" s="17"/>
      <c r="W24" s="17"/>
      <c r="X24" s="18">
        <v>1</v>
      </c>
      <c r="Y24" s="17"/>
      <c r="Z24" s="17"/>
      <c r="AA24" s="18">
        <v>1</v>
      </c>
      <c r="AB24" s="10">
        <f t="shared" ref="AB24:AD24" si="14">COUNTA(D24,G24,J24,M24,P24,S24,V24,Y24)</f>
        <v>0</v>
      </c>
      <c r="AC24" s="10">
        <f t="shared" si="14"/>
        <v>3</v>
      </c>
      <c r="AD24" s="11">
        <f t="shared" si="14"/>
        <v>5</v>
      </c>
    </row>
    <row r="25" spans="2:30" ht="15.75" customHeight="1">
      <c r="B25" s="22">
        <v>16</v>
      </c>
      <c r="C25" s="93" t="str">
        <f>'3 жастағы балалар Ф'!D25</f>
        <v>Серікбол Аңсаған Айдынұлы</v>
      </c>
      <c r="D25" s="17"/>
      <c r="E25" s="17"/>
      <c r="F25" s="18">
        <v>1</v>
      </c>
      <c r="G25" s="17"/>
      <c r="H25" s="17"/>
      <c r="I25" s="18">
        <v>1</v>
      </c>
      <c r="J25" s="17"/>
      <c r="K25" s="17"/>
      <c r="L25" s="18">
        <v>1</v>
      </c>
      <c r="M25" s="17"/>
      <c r="N25" s="17"/>
      <c r="O25" s="18">
        <v>1</v>
      </c>
      <c r="P25" s="17"/>
      <c r="Q25" s="17"/>
      <c r="R25" s="18">
        <v>1</v>
      </c>
      <c r="S25" s="17"/>
      <c r="T25" s="17"/>
      <c r="U25" s="18">
        <v>1</v>
      </c>
      <c r="V25" s="17"/>
      <c r="W25" s="17"/>
      <c r="X25" s="18">
        <v>1</v>
      </c>
      <c r="Y25" s="17"/>
      <c r="Z25" s="17"/>
      <c r="AA25" s="18">
        <v>1</v>
      </c>
      <c r="AB25" s="10">
        <f t="shared" ref="AB25:AD25" si="15">COUNTA(D25,G25,J25,M25,P25,S25,V25,Y25)</f>
        <v>0</v>
      </c>
      <c r="AC25" s="10">
        <f t="shared" si="15"/>
        <v>0</v>
      </c>
      <c r="AD25" s="11">
        <f t="shared" si="15"/>
        <v>8</v>
      </c>
    </row>
    <row r="26" spans="2:30" ht="15.75" customHeight="1">
      <c r="B26" s="22">
        <v>17</v>
      </c>
      <c r="C26" s="93" t="str">
        <f>'3 жастағы балалар Ф'!D26</f>
        <v>Темір Жанасыл Даниярқызы</v>
      </c>
      <c r="D26" s="17"/>
      <c r="E26" s="17"/>
      <c r="F26" s="18">
        <v>1</v>
      </c>
      <c r="G26" s="17"/>
      <c r="H26" s="17"/>
      <c r="I26" s="18">
        <v>1</v>
      </c>
      <c r="J26" s="17"/>
      <c r="K26" s="17"/>
      <c r="L26" s="18">
        <v>1</v>
      </c>
      <c r="M26" s="17"/>
      <c r="N26" s="17"/>
      <c r="O26" s="18">
        <v>1</v>
      </c>
      <c r="P26" s="17"/>
      <c r="Q26" s="17"/>
      <c r="R26" s="18">
        <v>1</v>
      </c>
      <c r="S26" s="17"/>
      <c r="T26" s="17"/>
      <c r="U26" s="18">
        <v>1</v>
      </c>
      <c r="V26" s="17"/>
      <c r="W26" s="17"/>
      <c r="X26" s="18">
        <v>1</v>
      </c>
      <c r="Y26" s="17"/>
      <c r="Z26" s="17"/>
      <c r="AA26" s="18">
        <v>1</v>
      </c>
      <c r="AB26" s="10">
        <f t="shared" ref="AB26:AD26" si="16">COUNTA(D26,G26,J26,M26,P26,S26,V26,Y26)</f>
        <v>0</v>
      </c>
      <c r="AC26" s="10">
        <f t="shared" si="16"/>
        <v>0</v>
      </c>
      <c r="AD26" s="11">
        <f t="shared" si="16"/>
        <v>8</v>
      </c>
    </row>
    <row r="27" spans="2:30" ht="15.75" customHeight="1">
      <c r="B27" s="22">
        <v>18</v>
      </c>
      <c r="C27" s="93" t="str">
        <f>'3 жастағы балалар Ф'!D27</f>
        <v>Қайрат Айару Нұрболқызы</v>
      </c>
      <c r="D27" s="17"/>
      <c r="E27" s="17"/>
      <c r="F27" s="18">
        <v>1</v>
      </c>
      <c r="G27" s="17"/>
      <c r="H27" s="17"/>
      <c r="I27" s="18">
        <v>1</v>
      </c>
      <c r="J27" s="17"/>
      <c r="K27" s="17"/>
      <c r="L27" s="18">
        <v>1</v>
      </c>
      <c r="M27" s="17"/>
      <c r="N27" s="17"/>
      <c r="O27" s="18">
        <v>1</v>
      </c>
      <c r="P27" s="17"/>
      <c r="Q27" s="17"/>
      <c r="R27" s="18">
        <v>1</v>
      </c>
      <c r="S27" s="17"/>
      <c r="T27" s="17"/>
      <c r="U27" s="18">
        <v>1</v>
      </c>
      <c r="V27" s="17"/>
      <c r="W27" s="17"/>
      <c r="X27" s="18">
        <v>1</v>
      </c>
      <c r="Y27" s="17"/>
      <c r="Z27" s="17"/>
      <c r="AA27" s="18">
        <v>1</v>
      </c>
      <c r="AB27" s="10">
        <f t="shared" ref="AB27:AD27" si="17">COUNTA(D27,G27,J27,M27,P27,S27,V27,Y27)</f>
        <v>0</v>
      </c>
      <c r="AC27" s="10">
        <f t="shared" si="17"/>
        <v>0</v>
      </c>
      <c r="AD27" s="11">
        <f t="shared" si="17"/>
        <v>8</v>
      </c>
    </row>
    <row r="28" spans="2:30" ht="15.75" customHeight="1">
      <c r="B28" s="22">
        <v>19</v>
      </c>
      <c r="C28" s="93" t="str">
        <f>'3 жастағы балалар Ф'!D28</f>
        <v>Шындос Жанайым Төлегенқызы</v>
      </c>
      <c r="D28" s="17"/>
      <c r="E28" s="17"/>
      <c r="F28" s="18">
        <v>1</v>
      </c>
      <c r="G28" s="17"/>
      <c r="H28" s="17"/>
      <c r="I28" s="18">
        <v>1</v>
      </c>
      <c r="J28" s="17"/>
      <c r="K28" s="17"/>
      <c r="L28" s="18">
        <v>1</v>
      </c>
      <c r="M28" s="17"/>
      <c r="N28" s="17"/>
      <c r="O28" s="18">
        <v>1</v>
      </c>
      <c r="P28" s="17"/>
      <c r="Q28" s="17"/>
      <c r="R28" s="18">
        <v>1</v>
      </c>
      <c r="S28" s="17"/>
      <c r="T28" s="17"/>
      <c r="U28" s="18">
        <v>1</v>
      </c>
      <c r="V28" s="17"/>
      <c r="W28" s="17"/>
      <c r="X28" s="18">
        <v>1</v>
      </c>
      <c r="Y28" s="17"/>
      <c r="Z28" s="17"/>
      <c r="AA28" s="18">
        <v>1</v>
      </c>
      <c r="AB28" s="10">
        <f t="shared" ref="AB28:AD28" si="18">COUNTA(D28,G28,J28,M28,P28,S28,V28,Y28)</f>
        <v>0</v>
      </c>
      <c r="AC28" s="10">
        <f t="shared" si="18"/>
        <v>0</v>
      </c>
      <c r="AD28" s="11">
        <f t="shared" si="18"/>
        <v>8</v>
      </c>
    </row>
    <row r="29" spans="2:30" ht="15.75" customHeight="1">
      <c r="B29" s="22">
        <v>20</v>
      </c>
      <c r="C29" s="93">
        <f>'3 жастағы балалар Ф'!D29</f>
        <v>0</v>
      </c>
      <c r="D29" s="17"/>
      <c r="E29" s="17"/>
      <c r="F29" s="18">
        <v>1</v>
      </c>
      <c r="G29" s="17"/>
      <c r="H29" s="17"/>
      <c r="I29" s="18">
        <v>1</v>
      </c>
      <c r="J29" s="17"/>
      <c r="K29" s="17"/>
      <c r="L29" s="18">
        <v>1</v>
      </c>
      <c r="M29" s="17"/>
      <c r="N29" s="17"/>
      <c r="O29" s="18">
        <v>1</v>
      </c>
      <c r="P29" s="17"/>
      <c r="Q29" s="17"/>
      <c r="R29" s="18">
        <v>1</v>
      </c>
      <c r="S29" s="17"/>
      <c r="T29" s="17"/>
      <c r="U29" s="18">
        <v>1</v>
      </c>
      <c r="V29" s="17"/>
      <c r="W29" s="17"/>
      <c r="X29" s="18">
        <v>1</v>
      </c>
      <c r="Y29" s="17"/>
      <c r="Z29" s="17"/>
      <c r="AA29" s="18">
        <v>1</v>
      </c>
      <c r="AB29" s="10">
        <f t="shared" ref="AB29:AD29" si="19">COUNTA(D29,G29,J29,M29,P29,S29,V29,Y29)</f>
        <v>0</v>
      </c>
      <c r="AC29" s="10">
        <f t="shared" si="19"/>
        <v>0</v>
      </c>
      <c r="AD29" s="11">
        <f t="shared" si="19"/>
        <v>8</v>
      </c>
    </row>
    <row r="30" spans="2:30" ht="15.75" customHeight="1">
      <c r="B30" s="22">
        <v>21</v>
      </c>
      <c r="C30" s="93">
        <f>'3 жастағы балалар Ф'!D30</f>
        <v>0</v>
      </c>
      <c r="D30" s="17"/>
      <c r="E30" s="17"/>
      <c r="F30" s="18"/>
      <c r="G30" s="17"/>
      <c r="H30" s="17"/>
      <c r="I30" s="18"/>
      <c r="J30" s="17"/>
      <c r="K30" s="17"/>
      <c r="L30" s="18"/>
      <c r="M30" s="17"/>
      <c r="N30" s="17"/>
      <c r="O30" s="18"/>
      <c r="P30" s="17"/>
      <c r="Q30" s="17"/>
      <c r="R30" s="18"/>
      <c r="S30" s="17"/>
      <c r="T30" s="17"/>
      <c r="U30" s="18"/>
      <c r="V30" s="17"/>
      <c r="W30" s="17"/>
      <c r="X30" s="18">
        <v>1</v>
      </c>
      <c r="Y30" s="17"/>
      <c r="Z30" s="17"/>
      <c r="AA30" s="18">
        <v>1</v>
      </c>
      <c r="AB30" s="10">
        <f t="shared" ref="AB30:AD30" si="20">COUNTA(D30,G30,J30,M30,P30,S30,V30,Y30)</f>
        <v>0</v>
      </c>
      <c r="AC30" s="10">
        <f t="shared" si="20"/>
        <v>0</v>
      </c>
      <c r="AD30" s="11">
        <f t="shared" si="20"/>
        <v>2</v>
      </c>
    </row>
    <row r="31" spans="2:30" ht="15.75" customHeight="1">
      <c r="B31" s="22">
        <v>22</v>
      </c>
      <c r="C31" s="93">
        <f>'3 жастағы балалар Ф'!D31</f>
        <v>0</v>
      </c>
      <c r="D31" s="17"/>
      <c r="E31" s="17"/>
      <c r="F31" s="18"/>
      <c r="G31" s="17"/>
      <c r="H31" s="17"/>
      <c r="I31" s="18"/>
      <c r="J31" s="17"/>
      <c r="K31" s="17"/>
      <c r="L31" s="18"/>
      <c r="M31" s="17"/>
      <c r="N31" s="17"/>
      <c r="O31" s="18"/>
      <c r="P31" s="17"/>
      <c r="Q31" s="17"/>
      <c r="R31" s="18"/>
      <c r="S31" s="17"/>
      <c r="T31" s="17"/>
      <c r="U31" s="18"/>
      <c r="V31" s="17"/>
      <c r="W31" s="17"/>
      <c r="X31" s="18"/>
      <c r="Y31" s="17"/>
      <c r="Z31" s="17"/>
      <c r="AA31" s="18"/>
      <c r="AB31" s="10">
        <f t="shared" ref="AB31:AD31" si="21">COUNTA(D31,G31,J31,M31,P31,S31,V31,Y31)</f>
        <v>0</v>
      </c>
      <c r="AC31" s="10">
        <f t="shared" si="21"/>
        <v>0</v>
      </c>
      <c r="AD31" s="11">
        <f t="shared" si="21"/>
        <v>0</v>
      </c>
    </row>
    <row r="32" spans="2:30" ht="15.75" customHeight="1">
      <c r="B32" s="22">
        <v>23</v>
      </c>
      <c r="C32" s="93">
        <f>'3 жастағы балалар Ф'!D32</f>
        <v>0</v>
      </c>
      <c r="D32" s="17"/>
      <c r="E32" s="17"/>
      <c r="F32" s="18"/>
      <c r="G32" s="17"/>
      <c r="H32" s="17"/>
      <c r="I32" s="18"/>
      <c r="J32" s="17"/>
      <c r="K32" s="17"/>
      <c r="L32" s="18"/>
      <c r="M32" s="17"/>
      <c r="N32" s="17"/>
      <c r="O32" s="18"/>
      <c r="P32" s="17"/>
      <c r="Q32" s="17"/>
      <c r="R32" s="18"/>
      <c r="S32" s="17"/>
      <c r="T32" s="17"/>
      <c r="U32" s="18"/>
      <c r="V32" s="17"/>
      <c r="W32" s="17"/>
      <c r="X32" s="18"/>
      <c r="Y32" s="17"/>
      <c r="Z32" s="17"/>
      <c r="AA32" s="18"/>
      <c r="AB32" s="10">
        <f t="shared" ref="AB32:AD32" si="22">COUNTA(D32,G32,J32,M32,P32,S32,V32,Y32)</f>
        <v>0</v>
      </c>
      <c r="AC32" s="10">
        <f t="shared" si="22"/>
        <v>0</v>
      </c>
      <c r="AD32" s="11">
        <f t="shared" si="22"/>
        <v>0</v>
      </c>
    </row>
    <row r="33" spans="2:50" ht="15.75" customHeight="1">
      <c r="B33" s="22">
        <v>24</v>
      </c>
      <c r="C33" s="93">
        <f>'3 жастағы балалар Ф'!D33</f>
        <v>0</v>
      </c>
      <c r="D33" s="17"/>
      <c r="E33" s="17"/>
      <c r="F33" s="18"/>
      <c r="G33" s="17"/>
      <c r="H33" s="17"/>
      <c r="I33" s="18"/>
      <c r="J33" s="17"/>
      <c r="K33" s="17"/>
      <c r="L33" s="18"/>
      <c r="M33" s="17"/>
      <c r="N33" s="17"/>
      <c r="O33" s="18"/>
      <c r="P33" s="17"/>
      <c r="Q33" s="17"/>
      <c r="R33" s="18"/>
      <c r="S33" s="17"/>
      <c r="T33" s="17"/>
      <c r="U33" s="18"/>
      <c r="V33" s="17"/>
      <c r="W33" s="17"/>
      <c r="X33" s="18"/>
      <c r="Y33" s="17"/>
      <c r="Z33" s="17"/>
      <c r="AA33" s="18"/>
      <c r="AB33" s="10">
        <f t="shared" ref="AB33:AD33" si="23">COUNTA(D33,G33,J33,M33,P33,S33,V33,Y33)</f>
        <v>0</v>
      </c>
      <c r="AC33" s="10">
        <f t="shared" si="23"/>
        <v>0</v>
      </c>
      <c r="AD33" s="11">
        <f t="shared" si="23"/>
        <v>0</v>
      </c>
    </row>
    <row r="34" spans="2:50" ht="15.75" customHeight="1">
      <c r="B34" s="22">
        <v>25</v>
      </c>
      <c r="C34" s="93">
        <f>'3 жастағы балалар Ф'!D34</f>
        <v>0</v>
      </c>
      <c r="D34" s="17"/>
      <c r="E34" s="17"/>
      <c r="F34" s="18"/>
      <c r="G34" s="17"/>
      <c r="H34" s="17"/>
      <c r="I34" s="18"/>
      <c r="J34" s="17"/>
      <c r="K34" s="17"/>
      <c r="L34" s="18"/>
      <c r="M34" s="17"/>
      <c r="N34" s="17"/>
      <c r="O34" s="18"/>
      <c r="P34" s="17"/>
      <c r="Q34" s="17"/>
      <c r="R34" s="18"/>
      <c r="S34" s="17"/>
      <c r="T34" s="17"/>
      <c r="U34" s="18"/>
      <c r="V34" s="17"/>
      <c r="W34" s="17"/>
      <c r="X34" s="18"/>
      <c r="Y34" s="17"/>
      <c r="Z34" s="17"/>
      <c r="AA34" s="18"/>
      <c r="AB34" s="10">
        <f t="shared" ref="AB34:AD34" si="24">COUNTA(D34,G34,J34,M34,P34,S34,V34,Y34)</f>
        <v>0</v>
      </c>
      <c r="AC34" s="10">
        <f t="shared" si="24"/>
        <v>0</v>
      </c>
      <c r="AD34" s="11">
        <f t="shared" si="24"/>
        <v>0</v>
      </c>
    </row>
    <row r="35" spans="2:50" ht="15.75" customHeight="1">
      <c r="B35" s="271" t="s">
        <v>30</v>
      </c>
      <c r="C35" s="263"/>
      <c r="D35" s="25">
        <f t="shared" ref="D35:AA35" si="25">SUM(D10:D34)</f>
        <v>0</v>
      </c>
      <c r="E35" s="25">
        <f t="shared" si="25"/>
        <v>4</v>
      </c>
      <c r="F35" s="26">
        <f t="shared" si="25"/>
        <v>16</v>
      </c>
      <c r="G35" s="27">
        <f t="shared" si="25"/>
        <v>0</v>
      </c>
      <c r="H35" s="25">
        <f t="shared" si="25"/>
        <v>4</v>
      </c>
      <c r="I35" s="26">
        <f t="shared" si="25"/>
        <v>16</v>
      </c>
      <c r="J35" s="27">
        <f t="shared" si="25"/>
        <v>0</v>
      </c>
      <c r="K35" s="25">
        <f t="shared" si="25"/>
        <v>3</v>
      </c>
      <c r="L35" s="26">
        <f t="shared" si="25"/>
        <v>17</v>
      </c>
      <c r="M35" s="27">
        <f t="shared" si="25"/>
        <v>0</v>
      </c>
      <c r="N35" s="25">
        <f t="shared" si="25"/>
        <v>3</v>
      </c>
      <c r="O35" s="26">
        <f t="shared" si="25"/>
        <v>17</v>
      </c>
      <c r="P35" s="27">
        <f t="shared" si="25"/>
        <v>0</v>
      </c>
      <c r="Q35" s="25">
        <f t="shared" si="25"/>
        <v>3</v>
      </c>
      <c r="R35" s="26">
        <f t="shared" si="25"/>
        <v>17</v>
      </c>
      <c r="S35" s="27">
        <f t="shared" si="25"/>
        <v>0</v>
      </c>
      <c r="T35" s="25">
        <f t="shared" si="25"/>
        <v>4</v>
      </c>
      <c r="U35" s="26">
        <f t="shared" si="25"/>
        <v>16</v>
      </c>
      <c r="V35" s="27">
        <f t="shared" si="25"/>
        <v>0</v>
      </c>
      <c r="W35" s="25">
        <f t="shared" si="25"/>
        <v>3</v>
      </c>
      <c r="X35" s="26">
        <f t="shared" si="25"/>
        <v>18</v>
      </c>
      <c r="Y35" s="27">
        <f t="shared" si="25"/>
        <v>0</v>
      </c>
      <c r="Z35" s="25">
        <f t="shared" si="25"/>
        <v>3</v>
      </c>
      <c r="AA35" s="26">
        <f t="shared" si="25"/>
        <v>19</v>
      </c>
      <c r="AB35" s="78"/>
      <c r="AC35" s="78"/>
      <c r="AD35" s="78"/>
    </row>
    <row r="36" spans="2:50" ht="48" customHeight="1">
      <c r="B36" s="283" t="s">
        <v>31</v>
      </c>
      <c r="C36" s="263"/>
      <c r="D36" s="32">
        <f>D35*100/AC38</f>
        <v>0</v>
      </c>
      <c r="E36" s="32">
        <f>E35*100/AC38</f>
        <v>21.05263157894737</v>
      </c>
      <c r="F36" s="95">
        <f>F35*100/AC38</f>
        <v>84.21052631578948</v>
      </c>
      <c r="G36" s="96">
        <f>G35*100/AC38</f>
        <v>0</v>
      </c>
      <c r="H36" s="32">
        <f>H35*100/AC38</f>
        <v>21.05263157894737</v>
      </c>
      <c r="I36" s="95">
        <f>I35*100/AC38</f>
        <v>84.21052631578948</v>
      </c>
      <c r="J36" s="96">
        <f>J35*100/AC38</f>
        <v>0</v>
      </c>
      <c r="K36" s="32">
        <f>K35*100/AC38</f>
        <v>15.789473684210526</v>
      </c>
      <c r="L36" s="95">
        <f>L35*100/AC38</f>
        <v>89.473684210526315</v>
      </c>
      <c r="M36" s="96">
        <f>M35*100/AC38</f>
        <v>0</v>
      </c>
      <c r="N36" s="32">
        <f>N35*100/AC38</f>
        <v>15.789473684210526</v>
      </c>
      <c r="O36" s="95">
        <f>O35*100/AC38</f>
        <v>89.473684210526315</v>
      </c>
      <c r="P36" s="96">
        <f>P35*100/AC38</f>
        <v>0</v>
      </c>
      <c r="Q36" s="32">
        <f>Q35*100/AC38</f>
        <v>15.789473684210526</v>
      </c>
      <c r="R36" s="95">
        <f>R35*100/AC38</f>
        <v>89.473684210526315</v>
      </c>
      <c r="S36" s="96">
        <f>S35*100/AC38</f>
        <v>0</v>
      </c>
      <c r="T36" s="32">
        <f>T35*100/AC38</f>
        <v>21.05263157894737</v>
      </c>
      <c r="U36" s="95">
        <f>U35*100/AC38</f>
        <v>84.21052631578948</v>
      </c>
      <c r="V36" s="96">
        <f>V35*100/AC38</f>
        <v>0</v>
      </c>
      <c r="W36" s="32">
        <f>W35*100/AC38</f>
        <v>15.789473684210526</v>
      </c>
      <c r="X36" s="95">
        <f>X35*100/AC38</f>
        <v>94.736842105263165</v>
      </c>
      <c r="Y36" s="96">
        <f>Y35*100/AC38</f>
        <v>0</v>
      </c>
      <c r="Z36" s="32">
        <f>Z35*100/AC38</f>
        <v>15.789473684210526</v>
      </c>
      <c r="AA36" s="95">
        <f>AA35*100/AC38</f>
        <v>100</v>
      </c>
      <c r="AB36" s="78"/>
      <c r="AC36" s="78"/>
      <c r="AD36" s="78"/>
    </row>
    <row r="37" spans="2:50" ht="15.75" customHeight="1">
      <c r="B37" s="272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9"/>
      <c r="Z37" s="262"/>
      <c r="AA37" s="262"/>
      <c r="AB37" s="263"/>
      <c r="AC37" s="2" t="s">
        <v>32</v>
      </c>
      <c r="AD37" s="2" t="s">
        <v>33</v>
      </c>
    </row>
    <row r="38" spans="2:50" ht="15.75" customHeight="1">
      <c r="B38" s="274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44" t="s">
        <v>30</v>
      </c>
      <c r="Z38" s="74"/>
      <c r="AA38" s="74"/>
      <c r="AB38" s="75"/>
      <c r="AC38" s="97">
        <f>'3 жастағы балалар Ф'!R38</f>
        <v>19</v>
      </c>
      <c r="AD38" s="97">
        <v>100</v>
      </c>
    </row>
    <row r="39" spans="2:50" ht="15.75" customHeight="1">
      <c r="B39" s="274"/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47" t="s">
        <v>5</v>
      </c>
      <c r="Z39" s="76"/>
      <c r="AA39" s="76"/>
      <c r="AB39" s="77"/>
      <c r="AC39" s="98">
        <f>COUNTIF(AB10:AB34,"&gt;0")</f>
        <v>0</v>
      </c>
      <c r="AD39" s="51">
        <f>(V36+S36+P36+M36+J36+G36+D36+Y36)/8</f>
        <v>0</v>
      </c>
    </row>
    <row r="40" spans="2:50" ht="15.75" customHeight="1">
      <c r="B40" s="274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47" t="s">
        <v>6</v>
      </c>
      <c r="Z40" s="76"/>
      <c r="AA40" s="76"/>
      <c r="AB40" s="77"/>
      <c r="AC40" s="99">
        <v>7</v>
      </c>
      <c r="AD40" s="51">
        <f>(W36+T36+Q36+N36+K36+H36+E36+Z36)/8</f>
        <v>17.763157894736842</v>
      </c>
      <c r="AJ40" s="100"/>
      <c r="AK40" s="100"/>
      <c r="AL40" s="100"/>
      <c r="AM40" s="100"/>
      <c r="AN40" s="100"/>
      <c r="AO40" s="100"/>
      <c r="AP40" s="100"/>
    </row>
    <row r="41" spans="2:50" ht="15.75" customHeight="1">
      <c r="B41" s="275"/>
      <c r="C41" s="276"/>
      <c r="D41" s="276"/>
      <c r="E41" s="276"/>
      <c r="F41" s="276"/>
      <c r="G41" s="276"/>
      <c r="H41" s="276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6"/>
      <c r="X41" s="276"/>
      <c r="Y41" s="53" t="s">
        <v>7</v>
      </c>
      <c r="Z41" s="79"/>
      <c r="AA41" s="79"/>
      <c r="AB41" s="80"/>
      <c r="AC41" s="99">
        <v>13</v>
      </c>
      <c r="AD41" s="51">
        <f>(F36+I36+L36+O36+R36+U36+X36+AA36)/8</f>
        <v>89.473684210526301</v>
      </c>
      <c r="AJ41" s="100"/>
      <c r="AK41" s="100"/>
      <c r="AL41" s="100"/>
      <c r="AM41" s="100"/>
      <c r="AN41" s="100"/>
      <c r="AO41" s="100"/>
      <c r="AP41" s="100"/>
    </row>
    <row r="42" spans="2:50" ht="15.75" customHeight="1">
      <c r="AJ42" s="100"/>
      <c r="AK42" s="100"/>
      <c r="AL42" s="100"/>
      <c r="AM42" s="100"/>
      <c r="AN42" s="100"/>
      <c r="AO42" s="100"/>
      <c r="AP42" s="100"/>
    </row>
    <row r="43" spans="2:50" ht="15.75" customHeight="1"/>
    <row r="44" spans="2:50" ht="15.75" customHeight="1">
      <c r="AC44" s="89"/>
    </row>
    <row r="45" spans="2:50" ht="15.75" customHeight="1">
      <c r="AC45" s="89"/>
    </row>
    <row r="46" spans="2:50" ht="15.75" customHeight="1">
      <c r="AC46" s="89"/>
    </row>
    <row r="47" spans="2:50" ht="15.75" customHeight="1">
      <c r="AC47" s="89"/>
    </row>
    <row r="48" spans="2:50" ht="15.75" customHeight="1">
      <c r="B48" s="101"/>
      <c r="C48" s="284" t="s">
        <v>0</v>
      </c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  <c r="AV48" s="101"/>
      <c r="AW48" s="101"/>
      <c r="AX48" s="101"/>
    </row>
    <row r="49" spans="1:51" ht="15.75" customHeight="1">
      <c r="A49" s="101"/>
      <c r="B49" s="101"/>
      <c r="C49" s="284" t="s">
        <v>556</v>
      </c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6"/>
      <c r="Q49" s="266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</row>
    <row r="50" spans="1:51" ht="15.75" customHeight="1">
      <c r="A50" s="284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</row>
    <row r="51" spans="1:51" ht="15.75" customHeight="1">
      <c r="A51" s="91"/>
      <c r="B51" s="268" t="s">
        <v>2</v>
      </c>
      <c r="C51" s="268" t="s">
        <v>3</v>
      </c>
      <c r="D51" s="285" t="s">
        <v>59</v>
      </c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2"/>
      <c r="AG51" s="262"/>
      <c r="AH51" s="262"/>
      <c r="AI51" s="262"/>
      <c r="AJ51" s="262"/>
      <c r="AK51" s="262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3"/>
      <c r="AW51" s="270" t="s">
        <v>5</v>
      </c>
      <c r="AX51" s="270" t="s">
        <v>6</v>
      </c>
      <c r="AY51" s="258" t="s">
        <v>7</v>
      </c>
    </row>
    <row r="52" spans="1:51" ht="15.75" customHeight="1">
      <c r="B52" s="259"/>
      <c r="C52" s="259"/>
      <c r="D52" s="261" t="s">
        <v>60</v>
      </c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86"/>
      <c r="S52" s="261" t="s">
        <v>61</v>
      </c>
      <c r="T52" s="262"/>
      <c r="U52" s="262"/>
      <c r="V52" s="262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3"/>
      <c r="AH52" s="261" t="s">
        <v>100</v>
      </c>
      <c r="AI52" s="262"/>
      <c r="AJ52" s="262"/>
      <c r="AK52" s="262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3"/>
      <c r="AW52" s="259"/>
      <c r="AX52" s="259"/>
      <c r="AY52" s="259"/>
    </row>
    <row r="53" spans="1:51" ht="15.75" customHeight="1">
      <c r="B53" s="259"/>
      <c r="C53" s="259"/>
      <c r="D53" s="264" t="s">
        <v>101</v>
      </c>
      <c r="E53" s="262"/>
      <c r="F53" s="263"/>
      <c r="G53" s="264" t="s">
        <v>102</v>
      </c>
      <c r="H53" s="262"/>
      <c r="I53" s="263"/>
      <c r="J53" s="264" t="s">
        <v>103</v>
      </c>
      <c r="K53" s="262"/>
      <c r="L53" s="263"/>
      <c r="M53" s="287" t="s">
        <v>104</v>
      </c>
      <c r="N53" s="262"/>
      <c r="O53" s="263"/>
      <c r="P53" s="264" t="s">
        <v>105</v>
      </c>
      <c r="Q53" s="262"/>
      <c r="R53" s="263"/>
      <c r="S53" s="264" t="s">
        <v>106</v>
      </c>
      <c r="T53" s="262"/>
      <c r="U53" s="263"/>
      <c r="V53" s="287" t="s">
        <v>107</v>
      </c>
      <c r="W53" s="262"/>
      <c r="X53" s="263"/>
      <c r="Y53" s="264" t="s">
        <v>108</v>
      </c>
      <c r="Z53" s="262"/>
      <c r="AA53" s="263"/>
      <c r="AB53" s="264" t="s">
        <v>109</v>
      </c>
      <c r="AC53" s="262"/>
      <c r="AD53" s="263"/>
      <c r="AE53" s="264" t="s">
        <v>110</v>
      </c>
      <c r="AF53" s="262"/>
      <c r="AG53" s="263"/>
      <c r="AH53" s="264" t="s">
        <v>111</v>
      </c>
      <c r="AI53" s="262"/>
      <c r="AJ53" s="263"/>
      <c r="AK53" s="264" t="s">
        <v>112</v>
      </c>
      <c r="AL53" s="262"/>
      <c r="AM53" s="263"/>
      <c r="AN53" s="264" t="s">
        <v>113</v>
      </c>
      <c r="AO53" s="262"/>
      <c r="AP53" s="263"/>
      <c r="AQ53" s="264" t="s">
        <v>114</v>
      </c>
      <c r="AR53" s="262"/>
      <c r="AS53" s="263"/>
      <c r="AT53" s="264" t="s">
        <v>115</v>
      </c>
      <c r="AU53" s="262"/>
      <c r="AV53" s="263"/>
      <c r="AW53" s="259"/>
      <c r="AX53" s="259"/>
      <c r="AY53" s="259"/>
    </row>
    <row r="54" spans="1:51" ht="90.75" customHeight="1">
      <c r="B54" s="259"/>
      <c r="C54" s="259"/>
      <c r="D54" s="264" t="s">
        <v>116</v>
      </c>
      <c r="E54" s="262"/>
      <c r="F54" s="263"/>
      <c r="G54" s="264" t="s">
        <v>117</v>
      </c>
      <c r="H54" s="262"/>
      <c r="I54" s="263"/>
      <c r="J54" s="264" t="s">
        <v>118</v>
      </c>
      <c r="K54" s="262"/>
      <c r="L54" s="263"/>
      <c r="M54" s="264" t="s">
        <v>119</v>
      </c>
      <c r="N54" s="262"/>
      <c r="O54" s="263"/>
      <c r="P54" s="264" t="s">
        <v>120</v>
      </c>
      <c r="Q54" s="262"/>
      <c r="R54" s="263"/>
      <c r="S54" s="264" t="s">
        <v>121</v>
      </c>
      <c r="T54" s="262"/>
      <c r="U54" s="263"/>
      <c r="V54" s="264" t="s">
        <v>122</v>
      </c>
      <c r="W54" s="262"/>
      <c r="X54" s="263"/>
      <c r="Y54" s="264" t="s">
        <v>123</v>
      </c>
      <c r="Z54" s="262"/>
      <c r="AA54" s="263"/>
      <c r="AB54" s="264" t="s">
        <v>124</v>
      </c>
      <c r="AC54" s="262"/>
      <c r="AD54" s="263"/>
      <c r="AE54" s="264" t="s">
        <v>125</v>
      </c>
      <c r="AF54" s="262"/>
      <c r="AG54" s="263"/>
      <c r="AH54" s="264" t="s">
        <v>126</v>
      </c>
      <c r="AI54" s="262"/>
      <c r="AJ54" s="263"/>
      <c r="AK54" s="264" t="s">
        <v>127</v>
      </c>
      <c r="AL54" s="262"/>
      <c r="AM54" s="263"/>
      <c r="AN54" s="264" t="s">
        <v>128</v>
      </c>
      <c r="AO54" s="262"/>
      <c r="AP54" s="263"/>
      <c r="AQ54" s="264" t="s">
        <v>129</v>
      </c>
      <c r="AR54" s="262"/>
      <c r="AS54" s="263"/>
      <c r="AT54" s="264" t="s">
        <v>130</v>
      </c>
      <c r="AU54" s="262"/>
      <c r="AV54" s="263"/>
      <c r="AW54" s="259"/>
      <c r="AX54" s="259"/>
      <c r="AY54" s="259"/>
    </row>
    <row r="55" spans="1:51" ht="140.25" customHeight="1">
      <c r="B55" s="260"/>
      <c r="C55" s="260"/>
      <c r="D55" s="3" t="s">
        <v>81</v>
      </c>
      <c r="E55" s="3" t="s">
        <v>131</v>
      </c>
      <c r="F55" s="3" t="s">
        <v>132</v>
      </c>
      <c r="G55" s="3" t="s">
        <v>133</v>
      </c>
      <c r="H55" s="3" t="s">
        <v>134</v>
      </c>
      <c r="I55" s="3" t="s">
        <v>135</v>
      </c>
      <c r="J55" s="3" t="s">
        <v>136</v>
      </c>
      <c r="K55" s="3" t="s">
        <v>137</v>
      </c>
      <c r="L55" s="3" t="s">
        <v>138</v>
      </c>
      <c r="M55" s="3" t="s">
        <v>139</v>
      </c>
      <c r="N55" s="3" t="s">
        <v>140</v>
      </c>
      <c r="O55" s="3" t="s">
        <v>141</v>
      </c>
      <c r="P55" s="3" t="s">
        <v>81</v>
      </c>
      <c r="Q55" s="3" t="s">
        <v>142</v>
      </c>
      <c r="R55" s="3" t="s">
        <v>85</v>
      </c>
      <c r="S55" s="3" t="s">
        <v>143</v>
      </c>
      <c r="T55" s="3" t="s">
        <v>144</v>
      </c>
      <c r="U55" s="3" t="s">
        <v>145</v>
      </c>
      <c r="V55" s="3" t="s">
        <v>146</v>
      </c>
      <c r="W55" s="3" t="s">
        <v>147</v>
      </c>
      <c r="X55" s="3" t="s">
        <v>148</v>
      </c>
      <c r="Y55" s="3" t="s">
        <v>149</v>
      </c>
      <c r="Z55" s="3" t="s">
        <v>150</v>
      </c>
      <c r="AA55" s="3" t="s">
        <v>151</v>
      </c>
      <c r="AB55" s="3" t="s">
        <v>97</v>
      </c>
      <c r="AC55" s="3" t="s">
        <v>152</v>
      </c>
      <c r="AD55" s="3" t="s">
        <v>132</v>
      </c>
      <c r="AE55" s="3" t="s">
        <v>153</v>
      </c>
      <c r="AF55" s="3" t="s">
        <v>154</v>
      </c>
      <c r="AG55" s="3" t="s">
        <v>155</v>
      </c>
      <c r="AH55" s="3" t="s">
        <v>81</v>
      </c>
      <c r="AI55" s="3" t="s">
        <v>131</v>
      </c>
      <c r="AJ55" s="3" t="s">
        <v>132</v>
      </c>
      <c r="AK55" s="3" t="s">
        <v>156</v>
      </c>
      <c r="AL55" s="3" t="s">
        <v>157</v>
      </c>
      <c r="AM55" s="3" t="s">
        <v>80</v>
      </c>
      <c r="AN55" s="3" t="s">
        <v>158</v>
      </c>
      <c r="AO55" s="3" t="s">
        <v>159</v>
      </c>
      <c r="AP55" s="3" t="s">
        <v>160</v>
      </c>
      <c r="AQ55" s="3" t="s">
        <v>161</v>
      </c>
      <c r="AR55" s="3" t="s">
        <v>162</v>
      </c>
      <c r="AS55" s="3" t="s">
        <v>163</v>
      </c>
      <c r="AT55" s="3" t="s">
        <v>164</v>
      </c>
      <c r="AU55" s="3" t="s">
        <v>152</v>
      </c>
      <c r="AV55" s="3" t="s">
        <v>165</v>
      </c>
      <c r="AW55" s="260"/>
      <c r="AX55" s="260"/>
      <c r="AY55" s="260"/>
    </row>
    <row r="56" spans="1:51" ht="15.75" customHeight="1">
      <c r="B56" s="22">
        <v>1</v>
      </c>
      <c r="C56" s="93" t="str">
        <f>'3 жастағы балалар Ф'!D56</f>
        <v>Айдос Ерназар Ерсінұлы</v>
      </c>
      <c r="D56" s="57">
        <v>1</v>
      </c>
      <c r="E56" s="58"/>
      <c r="F56" s="59"/>
      <c r="G56" s="57">
        <v>1</v>
      </c>
      <c r="H56" s="58"/>
      <c r="I56" s="59"/>
      <c r="J56" s="57">
        <v>1</v>
      </c>
      <c r="K56" s="58"/>
      <c r="L56" s="59"/>
      <c r="M56" s="57">
        <v>1</v>
      </c>
      <c r="N56" s="58"/>
      <c r="O56" s="59"/>
      <c r="P56" s="57">
        <v>1</v>
      </c>
      <c r="Q56" s="58"/>
      <c r="R56" s="59"/>
      <c r="S56" s="57">
        <v>1</v>
      </c>
      <c r="T56" s="58"/>
      <c r="U56" s="59"/>
      <c r="V56" s="57">
        <v>1</v>
      </c>
      <c r="W56" s="58"/>
      <c r="X56" s="59"/>
      <c r="Y56" s="57">
        <v>1</v>
      </c>
      <c r="Z56" s="58"/>
      <c r="AA56" s="59"/>
      <c r="AB56" s="57">
        <v>1</v>
      </c>
      <c r="AC56" s="58"/>
      <c r="AD56" s="59"/>
      <c r="AE56" s="57">
        <v>1</v>
      </c>
      <c r="AF56" s="58"/>
      <c r="AG56" s="59"/>
      <c r="AH56" s="57">
        <v>1</v>
      </c>
      <c r="AI56" s="58"/>
      <c r="AJ56" s="59"/>
      <c r="AK56" s="57">
        <v>1</v>
      </c>
      <c r="AL56" s="58"/>
      <c r="AM56" s="59"/>
      <c r="AN56" s="57">
        <v>1</v>
      </c>
      <c r="AO56" s="58"/>
      <c r="AP56" s="59"/>
      <c r="AQ56" s="57">
        <v>1</v>
      </c>
      <c r="AR56" s="58"/>
      <c r="AS56" s="59"/>
      <c r="AT56" s="57">
        <v>1</v>
      </c>
      <c r="AU56" s="58"/>
      <c r="AV56" s="59"/>
      <c r="AW56" s="10">
        <f t="shared" ref="AW56:AY56" si="26">COUNTA(D56,G56,J56,M56,P56,S56,V56,AK56,AN56,Y56,AB56,AE56,AH56,AQ56,AT56)</f>
        <v>15</v>
      </c>
      <c r="AX56" s="10">
        <f t="shared" si="26"/>
        <v>0</v>
      </c>
      <c r="AY56" s="11">
        <f t="shared" si="26"/>
        <v>0</v>
      </c>
    </row>
    <row r="57" spans="1:51" ht="15.75" customHeight="1">
      <c r="B57" s="22">
        <v>2</v>
      </c>
      <c r="C57" s="93" t="str">
        <f>'3 жастағы балалар Ф'!D57</f>
        <v xml:space="preserve"> Әділбек Еркежан</v>
      </c>
      <c r="D57" s="17">
        <v>1</v>
      </c>
      <c r="E57" s="17"/>
      <c r="F57" s="60"/>
      <c r="G57" s="17">
        <v>1</v>
      </c>
      <c r="H57" s="17"/>
      <c r="I57" s="60"/>
      <c r="J57" s="17">
        <v>1</v>
      </c>
      <c r="K57" s="17"/>
      <c r="L57" s="60"/>
      <c r="M57" s="17">
        <v>1</v>
      </c>
      <c r="N57" s="17"/>
      <c r="O57" s="60"/>
      <c r="P57" s="17">
        <v>1</v>
      </c>
      <c r="Q57" s="17"/>
      <c r="R57" s="60"/>
      <c r="S57" s="17">
        <v>1</v>
      </c>
      <c r="T57" s="17"/>
      <c r="U57" s="60"/>
      <c r="V57" s="17">
        <v>1</v>
      </c>
      <c r="W57" s="17"/>
      <c r="X57" s="60"/>
      <c r="Y57" s="17">
        <v>1</v>
      </c>
      <c r="Z57" s="17"/>
      <c r="AA57" s="60"/>
      <c r="AB57" s="17"/>
      <c r="AC57" s="17">
        <v>1</v>
      </c>
      <c r="AD57" s="60"/>
      <c r="AE57" s="17">
        <v>1</v>
      </c>
      <c r="AF57" s="17"/>
      <c r="AG57" s="17"/>
      <c r="AH57" s="17">
        <v>1</v>
      </c>
      <c r="AI57" s="17"/>
      <c r="AJ57" s="60"/>
      <c r="AK57" s="17">
        <v>1</v>
      </c>
      <c r="AL57" s="17"/>
      <c r="AM57" s="60"/>
      <c r="AN57" s="17">
        <v>1</v>
      </c>
      <c r="AO57" s="17"/>
      <c r="AP57" s="60"/>
      <c r="AQ57" s="17">
        <v>1</v>
      </c>
      <c r="AR57" s="17"/>
      <c r="AS57" s="60"/>
      <c r="AT57" s="17">
        <v>1</v>
      </c>
      <c r="AU57" s="17"/>
      <c r="AV57" s="60"/>
      <c r="AW57" s="10">
        <f t="shared" ref="AW57:AY57" si="27">COUNTA(D57,G57,J57,M57,P57,S57,V57,AK57,AN57,Y57,AB57,AE57,AH57,AQ57,AT57)</f>
        <v>14</v>
      </c>
      <c r="AX57" s="10">
        <f t="shared" si="27"/>
        <v>1</v>
      </c>
      <c r="AY57" s="11">
        <f t="shared" si="27"/>
        <v>0</v>
      </c>
    </row>
    <row r="58" spans="1:51" ht="15.75" customHeight="1">
      <c r="B58" s="22">
        <v>3</v>
      </c>
      <c r="C58" s="93" t="str">
        <f>'3 жастағы балалар Ф'!D58</f>
        <v>Бейбіт Айғаным Қуатқызы</v>
      </c>
      <c r="D58" s="17">
        <v>1</v>
      </c>
      <c r="E58" s="17"/>
      <c r="F58" s="60"/>
      <c r="G58" s="17">
        <v>1</v>
      </c>
      <c r="H58" s="17"/>
      <c r="I58" s="60"/>
      <c r="J58" s="17">
        <v>1</v>
      </c>
      <c r="K58" s="17"/>
      <c r="L58" s="60"/>
      <c r="M58" s="17">
        <v>1</v>
      </c>
      <c r="N58" s="17"/>
      <c r="O58" s="60"/>
      <c r="P58" s="17">
        <v>1</v>
      </c>
      <c r="Q58" s="17"/>
      <c r="R58" s="60"/>
      <c r="S58" s="17">
        <v>1</v>
      </c>
      <c r="T58" s="17"/>
      <c r="U58" s="60"/>
      <c r="V58" s="17">
        <v>1</v>
      </c>
      <c r="W58" s="17"/>
      <c r="X58" s="60"/>
      <c r="Y58" s="17">
        <v>1</v>
      </c>
      <c r="Z58" s="17"/>
      <c r="AA58" s="60"/>
      <c r="AB58" s="17">
        <v>1</v>
      </c>
      <c r="AC58" s="17"/>
      <c r="AD58" s="60"/>
      <c r="AE58" s="17">
        <v>1</v>
      </c>
      <c r="AF58" s="17"/>
      <c r="AG58" s="17"/>
      <c r="AH58" s="17">
        <v>1</v>
      </c>
      <c r="AI58" s="17"/>
      <c r="AJ58" s="60"/>
      <c r="AK58" s="17">
        <v>1</v>
      </c>
      <c r="AL58" s="17"/>
      <c r="AM58" s="60"/>
      <c r="AN58" s="17">
        <v>1</v>
      </c>
      <c r="AO58" s="17"/>
      <c r="AP58" s="60"/>
      <c r="AQ58" s="17">
        <v>1</v>
      </c>
      <c r="AR58" s="17"/>
      <c r="AS58" s="60"/>
      <c r="AT58" s="17">
        <v>1</v>
      </c>
      <c r="AU58" s="17"/>
      <c r="AV58" s="60"/>
      <c r="AW58" s="10">
        <f t="shared" ref="AW58:AY58" si="28">COUNTA(D58,G58,J58,M58,P58,S58,V58,AK58,AN58,Y58,AB58,AE58,AH58,AQ58,AT58)</f>
        <v>15</v>
      </c>
      <c r="AX58" s="10">
        <f t="shared" si="28"/>
        <v>0</v>
      </c>
      <c r="AY58" s="11">
        <f t="shared" si="28"/>
        <v>0</v>
      </c>
    </row>
    <row r="59" spans="1:51" ht="15.75" customHeight="1">
      <c r="B59" s="22">
        <v>4</v>
      </c>
      <c r="C59" s="93" t="str">
        <f>'3 жастағы балалар Ф'!D59</f>
        <v xml:space="preserve">Даниярқызы Айша </v>
      </c>
      <c r="D59" s="17">
        <v>1</v>
      </c>
      <c r="E59" s="17"/>
      <c r="F59" s="18"/>
      <c r="G59" s="17">
        <v>1</v>
      </c>
      <c r="H59" s="17"/>
      <c r="I59" s="18"/>
      <c r="J59" s="17">
        <v>1</v>
      </c>
      <c r="K59" s="17"/>
      <c r="L59" s="18"/>
      <c r="M59" s="17">
        <v>1</v>
      </c>
      <c r="N59" s="17"/>
      <c r="O59" s="18"/>
      <c r="P59" s="17">
        <v>1</v>
      </c>
      <c r="Q59" s="17"/>
      <c r="R59" s="18"/>
      <c r="S59" s="17">
        <v>1</v>
      </c>
      <c r="T59" s="17"/>
      <c r="U59" s="18"/>
      <c r="V59" s="17">
        <v>1</v>
      </c>
      <c r="W59" s="17"/>
      <c r="X59" s="18"/>
      <c r="Y59" s="17">
        <v>1</v>
      </c>
      <c r="Z59" s="17"/>
      <c r="AA59" s="18"/>
      <c r="AB59" s="17">
        <v>1</v>
      </c>
      <c r="AC59" s="17"/>
      <c r="AD59" s="18"/>
      <c r="AE59" s="17"/>
      <c r="AF59" s="17"/>
      <c r="AG59" s="17"/>
      <c r="AH59" s="17">
        <v>1</v>
      </c>
      <c r="AI59" s="17"/>
      <c r="AJ59" s="18"/>
      <c r="AK59" s="17">
        <v>1</v>
      </c>
      <c r="AL59" s="17"/>
      <c r="AM59" s="18"/>
      <c r="AN59" s="17">
        <v>1</v>
      </c>
      <c r="AO59" s="17"/>
      <c r="AP59" s="18"/>
      <c r="AQ59" s="17">
        <v>1</v>
      </c>
      <c r="AR59" s="17"/>
      <c r="AS59" s="18"/>
      <c r="AT59" s="17">
        <v>1</v>
      </c>
      <c r="AU59" s="17"/>
      <c r="AV59" s="18"/>
      <c r="AW59" s="10">
        <f t="shared" ref="AW59:AY59" si="29">COUNTA(D59,G59,J59,M59,P59,S59,V59,AK59,AN59,Y59,AB59,AE59,AH59,AQ59,AT59)</f>
        <v>14</v>
      </c>
      <c r="AX59" s="10">
        <f t="shared" si="29"/>
        <v>0</v>
      </c>
      <c r="AY59" s="11">
        <f t="shared" si="29"/>
        <v>0</v>
      </c>
    </row>
    <row r="60" spans="1:51" ht="15.75" customHeight="1">
      <c r="B60" s="22">
        <v>5</v>
      </c>
      <c r="C60" s="93" t="str">
        <f>'3 жастағы балалар Ф'!D60</f>
        <v>Дюсенғали Айсұлтан Серікпайұлы</v>
      </c>
      <c r="D60" s="17">
        <v>1</v>
      </c>
      <c r="E60" s="17"/>
      <c r="F60" s="18"/>
      <c r="G60" s="17">
        <v>1</v>
      </c>
      <c r="H60" s="17"/>
      <c r="I60" s="18"/>
      <c r="J60" s="17">
        <v>1</v>
      </c>
      <c r="K60" s="17"/>
      <c r="L60" s="18"/>
      <c r="M60" s="17">
        <v>1</v>
      </c>
      <c r="N60" s="17">
        <v>1</v>
      </c>
      <c r="O60" s="18"/>
      <c r="P60" s="17">
        <v>1</v>
      </c>
      <c r="Q60" s="17"/>
      <c r="R60" s="18"/>
      <c r="S60" s="17">
        <v>1</v>
      </c>
      <c r="T60" s="17"/>
      <c r="U60" s="18"/>
      <c r="V60" s="17">
        <v>1</v>
      </c>
      <c r="W60" s="17"/>
      <c r="X60" s="18"/>
      <c r="Y60" s="17">
        <v>1</v>
      </c>
      <c r="Z60" s="17"/>
      <c r="AA60" s="18"/>
      <c r="AB60" s="17">
        <v>1</v>
      </c>
      <c r="AC60" s="17"/>
      <c r="AD60" s="18"/>
      <c r="AE60" s="17">
        <v>1</v>
      </c>
      <c r="AF60" s="17"/>
      <c r="AG60" s="17"/>
      <c r="AH60" s="17">
        <v>1</v>
      </c>
      <c r="AI60" s="17"/>
      <c r="AJ60" s="18"/>
      <c r="AK60" s="17">
        <v>1</v>
      </c>
      <c r="AL60" s="17"/>
      <c r="AM60" s="18"/>
      <c r="AN60" s="17">
        <v>1</v>
      </c>
      <c r="AO60" s="17"/>
      <c r="AP60" s="18"/>
      <c r="AQ60" s="17">
        <v>1</v>
      </c>
      <c r="AR60" s="17"/>
      <c r="AS60" s="18"/>
      <c r="AT60" s="17">
        <v>1</v>
      </c>
      <c r="AU60" s="17"/>
      <c r="AV60" s="18"/>
      <c r="AW60" s="10">
        <f t="shared" ref="AW60:AY60" si="30">COUNTA(D60,G60,J60,M60,P60,S60,V60,AK60,AN60,Y60,AB60,AE60,AH60,AQ60,AT60)</f>
        <v>15</v>
      </c>
      <c r="AX60" s="10">
        <f t="shared" si="30"/>
        <v>1</v>
      </c>
      <c r="AY60" s="11">
        <f t="shared" si="30"/>
        <v>0</v>
      </c>
    </row>
    <row r="61" spans="1:51" ht="15.75" customHeight="1">
      <c r="B61" s="22">
        <v>6</v>
      </c>
      <c r="C61" s="93" t="str">
        <f>'3 жастағы балалар Ф'!D61</f>
        <v xml:space="preserve">Даниярқызы Азиза </v>
      </c>
      <c r="D61" s="17">
        <v>1</v>
      </c>
      <c r="E61" s="17"/>
      <c r="F61" s="18"/>
      <c r="G61" s="17">
        <v>1</v>
      </c>
      <c r="H61" s="17"/>
      <c r="I61" s="18"/>
      <c r="J61" s="17">
        <v>1</v>
      </c>
      <c r="K61" s="17"/>
      <c r="L61" s="18"/>
      <c r="M61" s="17"/>
      <c r="N61" s="17">
        <v>1</v>
      </c>
      <c r="O61" s="18"/>
      <c r="P61" s="17"/>
      <c r="Q61" s="17">
        <v>1</v>
      </c>
      <c r="R61" s="18"/>
      <c r="S61" s="17">
        <v>1</v>
      </c>
      <c r="T61" s="17"/>
      <c r="U61" s="18"/>
      <c r="V61" s="17">
        <v>1</v>
      </c>
      <c r="W61" s="17"/>
      <c r="X61" s="18"/>
      <c r="Y61" s="17"/>
      <c r="Z61" s="17">
        <v>1</v>
      </c>
      <c r="AA61" s="18"/>
      <c r="AB61" s="17">
        <v>1</v>
      </c>
      <c r="AC61" s="17"/>
      <c r="AD61" s="18"/>
      <c r="AE61" s="17">
        <v>1</v>
      </c>
      <c r="AF61" s="17"/>
      <c r="AG61" s="17"/>
      <c r="AH61" s="17">
        <v>1</v>
      </c>
      <c r="AI61" s="17"/>
      <c r="AJ61" s="18"/>
      <c r="AK61" s="17">
        <v>1</v>
      </c>
      <c r="AL61" s="17"/>
      <c r="AM61" s="18"/>
      <c r="AN61" s="17">
        <v>1</v>
      </c>
      <c r="AO61" s="17"/>
      <c r="AP61" s="18"/>
      <c r="AQ61" s="17">
        <v>1</v>
      </c>
      <c r="AR61" s="17"/>
      <c r="AS61" s="18"/>
      <c r="AT61" s="17">
        <v>1</v>
      </c>
      <c r="AU61" s="17"/>
      <c r="AV61" s="18"/>
      <c r="AW61" s="10">
        <f t="shared" ref="AW61:AY61" si="31">COUNTA(D61,G61,J61,M61,P61,S61,V61,AK61,AN61,Y61,AB61,AE61,AH61,AQ61,AT61)</f>
        <v>12</v>
      </c>
      <c r="AX61" s="10">
        <f t="shared" si="31"/>
        <v>3</v>
      </c>
      <c r="AY61" s="11">
        <f t="shared" si="31"/>
        <v>0</v>
      </c>
    </row>
    <row r="62" spans="1:51" ht="15.75" customHeight="1">
      <c r="B62" s="22">
        <v>7</v>
      </c>
      <c r="C62" s="93" t="str">
        <f>'3 жастағы балалар Ф'!D62</f>
        <v>Жұмағали Нұрәлі Досжанұлы</v>
      </c>
      <c r="D62" s="17">
        <v>1</v>
      </c>
      <c r="E62" s="17"/>
      <c r="F62" s="18"/>
      <c r="G62" s="17">
        <v>1</v>
      </c>
      <c r="H62" s="17"/>
      <c r="I62" s="18"/>
      <c r="J62" s="17">
        <v>1</v>
      </c>
      <c r="K62" s="17"/>
      <c r="L62" s="18"/>
      <c r="M62" s="17">
        <v>1</v>
      </c>
      <c r="N62" s="17"/>
      <c r="O62" s="18"/>
      <c r="P62" s="17">
        <v>1</v>
      </c>
      <c r="Q62" s="17"/>
      <c r="R62" s="18"/>
      <c r="S62" s="17">
        <v>1</v>
      </c>
      <c r="T62" s="17"/>
      <c r="U62" s="18"/>
      <c r="V62" s="17">
        <v>1</v>
      </c>
      <c r="W62" s="17"/>
      <c r="X62" s="18"/>
      <c r="Y62" s="17">
        <v>1</v>
      </c>
      <c r="Z62" s="17"/>
      <c r="AA62" s="18"/>
      <c r="AB62" s="17">
        <v>1</v>
      </c>
      <c r="AC62" s="17"/>
      <c r="AD62" s="18"/>
      <c r="AE62" s="17">
        <v>1</v>
      </c>
      <c r="AF62" s="17"/>
      <c r="AG62" s="17"/>
      <c r="AH62" s="17"/>
      <c r="AI62" s="17">
        <v>1</v>
      </c>
      <c r="AJ62" s="18"/>
      <c r="AK62" s="17">
        <v>1</v>
      </c>
      <c r="AL62" s="17"/>
      <c r="AM62" s="18"/>
      <c r="AN62" s="17">
        <v>1</v>
      </c>
      <c r="AO62" s="17"/>
      <c r="AP62" s="18"/>
      <c r="AQ62" s="17">
        <v>1</v>
      </c>
      <c r="AR62" s="17"/>
      <c r="AS62" s="18"/>
      <c r="AT62" s="17">
        <v>1</v>
      </c>
      <c r="AU62" s="17"/>
      <c r="AV62" s="18"/>
      <c r="AW62" s="10">
        <f t="shared" ref="AW62:AY62" si="32">COUNTA(D62,G62,J62,M62,P62,S62,V62,AK62,AN62,Y62,AB62,AE62,AH62,AQ62,AT62)</f>
        <v>14</v>
      </c>
      <c r="AX62" s="10">
        <f t="shared" si="32"/>
        <v>1</v>
      </c>
      <c r="AY62" s="11">
        <f t="shared" si="32"/>
        <v>0</v>
      </c>
    </row>
    <row r="63" spans="1:51" ht="15.75" customHeight="1">
      <c r="B63" s="22">
        <v>8</v>
      </c>
      <c r="C63" s="93" t="str">
        <f>'3 жастағы балалар Ф'!D63</f>
        <v>Мұратбек Масұр Мұратбекұлы</v>
      </c>
      <c r="D63" s="17"/>
      <c r="E63" s="17">
        <v>1</v>
      </c>
      <c r="F63" s="18"/>
      <c r="G63" s="17"/>
      <c r="H63" s="17">
        <v>1</v>
      </c>
      <c r="I63" s="18"/>
      <c r="J63" s="17"/>
      <c r="K63" s="17">
        <v>1</v>
      </c>
      <c r="L63" s="18"/>
      <c r="M63" s="17"/>
      <c r="N63" s="17">
        <v>1</v>
      </c>
      <c r="O63" s="18"/>
      <c r="P63" s="17"/>
      <c r="Q63" s="17">
        <v>1</v>
      </c>
      <c r="R63" s="18"/>
      <c r="S63" s="17"/>
      <c r="T63" s="17">
        <v>1</v>
      </c>
      <c r="U63" s="18"/>
      <c r="V63" s="17"/>
      <c r="W63" s="17">
        <v>1</v>
      </c>
      <c r="X63" s="18"/>
      <c r="Y63" s="17"/>
      <c r="Z63" s="17">
        <v>1</v>
      </c>
      <c r="AA63" s="18"/>
      <c r="AB63" s="17"/>
      <c r="AC63" s="17">
        <v>1</v>
      </c>
      <c r="AD63" s="18"/>
      <c r="AE63" s="17"/>
      <c r="AF63" s="17">
        <v>1</v>
      </c>
      <c r="AG63" s="17"/>
      <c r="AH63" s="17">
        <v>1</v>
      </c>
      <c r="AI63" s="17"/>
      <c r="AJ63" s="18"/>
      <c r="AK63" s="17"/>
      <c r="AL63" s="17">
        <v>1</v>
      </c>
      <c r="AM63" s="18"/>
      <c r="AN63" s="17"/>
      <c r="AO63" s="17">
        <v>1</v>
      </c>
      <c r="AP63" s="18"/>
      <c r="AQ63" s="17"/>
      <c r="AR63" s="17">
        <v>1</v>
      </c>
      <c r="AS63" s="18"/>
      <c r="AT63" s="17"/>
      <c r="AU63" s="17">
        <v>1</v>
      </c>
      <c r="AV63" s="18"/>
      <c r="AW63" s="10">
        <f t="shared" ref="AW63:AY63" si="33">COUNTA(D63,G63,J63,M63,P63,S63,V63,AK63,AN63,Y63,AB63,AE63,AH63,AQ63,AT63)</f>
        <v>1</v>
      </c>
      <c r="AX63" s="10">
        <f t="shared" si="33"/>
        <v>14</v>
      </c>
      <c r="AY63" s="11">
        <f t="shared" si="33"/>
        <v>0</v>
      </c>
    </row>
    <row r="64" spans="1:51" ht="15.75" customHeight="1">
      <c r="B64" s="22">
        <v>9</v>
      </c>
      <c r="C64" s="93" t="str">
        <f>'3 жастағы балалар Ф'!D64</f>
        <v>Мейіржан Ұлпан Нартайқызы</v>
      </c>
      <c r="D64" s="17">
        <v>1</v>
      </c>
      <c r="E64" s="17"/>
      <c r="F64" s="18"/>
      <c r="G64" s="17">
        <v>1</v>
      </c>
      <c r="H64" s="17"/>
      <c r="I64" s="18"/>
      <c r="J64" s="17">
        <v>1</v>
      </c>
      <c r="K64" s="17"/>
      <c r="L64" s="18"/>
      <c r="M64" s="17">
        <v>1</v>
      </c>
      <c r="N64" s="17"/>
      <c r="O64" s="18"/>
      <c r="P64" s="17">
        <v>1</v>
      </c>
      <c r="Q64" s="17"/>
      <c r="R64" s="18"/>
      <c r="S64" s="17">
        <v>1</v>
      </c>
      <c r="T64" s="17"/>
      <c r="U64" s="18"/>
      <c r="V64" s="17">
        <v>1</v>
      </c>
      <c r="W64" s="17"/>
      <c r="X64" s="18"/>
      <c r="Y64" s="17">
        <v>1</v>
      </c>
      <c r="Z64" s="17"/>
      <c r="AA64" s="18"/>
      <c r="AB64" s="17">
        <v>1</v>
      </c>
      <c r="AC64" s="17"/>
      <c r="AD64" s="18"/>
      <c r="AE64" s="17">
        <v>1</v>
      </c>
      <c r="AF64" s="17"/>
      <c r="AG64" s="17"/>
      <c r="AH64" s="17">
        <v>1</v>
      </c>
      <c r="AI64" s="17"/>
      <c r="AJ64" s="18"/>
      <c r="AK64" s="17">
        <v>1</v>
      </c>
      <c r="AL64" s="17"/>
      <c r="AM64" s="18"/>
      <c r="AN64" s="17">
        <v>1</v>
      </c>
      <c r="AO64" s="17"/>
      <c r="AP64" s="18"/>
      <c r="AQ64" s="17">
        <v>1</v>
      </c>
      <c r="AR64" s="17"/>
      <c r="AS64" s="18"/>
      <c r="AT64" s="17">
        <v>1</v>
      </c>
      <c r="AU64" s="17"/>
      <c r="AV64" s="18"/>
      <c r="AW64" s="10">
        <f t="shared" ref="AW64:AY64" si="34">COUNTA(D64,G64,J64,M64,P64,S64,V64,AK64,AN64,Y64,AB64,AE64,AH64,AQ64,AT64)</f>
        <v>15</v>
      </c>
      <c r="AX64" s="10">
        <f t="shared" si="34"/>
        <v>0</v>
      </c>
      <c r="AY64" s="11">
        <f t="shared" si="34"/>
        <v>0</v>
      </c>
    </row>
    <row r="65" spans="2:51" ht="15.75" customHeight="1">
      <c r="B65" s="22">
        <v>10</v>
      </c>
      <c r="C65" s="93" t="str">
        <f>'3 жастағы балалар Ф'!D65</f>
        <v>Молдабай Инабат Ерзатқызы</v>
      </c>
      <c r="D65" s="17">
        <v>1</v>
      </c>
      <c r="E65" s="17"/>
      <c r="F65" s="18"/>
      <c r="G65" s="17">
        <v>1</v>
      </c>
      <c r="H65" s="17"/>
      <c r="I65" s="18"/>
      <c r="J65" s="17">
        <v>1</v>
      </c>
      <c r="K65" s="17"/>
      <c r="L65" s="18"/>
      <c r="M65" s="17">
        <v>1</v>
      </c>
      <c r="N65" s="17"/>
      <c r="O65" s="18"/>
      <c r="P65" s="17">
        <v>1</v>
      </c>
      <c r="Q65" s="17"/>
      <c r="R65" s="18"/>
      <c r="S65" s="17">
        <v>1</v>
      </c>
      <c r="T65" s="17"/>
      <c r="U65" s="18"/>
      <c r="V65" s="17">
        <v>1</v>
      </c>
      <c r="W65" s="17"/>
      <c r="X65" s="18"/>
      <c r="Y65" s="17">
        <v>1</v>
      </c>
      <c r="Z65" s="17"/>
      <c r="AA65" s="18"/>
      <c r="AB65" s="17">
        <v>1</v>
      </c>
      <c r="AC65" s="17"/>
      <c r="AD65" s="18"/>
      <c r="AE65" s="17">
        <v>1</v>
      </c>
      <c r="AF65" s="17"/>
      <c r="AG65" s="17"/>
      <c r="AH65" s="17">
        <v>1</v>
      </c>
      <c r="AI65" s="17"/>
      <c r="AJ65" s="18"/>
      <c r="AK65" s="17">
        <v>1</v>
      </c>
      <c r="AL65" s="17"/>
      <c r="AM65" s="18"/>
      <c r="AN65" s="17">
        <v>1</v>
      </c>
      <c r="AO65" s="17"/>
      <c r="AP65" s="18"/>
      <c r="AQ65" s="17">
        <v>1</v>
      </c>
      <c r="AR65" s="17"/>
      <c r="AS65" s="18"/>
      <c r="AT65" s="17">
        <v>1</v>
      </c>
      <c r="AU65" s="17"/>
      <c r="AV65" s="18"/>
      <c r="AW65" s="10">
        <f t="shared" ref="AW65:AY65" si="35">COUNTA(D65,G65,J65,M65,P65,S65,V65,AK65,AN65,Y65,AB65,AE65,AH65,AQ65,AT65)</f>
        <v>15</v>
      </c>
      <c r="AX65" s="10">
        <f t="shared" si="35"/>
        <v>0</v>
      </c>
      <c r="AY65" s="11">
        <f t="shared" si="35"/>
        <v>0</v>
      </c>
    </row>
    <row r="66" spans="2:51" ht="15.75" customHeight="1">
      <c r="B66" s="22">
        <v>11</v>
      </c>
      <c r="C66" s="93" t="str">
        <f>'3 жастағы балалар Ф'!D66</f>
        <v>Мескен Бағым Ерланқызы</v>
      </c>
      <c r="D66" s="17">
        <v>1</v>
      </c>
      <c r="E66" s="17"/>
      <c r="F66" s="18"/>
      <c r="G66" s="17">
        <v>1</v>
      </c>
      <c r="H66" s="17"/>
      <c r="I66" s="18"/>
      <c r="J66" s="17">
        <v>1</v>
      </c>
      <c r="K66" s="17"/>
      <c r="L66" s="18"/>
      <c r="M66" s="17">
        <v>1</v>
      </c>
      <c r="N66" s="17"/>
      <c r="O66" s="18"/>
      <c r="P66" s="17">
        <v>1</v>
      </c>
      <c r="Q66" s="17"/>
      <c r="R66" s="18"/>
      <c r="S66" s="17">
        <v>1</v>
      </c>
      <c r="T66" s="17"/>
      <c r="U66" s="18"/>
      <c r="V66" s="17">
        <v>1</v>
      </c>
      <c r="W66" s="17"/>
      <c r="X66" s="18"/>
      <c r="Y66" s="17">
        <v>1</v>
      </c>
      <c r="Z66" s="17"/>
      <c r="AA66" s="18"/>
      <c r="AB66" s="17">
        <v>1</v>
      </c>
      <c r="AC66" s="17"/>
      <c r="AD66" s="18"/>
      <c r="AE66" s="17">
        <v>1</v>
      </c>
      <c r="AF66" s="17"/>
      <c r="AG66" s="17"/>
      <c r="AH66" s="17">
        <v>1</v>
      </c>
      <c r="AI66" s="17"/>
      <c r="AJ66" s="18"/>
      <c r="AK66" s="17">
        <v>1</v>
      </c>
      <c r="AL66" s="17"/>
      <c r="AM66" s="18"/>
      <c r="AN66" s="17">
        <v>1</v>
      </c>
      <c r="AO66" s="17"/>
      <c r="AP66" s="18"/>
      <c r="AQ66" s="17">
        <v>1</v>
      </c>
      <c r="AR66" s="17"/>
      <c r="AS66" s="18"/>
      <c r="AT66" s="17">
        <v>1</v>
      </c>
      <c r="AU66" s="17"/>
      <c r="AV66" s="18"/>
      <c r="AW66" s="10">
        <f t="shared" ref="AW66:AY66" si="36">COUNTA(D66,G66,J66,M66,P66,S66,V66,AK66,AN66,Y66,AB66,AE66,AH66,AQ66,AT66)</f>
        <v>15</v>
      </c>
      <c r="AX66" s="10">
        <f t="shared" si="36"/>
        <v>0</v>
      </c>
      <c r="AY66" s="11">
        <f t="shared" si="36"/>
        <v>0</v>
      </c>
    </row>
    <row r="67" spans="2:51" ht="15.75" customHeight="1">
      <c r="B67" s="22">
        <v>12</v>
      </c>
      <c r="C67" s="93" t="str">
        <f>'3 жастағы балалар Ф'!D67</f>
        <v>Нұрғазы Сезім Жангелдіқызы</v>
      </c>
      <c r="D67" s="17">
        <v>1</v>
      </c>
      <c r="E67" s="17"/>
      <c r="F67" s="18"/>
      <c r="G67" s="17">
        <v>1</v>
      </c>
      <c r="H67" s="17"/>
      <c r="I67" s="18"/>
      <c r="J67" s="17">
        <v>1</v>
      </c>
      <c r="K67" s="17"/>
      <c r="L67" s="18"/>
      <c r="M67" s="17">
        <v>1</v>
      </c>
      <c r="N67" s="17"/>
      <c r="O67" s="18"/>
      <c r="P67" s="17">
        <v>1</v>
      </c>
      <c r="Q67" s="17"/>
      <c r="R67" s="18"/>
      <c r="S67" s="17">
        <v>1</v>
      </c>
      <c r="T67" s="17"/>
      <c r="U67" s="18"/>
      <c r="V67" s="17">
        <v>1</v>
      </c>
      <c r="W67" s="17"/>
      <c r="X67" s="18"/>
      <c r="Y67" s="17">
        <v>1</v>
      </c>
      <c r="Z67" s="17"/>
      <c r="AA67" s="18"/>
      <c r="AB67" s="17">
        <v>1</v>
      </c>
      <c r="AC67" s="17"/>
      <c r="AD67" s="18"/>
      <c r="AE67" s="17">
        <v>1</v>
      </c>
      <c r="AF67" s="17"/>
      <c r="AG67" s="17"/>
      <c r="AH67" s="17"/>
      <c r="AI67" s="17">
        <v>1</v>
      </c>
      <c r="AJ67" s="18"/>
      <c r="AK67" s="17">
        <v>1</v>
      </c>
      <c r="AL67" s="17"/>
      <c r="AM67" s="18"/>
      <c r="AN67" s="17"/>
      <c r="AO67" s="17">
        <v>1</v>
      </c>
      <c r="AP67" s="18"/>
      <c r="AQ67" s="17"/>
      <c r="AR67" s="17">
        <v>1</v>
      </c>
      <c r="AS67" s="18"/>
      <c r="AT67" s="17"/>
      <c r="AU67" s="17">
        <v>1</v>
      </c>
      <c r="AV67" s="18"/>
      <c r="AW67" s="10">
        <f t="shared" ref="AW67:AY67" si="37">COUNTA(D67,G67,J67,M67,P67,S67,V67,AK67,AN67,Y67,AB67,AE67,AH67,AQ67,AT67)</f>
        <v>11</v>
      </c>
      <c r="AX67" s="10">
        <f t="shared" si="37"/>
        <v>4</v>
      </c>
      <c r="AY67" s="11">
        <f t="shared" si="37"/>
        <v>0</v>
      </c>
    </row>
    <row r="68" spans="2:51" ht="15.75" customHeight="1">
      <c r="B68" s="22">
        <v>13</v>
      </c>
      <c r="C68" s="93" t="str">
        <f>'3 жастағы балалар Ф'!D68</f>
        <v>Төлуғали Нұрислам Жансерікұлы</v>
      </c>
      <c r="D68" s="17"/>
      <c r="E68" s="17">
        <v>1</v>
      </c>
      <c r="F68" s="18"/>
      <c r="G68" s="17"/>
      <c r="H68" s="17">
        <v>1</v>
      </c>
      <c r="I68" s="18"/>
      <c r="J68" s="17"/>
      <c r="K68" s="17">
        <v>1</v>
      </c>
      <c r="L68" s="18"/>
      <c r="M68" s="17"/>
      <c r="N68" s="17">
        <v>1</v>
      </c>
      <c r="O68" s="18"/>
      <c r="P68" s="17"/>
      <c r="Q68" s="17">
        <v>1</v>
      </c>
      <c r="R68" s="18"/>
      <c r="S68" s="17"/>
      <c r="T68" s="17">
        <v>1</v>
      </c>
      <c r="U68" s="18"/>
      <c r="V68" s="17"/>
      <c r="W68" s="17">
        <v>1</v>
      </c>
      <c r="X68" s="18"/>
      <c r="Y68" s="17"/>
      <c r="Z68" s="17">
        <v>1</v>
      </c>
      <c r="AA68" s="18"/>
      <c r="AB68" s="17">
        <v>1</v>
      </c>
      <c r="AC68" s="17">
        <v>1</v>
      </c>
      <c r="AD68" s="18"/>
      <c r="AE68" s="17"/>
      <c r="AF68" s="17">
        <v>1</v>
      </c>
      <c r="AG68" s="17"/>
      <c r="AH68" s="17"/>
      <c r="AI68" s="17">
        <v>1</v>
      </c>
      <c r="AJ68" s="18"/>
      <c r="AK68" s="17"/>
      <c r="AL68" s="17">
        <v>1</v>
      </c>
      <c r="AM68" s="18"/>
      <c r="AN68" s="17"/>
      <c r="AO68" s="17">
        <v>1</v>
      </c>
      <c r="AP68" s="18"/>
      <c r="AQ68" s="17"/>
      <c r="AR68" s="17">
        <v>1</v>
      </c>
      <c r="AS68" s="18"/>
      <c r="AT68" s="17"/>
      <c r="AU68" s="17">
        <v>1</v>
      </c>
      <c r="AV68" s="18"/>
      <c r="AW68" s="10">
        <f t="shared" ref="AW68:AY68" si="38">COUNTA(D68,G68,J68,M68,P68,S68,V68,AK68,AN68,Y68,AB68,AE68,AH68,AQ68,AT68)</f>
        <v>1</v>
      </c>
      <c r="AX68" s="10">
        <f t="shared" si="38"/>
        <v>15</v>
      </c>
      <c r="AY68" s="11">
        <f t="shared" si="38"/>
        <v>0</v>
      </c>
    </row>
    <row r="69" spans="2:51" ht="15.75" customHeight="1">
      <c r="B69" s="22">
        <v>14</v>
      </c>
      <c r="C69" s="93" t="str">
        <f>'3 жастағы балалар Ф'!D69</f>
        <v>Сағатбек Бұлбұл Ерболқызы</v>
      </c>
      <c r="D69" s="17">
        <v>1</v>
      </c>
      <c r="E69" s="17"/>
      <c r="F69" s="18"/>
      <c r="G69" s="17">
        <v>1</v>
      </c>
      <c r="H69" s="17"/>
      <c r="I69" s="18"/>
      <c r="J69" s="17">
        <v>1</v>
      </c>
      <c r="K69" s="17"/>
      <c r="L69" s="18"/>
      <c r="M69" s="17">
        <v>1</v>
      </c>
      <c r="N69" s="17"/>
      <c r="O69" s="18"/>
      <c r="P69" s="17">
        <v>1</v>
      </c>
      <c r="Q69" s="17"/>
      <c r="R69" s="18"/>
      <c r="S69" s="17">
        <v>1</v>
      </c>
      <c r="T69" s="17"/>
      <c r="U69" s="18"/>
      <c r="V69" s="17">
        <v>1</v>
      </c>
      <c r="W69" s="17"/>
      <c r="X69" s="18"/>
      <c r="Y69" s="17">
        <v>1</v>
      </c>
      <c r="Z69" s="17"/>
      <c r="AA69" s="18"/>
      <c r="AB69" s="17">
        <v>1</v>
      </c>
      <c r="AC69" s="17"/>
      <c r="AD69" s="18"/>
      <c r="AE69" s="17">
        <v>1</v>
      </c>
      <c r="AF69" s="17"/>
      <c r="AG69" s="17"/>
      <c r="AH69" s="17">
        <v>1</v>
      </c>
      <c r="AI69" s="17"/>
      <c r="AJ69" s="18"/>
      <c r="AK69" s="17">
        <v>1</v>
      </c>
      <c r="AL69" s="17"/>
      <c r="AM69" s="18"/>
      <c r="AN69" s="17">
        <v>1</v>
      </c>
      <c r="AO69" s="17"/>
      <c r="AP69" s="18"/>
      <c r="AQ69" s="17">
        <v>1</v>
      </c>
      <c r="AR69" s="17"/>
      <c r="AS69" s="18"/>
      <c r="AT69" s="17">
        <v>1</v>
      </c>
      <c r="AU69" s="17"/>
      <c r="AV69" s="18"/>
      <c r="AW69" s="10">
        <f t="shared" ref="AW69:AY69" si="39">COUNTA(D69,G69,J69,M69,P69,S69,V69,AK69,AN69,Y69,AB69,AE69,AH69,AQ69,AT69)</f>
        <v>15</v>
      </c>
      <c r="AX69" s="10">
        <f t="shared" si="39"/>
        <v>0</v>
      </c>
      <c r="AY69" s="11">
        <f t="shared" si="39"/>
        <v>0</v>
      </c>
    </row>
    <row r="70" spans="2:51" ht="15.75" customHeight="1">
      <c r="B70" s="22">
        <v>15</v>
      </c>
      <c r="C70" s="93" t="str">
        <f>'3 жастағы балалар Ф'!D70</f>
        <v>Сапар Әли</v>
      </c>
      <c r="D70" s="17">
        <v>1</v>
      </c>
      <c r="E70" s="17"/>
      <c r="F70" s="18"/>
      <c r="G70" s="17">
        <v>1</v>
      </c>
      <c r="H70" s="17"/>
      <c r="I70" s="18"/>
      <c r="J70" s="17">
        <v>1</v>
      </c>
      <c r="K70" s="17"/>
      <c r="L70" s="18"/>
      <c r="M70" s="17">
        <v>1</v>
      </c>
      <c r="N70" s="17"/>
      <c r="O70" s="18"/>
      <c r="P70" s="17">
        <v>1</v>
      </c>
      <c r="Q70" s="17"/>
      <c r="R70" s="18"/>
      <c r="S70" s="17">
        <v>1</v>
      </c>
      <c r="T70" s="17"/>
      <c r="U70" s="18"/>
      <c r="V70" s="17">
        <v>1</v>
      </c>
      <c r="W70" s="17"/>
      <c r="X70" s="18"/>
      <c r="Y70" s="17">
        <v>1</v>
      </c>
      <c r="Z70" s="17"/>
      <c r="AA70" s="18"/>
      <c r="AB70" s="17">
        <v>1</v>
      </c>
      <c r="AC70" s="17"/>
      <c r="AD70" s="18"/>
      <c r="AE70" s="17">
        <v>1</v>
      </c>
      <c r="AF70" s="17"/>
      <c r="AG70" s="17"/>
      <c r="AH70" s="17">
        <v>1</v>
      </c>
      <c r="AI70" s="17"/>
      <c r="AJ70" s="18"/>
      <c r="AK70" s="17">
        <v>1</v>
      </c>
      <c r="AL70" s="17"/>
      <c r="AM70" s="18"/>
      <c r="AN70" s="17">
        <v>1</v>
      </c>
      <c r="AO70" s="17"/>
      <c r="AP70" s="18"/>
      <c r="AQ70" s="17">
        <v>1</v>
      </c>
      <c r="AR70" s="17"/>
      <c r="AS70" s="18"/>
      <c r="AT70" s="17">
        <v>1</v>
      </c>
      <c r="AU70" s="17"/>
      <c r="AV70" s="18"/>
      <c r="AW70" s="10">
        <f t="shared" ref="AW70:AY70" si="40">COUNTA(D70,G70,J70,M70,P70,S70,V70,AK70,AN70,Y70,AB70,AE70,AH70,AQ70,AT70)</f>
        <v>15</v>
      </c>
      <c r="AX70" s="10">
        <f t="shared" si="40"/>
        <v>0</v>
      </c>
      <c r="AY70" s="11">
        <f t="shared" si="40"/>
        <v>0</v>
      </c>
    </row>
    <row r="71" spans="2:51" ht="15.75" customHeight="1">
      <c r="B71" s="22">
        <v>16</v>
      </c>
      <c r="C71" s="93" t="str">
        <f>'3 жастағы балалар Ф'!D71</f>
        <v>Ситан Айша Нұрланқызы</v>
      </c>
      <c r="D71" s="17">
        <v>1</v>
      </c>
      <c r="E71" s="17"/>
      <c r="F71" s="18"/>
      <c r="G71" s="17">
        <v>1</v>
      </c>
      <c r="H71" s="17"/>
      <c r="I71" s="18"/>
      <c r="J71" s="17">
        <v>1</v>
      </c>
      <c r="K71" s="17"/>
      <c r="L71" s="18"/>
      <c r="M71" s="17">
        <v>1</v>
      </c>
      <c r="N71" s="17"/>
      <c r="O71" s="18"/>
      <c r="P71" s="17">
        <v>1</v>
      </c>
      <c r="Q71" s="17"/>
      <c r="R71" s="18"/>
      <c r="S71" s="17">
        <v>1</v>
      </c>
      <c r="T71" s="17"/>
      <c r="U71" s="18"/>
      <c r="V71" s="17">
        <v>1</v>
      </c>
      <c r="W71" s="17"/>
      <c r="X71" s="18"/>
      <c r="Y71" s="17"/>
      <c r="Z71" s="17"/>
      <c r="AA71" s="18"/>
      <c r="AB71" s="17">
        <v>1</v>
      </c>
      <c r="AC71" s="17"/>
      <c r="AD71" s="18"/>
      <c r="AE71" s="17">
        <v>1</v>
      </c>
      <c r="AF71" s="17"/>
      <c r="AG71" s="17"/>
      <c r="AH71" s="17"/>
      <c r="AI71" s="17"/>
      <c r="AJ71" s="18"/>
      <c r="AK71" s="17">
        <v>1</v>
      </c>
      <c r="AL71" s="17"/>
      <c r="AM71" s="18"/>
      <c r="AN71" s="17">
        <v>1</v>
      </c>
      <c r="AO71" s="17"/>
      <c r="AP71" s="18"/>
      <c r="AQ71" s="17">
        <v>1</v>
      </c>
      <c r="AR71" s="17"/>
      <c r="AS71" s="18"/>
      <c r="AT71" s="17">
        <v>1</v>
      </c>
      <c r="AU71" s="17"/>
      <c r="AV71" s="18"/>
      <c r="AW71" s="10">
        <f t="shared" ref="AW71:AY71" si="41">COUNTA(D71,G71,J71,M71,P71,S71,V71,AK71,AN71,Y71,AB71,AE71,AH71,AQ71,AT71)</f>
        <v>13</v>
      </c>
      <c r="AX71" s="10">
        <f t="shared" si="41"/>
        <v>0</v>
      </c>
      <c r="AY71" s="11">
        <f t="shared" si="41"/>
        <v>0</v>
      </c>
    </row>
    <row r="72" spans="2:51" ht="15.75" customHeight="1">
      <c r="B72" s="22">
        <v>17</v>
      </c>
      <c r="C72" s="93" t="str">
        <f>'3 жастағы балалар Ф'!D72</f>
        <v>Темір Жанасыл Даниярқызы</v>
      </c>
      <c r="D72" s="17">
        <v>1</v>
      </c>
      <c r="E72" s="17"/>
      <c r="F72" s="18"/>
      <c r="G72" s="17">
        <v>1</v>
      </c>
      <c r="H72" s="17"/>
      <c r="I72" s="18"/>
      <c r="J72" s="17">
        <v>1</v>
      </c>
      <c r="K72" s="17"/>
      <c r="L72" s="18"/>
      <c r="M72" s="17">
        <v>1</v>
      </c>
      <c r="N72" s="17"/>
      <c r="O72" s="18"/>
      <c r="P72" s="17">
        <v>1</v>
      </c>
      <c r="Q72" s="17"/>
      <c r="R72" s="18"/>
      <c r="S72" s="17">
        <v>1</v>
      </c>
      <c r="T72" s="17"/>
      <c r="U72" s="18"/>
      <c r="V72" s="17">
        <v>1</v>
      </c>
      <c r="W72" s="17"/>
      <c r="X72" s="18"/>
      <c r="Y72" s="17">
        <v>1</v>
      </c>
      <c r="Z72" s="17"/>
      <c r="AA72" s="18"/>
      <c r="AB72" s="17">
        <v>1</v>
      </c>
      <c r="AC72" s="17"/>
      <c r="AD72" s="18"/>
      <c r="AE72" s="17">
        <v>1</v>
      </c>
      <c r="AF72" s="17"/>
      <c r="AG72" s="17"/>
      <c r="AH72" s="17">
        <v>1</v>
      </c>
      <c r="AI72" s="17"/>
      <c r="AJ72" s="18"/>
      <c r="AK72" s="17">
        <v>1</v>
      </c>
      <c r="AL72" s="17"/>
      <c r="AM72" s="18"/>
      <c r="AN72" s="17">
        <v>1</v>
      </c>
      <c r="AO72" s="17"/>
      <c r="AP72" s="18"/>
      <c r="AQ72" s="17">
        <v>1</v>
      </c>
      <c r="AR72" s="17"/>
      <c r="AS72" s="18"/>
      <c r="AT72" s="17">
        <v>1</v>
      </c>
      <c r="AU72" s="17"/>
      <c r="AV72" s="18"/>
      <c r="AW72" s="10">
        <f t="shared" ref="AW72:AY72" si="42">COUNTA(D72,G72,J72,M72,P72,S72,V72,AK72,AN72,Y72,AB72,AE72,AH72,AQ72,AT72)</f>
        <v>15</v>
      </c>
      <c r="AX72" s="10">
        <f t="shared" si="42"/>
        <v>0</v>
      </c>
      <c r="AY72" s="11">
        <f t="shared" si="42"/>
        <v>0</v>
      </c>
    </row>
    <row r="73" spans="2:51" ht="15.75" customHeight="1">
      <c r="B73" s="22">
        <v>18</v>
      </c>
      <c r="C73" s="93" t="str">
        <f>'3 жастағы балалар Ф'!D73</f>
        <v>Қайрат Айару Нұрболқызы</v>
      </c>
      <c r="D73" s="17">
        <v>1</v>
      </c>
      <c r="E73" s="17"/>
      <c r="F73" s="18"/>
      <c r="G73" s="17">
        <v>1</v>
      </c>
      <c r="H73" s="17"/>
      <c r="I73" s="18"/>
      <c r="J73" s="17">
        <v>1</v>
      </c>
      <c r="K73" s="17"/>
      <c r="L73" s="18"/>
      <c r="M73" s="17">
        <v>1</v>
      </c>
      <c r="N73" s="17"/>
      <c r="O73" s="18"/>
      <c r="P73" s="17">
        <v>1</v>
      </c>
      <c r="Q73" s="17"/>
      <c r="R73" s="18"/>
      <c r="S73" s="17">
        <v>1</v>
      </c>
      <c r="T73" s="17"/>
      <c r="U73" s="18"/>
      <c r="V73" s="17">
        <v>1</v>
      </c>
      <c r="W73" s="17"/>
      <c r="X73" s="18"/>
      <c r="Y73" s="17">
        <v>1</v>
      </c>
      <c r="Z73" s="17"/>
      <c r="AA73" s="18"/>
      <c r="AB73" s="17">
        <v>1</v>
      </c>
      <c r="AC73" s="17"/>
      <c r="AD73" s="18"/>
      <c r="AE73" s="17">
        <v>1</v>
      </c>
      <c r="AF73" s="17"/>
      <c r="AG73" s="17"/>
      <c r="AH73" s="17">
        <v>1</v>
      </c>
      <c r="AI73" s="17"/>
      <c r="AJ73" s="18"/>
      <c r="AK73" s="17">
        <v>1</v>
      </c>
      <c r="AL73" s="17"/>
      <c r="AM73" s="18"/>
      <c r="AN73" s="17">
        <v>1</v>
      </c>
      <c r="AO73" s="17"/>
      <c r="AP73" s="18"/>
      <c r="AQ73" s="17">
        <v>1</v>
      </c>
      <c r="AR73" s="17"/>
      <c r="AS73" s="18"/>
      <c r="AT73" s="17">
        <v>1</v>
      </c>
      <c r="AU73" s="17"/>
      <c r="AV73" s="18"/>
      <c r="AW73" s="10">
        <f t="shared" ref="AW73:AY73" si="43">COUNTA(D73,G73,J73,M73,P73,S73,V73,AK73,AN73,Y73,AB73,AE73,AH73,AQ73,AT73)</f>
        <v>15</v>
      </c>
      <c r="AX73" s="10">
        <f t="shared" si="43"/>
        <v>0</v>
      </c>
      <c r="AY73" s="11">
        <f t="shared" si="43"/>
        <v>0</v>
      </c>
    </row>
    <row r="74" spans="2:51" ht="15.75" customHeight="1">
      <c r="B74" s="22">
        <v>19</v>
      </c>
      <c r="C74" s="93" t="str">
        <f>'3 жастағы балалар Ф'!D74</f>
        <v>Омарғали Жанел Азаматқызы</v>
      </c>
      <c r="D74" s="17">
        <v>1</v>
      </c>
      <c r="E74" s="17"/>
      <c r="F74" s="18"/>
      <c r="G74" s="17">
        <v>1</v>
      </c>
      <c r="H74" s="17"/>
      <c r="I74" s="18"/>
      <c r="J74" s="17">
        <v>1</v>
      </c>
      <c r="K74" s="17"/>
      <c r="L74" s="18"/>
      <c r="M74" s="17">
        <v>1</v>
      </c>
      <c r="N74" s="17"/>
      <c r="O74" s="18"/>
      <c r="P74" s="17">
        <v>1</v>
      </c>
      <c r="Q74" s="17"/>
      <c r="R74" s="18"/>
      <c r="S74" s="17">
        <v>1</v>
      </c>
      <c r="T74" s="17"/>
      <c r="U74" s="18"/>
      <c r="V74" s="17">
        <v>1</v>
      </c>
      <c r="W74" s="17"/>
      <c r="X74" s="18"/>
      <c r="Y74" s="17">
        <v>1</v>
      </c>
      <c r="Z74" s="17"/>
      <c r="AA74" s="18"/>
      <c r="AB74" s="17">
        <v>1</v>
      </c>
      <c r="AC74" s="17"/>
      <c r="AD74" s="18"/>
      <c r="AE74" s="17">
        <v>1</v>
      </c>
      <c r="AF74" s="17"/>
      <c r="AG74" s="17"/>
      <c r="AH74" s="17">
        <v>1</v>
      </c>
      <c r="AI74" s="17"/>
      <c r="AJ74" s="18"/>
      <c r="AK74" s="17">
        <v>1</v>
      </c>
      <c r="AL74" s="17"/>
      <c r="AM74" s="18"/>
      <c r="AN74" s="17">
        <v>1</v>
      </c>
      <c r="AO74" s="17"/>
      <c r="AP74" s="18"/>
      <c r="AQ74" s="17">
        <v>1</v>
      </c>
      <c r="AR74" s="17"/>
      <c r="AS74" s="18"/>
      <c r="AT74" s="17">
        <v>1</v>
      </c>
      <c r="AU74" s="17"/>
      <c r="AV74" s="18"/>
      <c r="AW74" s="10">
        <f t="shared" ref="AW74:AY74" si="44">COUNTA(D74,G74,J74,M74,P74,S74,V74,AK74,AN74,Y74,AB74,AE74,AH74,AQ74,AT74)</f>
        <v>15</v>
      </c>
      <c r="AX74" s="10">
        <f t="shared" si="44"/>
        <v>0</v>
      </c>
      <c r="AY74" s="11">
        <f t="shared" si="44"/>
        <v>0</v>
      </c>
    </row>
    <row r="75" spans="2:51" ht="15.75" customHeight="1">
      <c r="B75" s="22">
        <v>20</v>
      </c>
      <c r="C75" s="93" t="str">
        <f>'3 жастағы балалар Ф'!D75</f>
        <v>Шындос Жанайым Төлегенқызы</v>
      </c>
      <c r="D75" s="17">
        <v>1</v>
      </c>
      <c r="E75" s="17"/>
      <c r="F75" s="18"/>
      <c r="G75" s="17">
        <v>1</v>
      </c>
      <c r="H75" s="17"/>
      <c r="I75" s="18"/>
      <c r="J75" s="17">
        <v>1</v>
      </c>
      <c r="K75" s="17"/>
      <c r="L75" s="18"/>
      <c r="M75" s="17">
        <v>1</v>
      </c>
      <c r="N75" s="17"/>
      <c r="O75" s="18"/>
      <c r="P75" s="17">
        <v>1</v>
      </c>
      <c r="Q75" s="17"/>
      <c r="R75" s="18"/>
      <c r="S75" s="17">
        <v>1</v>
      </c>
      <c r="T75" s="17"/>
      <c r="U75" s="18"/>
      <c r="V75" s="17">
        <v>1</v>
      </c>
      <c r="W75" s="17"/>
      <c r="X75" s="18"/>
      <c r="Y75" s="17">
        <v>1</v>
      </c>
      <c r="Z75" s="17"/>
      <c r="AA75" s="18"/>
      <c r="AB75" s="17">
        <v>1</v>
      </c>
      <c r="AC75" s="17"/>
      <c r="AD75" s="18"/>
      <c r="AE75" s="17">
        <v>1</v>
      </c>
      <c r="AF75" s="17"/>
      <c r="AG75" s="17"/>
      <c r="AH75" s="17">
        <v>1</v>
      </c>
      <c r="AI75" s="17"/>
      <c r="AJ75" s="18"/>
      <c r="AK75" s="17">
        <v>1</v>
      </c>
      <c r="AL75" s="17"/>
      <c r="AM75" s="18"/>
      <c r="AN75" s="17">
        <v>1</v>
      </c>
      <c r="AO75" s="17"/>
      <c r="AP75" s="18"/>
      <c r="AQ75" s="17">
        <v>1</v>
      </c>
      <c r="AR75" s="17"/>
      <c r="AS75" s="18"/>
      <c r="AT75" s="17">
        <v>1</v>
      </c>
      <c r="AU75" s="17"/>
      <c r="AV75" s="18"/>
      <c r="AW75" s="10">
        <f t="shared" ref="AW75:AY75" si="45">COUNTA(D75,G75,J75,M75,P75,S75,V75,AK75,AN75,Y75,AB75,AE75,AH75,AQ75,AT75)</f>
        <v>15</v>
      </c>
      <c r="AX75" s="10">
        <f t="shared" si="45"/>
        <v>0</v>
      </c>
      <c r="AY75" s="11">
        <f t="shared" si="45"/>
        <v>0</v>
      </c>
    </row>
    <row r="76" spans="2:51" ht="15.75" customHeight="1">
      <c r="B76" s="22">
        <v>21</v>
      </c>
      <c r="C76" s="93">
        <f>'3 жастағы балалар Ф'!D76</f>
        <v>0</v>
      </c>
      <c r="D76" s="17"/>
      <c r="E76" s="17"/>
      <c r="F76" s="18"/>
      <c r="G76" s="17"/>
      <c r="H76" s="17"/>
      <c r="I76" s="18"/>
      <c r="J76" s="17"/>
      <c r="K76" s="17"/>
      <c r="L76" s="18"/>
      <c r="M76" s="17"/>
      <c r="N76" s="17"/>
      <c r="O76" s="18"/>
      <c r="P76" s="17"/>
      <c r="Q76" s="17"/>
      <c r="R76" s="18"/>
      <c r="S76" s="17"/>
      <c r="T76" s="17"/>
      <c r="U76" s="18"/>
      <c r="V76" s="17"/>
      <c r="W76" s="17"/>
      <c r="X76" s="18"/>
      <c r="Y76" s="17"/>
      <c r="Z76" s="17"/>
      <c r="AA76" s="18"/>
      <c r="AB76" s="17"/>
      <c r="AC76" s="17"/>
      <c r="AD76" s="18"/>
      <c r="AE76" s="17"/>
      <c r="AF76" s="17"/>
      <c r="AG76" s="17"/>
      <c r="AH76" s="17"/>
      <c r="AI76" s="17"/>
      <c r="AJ76" s="18"/>
      <c r="AK76" s="17"/>
      <c r="AL76" s="17"/>
      <c r="AM76" s="18"/>
      <c r="AN76" s="17"/>
      <c r="AO76" s="17"/>
      <c r="AP76" s="18"/>
      <c r="AQ76" s="17"/>
      <c r="AR76" s="17"/>
      <c r="AS76" s="18"/>
      <c r="AT76" s="17"/>
      <c r="AU76" s="17"/>
      <c r="AV76" s="18"/>
      <c r="AW76" s="10">
        <f t="shared" ref="AW76:AY76" si="46">COUNTA(D76,G76,J76,M76,P76,S76,V76,AK76,AN76,Y76,AB76,AE76,AH76,AQ76,AT76)</f>
        <v>0</v>
      </c>
      <c r="AX76" s="10">
        <f t="shared" si="46"/>
        <v>0</v>
      </c>
      <c r="AY76" s="11">
        <f t="shared" si="46"/>
        <v>0</v>
      </c>
    </row>
    <row r="77" spans="2:51" ht="15.75" customHeight="1">
      <c r="B77" s="22">
        <v>22</v>
      </c>
      <c r="C77" s="93">
        <f>'3 жастағы балалар Ф'!D77</f>
        <v>0</v>
      </c>
      <c r="D77" s="17"/>
      <c r="E77" s="17"/>
      <c r="F77" s="18"/>
      <c r="G77" s="17"/>
      <c r="H77" s="17"/>
      <c r="I77" s="18"/>
      <c r="J77" s="17"/>
      <c r="K77" s="17"/>
      <c r="L77" s="18"/>
      <c r="M77" s="17"/>
      <c r="N77" s="17"/>
      <c r="O77" s="18"/>
      <c r="P77" s="17"/>
      <c r="Q77" s="17"/>
      <c r="R77" s="18"/>
      <c r="S77" s="17"/>
      <c r="T77" s="17"/>
      <c r="U77" s="18"/>
      <c r="V77" s="17"/>
      <c r="W77" s="17"/>
      <c r="X77" s="18"/>
      <c r="Y77" s="17"/>
      <c r="Z77" s="17"/>
      <c r="AA77" s="18"/>
      <c r="AB77" s="17"/>
      <c r="AC77" s="17"/>
      <c r="AD77" s="18"/>
      <c r="AE77" s="17"/>
      <c r="AF77" s="17"/>
      <c r="AG77" s="17"/>
      <c r="AH77" s="17"/>
      <c r="AI77" s="17"/>
      <c r="AJ77" s="18"/>
      <c r="AK77" s="17"/>
      <c r="AL77" s="17"/>
      <c r="AM77" s="18"/>
      <c r="AN77" s="17"/>
      <c r="AO77" s="17"/>
      <c r="AP77" s="18"/>
      <c r="AQ77" s="17"/>
      <c r="AR77" s="17"/>
      <c r="AS77" s="18"/>
      <c r="AT77" s="17"/>
      <c r="AU77" s="17"/>
      <c r="AV77" s="18"/>
      <c r="AW77" s="10">
        <f t="shared" ref="AW77:AY77" si="47">COUNTA(D77,G77,J77,M77,P77,S77,V77,AK77,AN77,Y77,AB77,AE77,AH77,AQ77,AT77)</f>
        <v>0</v>
      </c>
      <c r="AX77" s="10">
        <f t="shared" si="47"/>
        <v>0</v>
      </c>
      <c r="AY77" s="11">
        <f t="shared" si="47"/>
        <v>0</v>
      </c>
    </row>
    <row r="78" spans="2:51" ht="15.75" customHeight="1">
      <c r="B78" s="22">
        <v>23</v>
      </c>
      <c r="C78" s="93">
        <f>'3 жастағы балалар Ф'!D78</f>
        <v>0</v>
      </c>
      <c r="D78" s="17"/>
      <c r="E78" s="17"/>
      <c r="F78" s="18"/>
      <c r="G78" s="17"/>
      <c r="H78" s="17"/>
      <c r="I78" s="18"/>
      <c r="J78" s="17"/>
      <c r="K78" s="17"/>
      <c r="L78" s="18"/>
      <c r="M78" s="17"/>
      <c r="N78" s="17"/>
      <c r="O78" s="18"/>
      <c r="P78" s="17"/>
      <c r="Q78" s="17"/>
      <c r="R78" s="18"/>
      <c r="S78" s="17"/>
      <c r="T78" s="17"/>
      <c r="U78" s="18"/>
      <c r="V78" s="17"/>
      <c r="W78" s="17"/>
      <c r="X78" s="18"/>
      <c r="Y78" s="17"/>
      <c r="Z78" s="17"/>
      <c r="AA78" s="18"/>
      <c r="AB78" s="17"/>
      <c r="AC78" s="17"/>
      <c r="AD78" s="18"/>
      <c r="AE78" s="17"/>
      <c r="AF78" s="17"/>
      <c r="AG78" s="17"/>
      <c r="AH78" s="17"/>
      <c r="AI78" s="17"/>
      <c r="AJ78" s="18"/>
      <c r="AK78" s="17"/>
      <c r="AL78" s="17"/>
      <c r="AM78" s="18"/>
      <c r="AN78" s="17"/>
      <c r="AO78" s="17"/>
      <c r="AP78" s="18"/>
      <c r="AQ78" s="17"/>
      <c r="AR78" s="17"/>
      <c r="AS78" s="18"/>
      <c r="AT78" s="17"/>
      <c r="AU78" s="17"/>
      <c r="AV78" s="18"/>
      <c r="AW78" s="10">
        <f t="shared" ref="AW78:AY78" si="48">COUNTA(D78,G78,J78,M78,P78,S78,V78,AK78,AN78,Y78,AB78,AE78,AH78,AQ78,AT78)</f>
        <v>0</v>
      </c>
      <c r="AX78" s="10">
        <f t="shared" si="48"/>
        <v>0</v>
      </c>
      <c r="AY78" s="11">
        <f t="shared" si="48"/>
        <v>0</v>
      </c>
    </row>
    <row r="79" spans="2:51" ht="15.75" customHeight="1">
      <c r="B79" s="22">
        <v>24</v>
      </c>
      <c r="C79" s="93">
        <f>'3 жастағы балалар Ф'!D79</f>
        <v>0</v>
      </c>
      <c r="D79" s="17"/>
      <c r="E79" s="17"/>
      <c r="F79" s="18"/>
      <c r="G79" s="17"/>
      <c r="H79" s="17"/>
      <c r="I79" s="18"/>
      <c r="J79" s="17"/>
      <c r="K79" s="17"/>
      <c r="L79" s="18"/>
      <c r="M79" s="17"/>
      <c r="N79" s="17"/>
      <c r="O79" s="18"/>
      <c r="P79" s="17"/>
      <c r="Q79" s="17"/>
      <c r="R79" s="18"/>
      <c r="S79" s="17"/>
      <c r="T79" s="17"/>
      <c r="U79" s="18"/>
      <c r="V79" s="17"/>
      <c r="W79" s="17"/>
      <c r="X79" s="18"/>
      <c r="Y79" s="17"/>
      <c r="Z79" s="17"/>
      <c r="AA79" s="18"/>
      <c r="AB79" s="17"/>
      <c r="AC79" s="17"/>
      <c r="AD79" s="18"/>
      <c r="AE79" s="17"/>
      <c r="AF79" s="17"/>
      <c r="AG79" s="17"/>
      <c r="AH79" s="17"/>
      <c r="AI79" s="17"/>
      <c r="AJ79" s="18"/>
      <c r="AK79" s="17"/>
      <c r="AL79" s="17"/>
      <c r="AM79" s="18"/>
      <c r="AN79" s="17"/>
      <c r="AO79" s="17"/>
      <c r="AP79" s="18"/>
      <c r="AQ79" s="17"/>
      <c r="AR79" s="17"/>
      <c r="AS79" s="18"/>
      <c r="AT79" s="17"/>
      <c r="AU79" s="17"/>
      <c r="AV79" s="18"/>
      <c r="AW79" s="10">
        <f t="shared" ref="AW79:AY79" si="49">COUNTA(D79,G79,J79,M79,P79,S79,V79,AK79,AN79,Y79,AB79,AE79,AH79,AQ79,AT79)</f>
        <v>0</v>
      </c>
      <c r="AX79" s="10">
        <f t="shared" si="49"/>
        <v>0</v>
      </c>
      <c r="AY79" s="11">
        <f t="shared" si="49"/>
        <v>0</v>
      </c>
    </row>
    <row r="80" spans="2:51" ht="15.75" customHeight="1">
      <c r="B80" s="22">
        <v>25</v>
      </c>
      <c r="C80" s="93">
        <f>'3 жастағы балалар Ф'!D80</f>
        <v>0</v>
      </c>
      <c r="D80" s="17"/>
      <c r="E80" s="17"/>
      <c r="F80" s="18"/>
      <c r="G80" s="17"/>
      <c r="H80" s="17"/>
      <c r="I80" s="18"/>
      <c r="J80" s="17"/>
      <c r="K80" s="17"/>
      <c r="L80" s="18"/>
      <c r="M80" s="17"/>
      <c r="N80" s="17"/>
      <c r="O80" s="18"/>
      <c r="P80" s="17"/>
      <c r="Q80" s="17"/>
      <c r="R80" s="18"/>
      <c r="S80" s="17"/>
      <c r="T80" s="17"/>
      <c r="U80" s="18"/>
      <c r="V80" s="17"/>
      <c r="W80" s="17"/>
      <c r="X80" s="18"/>
      <c r="Y80" s="17"/>
      <c r="Z80" s="17"/>
      <c r="AA80" s="18"/>
      <c r="AB80" s="17"/>
      <c r="AC80" s="17"/>
      <c r="AD80" s="18"/>
      <c r="AE80" s="17"/>
      <c r="AF80" s="17"/>
      <c r="AG80" s="17"/>
      <c r="AH80" s="17"/>
      <c r="AI80" s="17"/>
      <c r="AJ80" s="18"/>
      <c r="AK80" s="17"/>
      <c r="AL80" s="17"/>
      <c r="AM80" s="18"/>
      <c r="AN80" s="17"/>
      <c r="AO80" s="17"/>
      <c r="AP80" s="18"/>
      <c r="AQ80" s="17"/>
      <c r="AR80" s="17"/>
      <c r="AS80" s="18"/>
      <c r="AT80" s="17"/>
      <c r="AU80" s="17"/>
      <c r="AV80" s="18"/>
      <c r="AW80" s="10">
        <f t="shared" ref="AW80:AY80" si="50">COUNTA(D80,G80,J80,M80,P80,S80,V80,AK80,AN80,Y80,AB80,AE80,AH80,AQ80,AT80)</f>
        <v>0</v>
      </c>
      <c r="AX80" s="10">
        <f t="shared" si="50"/>
        <v>0</v>
      </c>
      <c r="AY80" s="11">
        <f t="shared" si="50"/>
        <v>0</v>
      </c>
    </row>
    <row r="81" spans="2:51" ht="15.75" customHeight="1">
      <c r="B81" s="62">
        <v>26</v>
      </c>
      <c r="C81" s="102">
        <f>'3 жастағы балалар Ф'!D81</f>
        <v>0</v>
      </c>
      <c r="D81" s="64"/>
      <c r="E81" s="64"/>
      <c r="F81" s="65"/>
      <c r="G81" s="64"/>
      <c r="H81" s="64"/>
      <c r="I81" s="65"/>
      <c r="J81" s="64"/>
      <c r="K81" s="64"/>
      <c r="L81" s="65"/>
      <c r="M81" s="64"/>
      <c r="N81" s="64"/>
      <c r="O81" s="65"/>
      <c r="P81" s="64"/>
      <c r="Q81" s="64"/>
      <c r="R81" s="65"/>
      <c r="S81" s="64"/>
      <c r="T81" s="64"/>
      <c r="U81" s="65"/>
      <c r="V81" s="64"/>
      <c r="W81" s="64"/>
      <c r="X81" s="65"/>
      <c r="Y81" s="64"/>
      <c r="Z81" s="64"/>
      <c r="AA81" s="65"/>
      <c r="AB81" s="64"/>
      <c r="AC81" s="64"/>
      <c r="AD81" s="65"/>
      <c r="AE81" s="64"/>
      <c r="AF81" s="64"/>
      <c r="AG81" s="64"/>
      <c r="AH81" s="64"/>
      <c r="AI81" s="64"/>
      <c r="AJ81" s="65"/>
      <c r="AK81" s="64"/>
      <c r="AL81" s="64"/>
      <c r="AM81" s="65"/>
      <c r="AN81" s="64"/>
      <c r="AO81" s="64"/>
      <c r="AP81" s="65"/>
      <c r="AQ81" s="64"/>
      <c r="AR81" s="64"/>
      <c r="AS81" s="65"/>
      <c r="AT81" s="64"/>
      <c r="AU81" s="64"/>
      <c r="AV81" s="65"/>
      <c r="AW81" s="10">
        <f t="shared" ref="AW81:AY81" si="51">COUNTA(D81,G81,J81,M81,P81,S81,V81,AK81,AN81,Y81,AB81,AE81,AH81,AQ81,AT81)</f>
        <v>0</v>
      </c>
      <c r="AX81" s="10">
        <f t="shared" si="51"/>
        <v>0</v>
      </c>
      <c r="AY81" s="11">
        <f t="shared" si="51"/>
        <v>0</v>
      </c>
    </row>
    <row r="82" spans="2:51" ht="15.75" customHeight="1">
      <c r="B82" s="62">
        <v>27</v>
      </c>
      <c r="C82" s="102">
        <f>'3 жастағы балалар Ф'!D82</f>
        <v>0</v>
      </c>
      <c r="D82" s="64"/>
      <c r="E82" s="64"/>
      <c r="F82" s="65"/>
      <c r="G82" s="64"/>
      <c r="H82" s="64"/>
      <c r="I82" s="65"/>
      <c r="J82" s="64"/>
      <c r="K82" s="64"/>
      <c r="L82" s="65"/>
      <c r="M82" s="64"/>
      <c r="N82" s="64"/>
      <c r="O82" s="65"/>
      <c r="P82" s="64"/>
      <c r="Q82" s="64">
        <v>1</v>
      </c>
      <c r="R82" s="65"/>
      <c r="S82" s="64"/>
      <c r="T82" s="64"/>
      <c r="U82" s="65"/>
      <c r="V82" s="64"/>
      <c r="W82" s="64"/>
      <c r="X82" s="65"/>
      <c r="Y82" s="64"/>
      <c r="Z82" s="64"/>
      <c r="AA82" s="65"/>
      <c r="AB82" s="64"/>
      <c r="AC82" s="64"/>
      <c r="AD82" s="65"/>
      <c r="AE82" s="64"/>
      <c r="AF82" s="64"/>
      <c r="AG82" s="64"/>
      <c r="AH82" s="64"/>
      <c r="AI82" s="64"/>
      <c r="AJ82" s="65"/>
      <c r="AK82" s="64"/>
      <c r="AL82" s="64"/>
      <c r="AM82" s="65"/>
      <c r="AN82" s="64"/>
      <c r="AO82" s="64"/>
      <c r="AP82" s="65"/>
      <c r="AQ82" s="64"/>
      <c r="AR82" s="64"/>
      <c r="AS82" s="65"/>
      <c r="AT82" s="64"/>
      <c r="AU82" s="64"/>
      <c r="AV82" s="65"/>
      <c r="AW82" s="10">
        <f t="shared" ref="AW82:AY82" si="52">COUNTA(D82,G82,J82,M82,P82,S82,V82,AK82,AN82,Y82,AB82,AE82,AH82,AQ82,AT82)</f>
        <v>0</v>
      </c>
      <c r="AX82" s="10">
        <f t="shared" si="52"/>
        <v>1</v>
      </c>
      <c r="AY82" s="11">
        <f t="shared" si="52"/>
        <v>0</v>
      </c>
    </row>
    <row r="83" spans="2:51" ht="15.75" customHeight="1">
      <c r="B83" s="62">
        <v>28</v>
      </c>
      <c r="C83" s="102">
        <f>'3 жастағы балалар Ф'!D83</f>
        <v>0</v>
      </c>
      <c r="D83" s="64"/>
      <c r="E83" s="64"/>
      <c r="F83" s="65"/>
      <c r="G83" s="64"/>
      <c r="H83" s="64"/>
      <c r="I83" s="65"/>
      <c r="J83" s="64"/>
      <c r="K83" s="64"/>
      <c r="L83" s="65"/>
      <c r="M83" s="64"/>
      <c r="N83" s="64"/>
      <c r="O83" s="65"/>
      <c r="P83" s="64"/>
      <c r="Q83" s="64">
        <v>1</v>
      </c>
      <c r="R83" s="65"/>
      <c r="S83" s="64"/>
      <c r="T83" s="64"/>
      <c r="U83" s="65"/>
      <c r="V83" s="64"/>
      <c r="W83" s="64"/>
      <c r="X83" s="65"/>
      <c r="Y83" s="64"/>
      <c r="Z83" s="64"/>
      <c r="AA83" s="65"/>
      <c r="AB83" s="64"/>
      <c r="AC83" s="64"/>
      <c r="AD83" s="65"/>
      <c r="AE83" s="64"/>
      <c r="AF83" s="64"/>
      <c r="AG83" s="64"/>
      <c r="AH83" s="64"/>
      <c r="AI83" s="64"/>
      <c r="AJ83" s="65"/>
      <c r="AK83" s="64"/>
      <c r="AL83" s="64"/>
      <c r="AM83" s="65"/>
      <c r="AN83" s="64"/>
      <c r="AO83" s="64"/>
      <c r="AP83" s="65"/>
      <c r="AQ83" s="64"/>
      <c r="AR83" s="64"/>
      <c r="AS83" s="65"/>
      <c r="AT83" s="64"/>
      <c r="AU83" s="64"/>
      <c r="AV83" s="65"/>
      <c r="AW83" s="10">
        <f t="shared" ref="AW83:AY83" si="53">COUNTA(D83,G83,J83,M83,P83,S83,V83,AK83,AN83,Y83,AB83,AE83,AH83,AQ83,AT83)</f>
        <v>0</v>
      </c>
      <c r="AX83" s="10">
        <f t="shared" si="53"/>
        <v>1</v>
      </c>
      <c r="AY83" s="11">
        <f t="shared" si="53"/>
        <v>0</v>
      </c>
    </row>
    <row r="84" spans="2:51" ht="15.75" customHeight="1">
      <c r="B84" s="62">
        <v>29</v>
      </c>
      <c r="C84" s="102">
        <f>'3 жастағы балалар Ф'!D84</f>
        <v>0</v>
      </c>
      <c r="D84" s="64"/>
      <c r="E84" s="64"/>
      <c r="F84" s="65"/>
      <c r="G84" s="64"/>
      <c r="H84" s="64"/>
      <c r="I84" s="65"/>
      <c r="J84" s="64"/>
      <c r="K84" s="64"/>
      <c r="L84" s="65"/>
      <c r="M84" s="64"/>
      <c r="N84" s="64"/>
      <c r="O84" s="65"/>
      <c r="P84" s="64"/>
      <c r="Q84" s="64"/>
      <c r="R84" s="65"/>
      <c r="S84" s="64"/>
      <c r="T84" s="64"/>
      <c r="U84" s="65"/>
      <c r="V84" s="64"/>
      <c r="W84" s="64"/>
      <c r="X84" s="65"/>
      <c r="Y84" s="64"/>
      <c r="Z84" s="64"/>
      <c r="AA84" s="65"/>
      <c r="AB84" s="64"/>
      <c r="AC84" s="64"/>
      <c r="AD84" s="65"/>
      <c r="AE84" s="64"/>
      <c r="AF84" s="64"/>
      <c r="AG84" s="65"/>
      <c r="AH84" s="64"/>
      <c r="AI84" s="64"/>
      <c r="AJ84" s="65"/>
      <c r="AK84" s="64"/>
      <c r="AL84" s="64"/>
      <c r="AM84" s="65"/>
      <c r="AN84" s="64"/>
      <c r="AO84" s="64"/>
      <c r="AP84" s="65"/>
      <c r="AQ84" s="64"/>
      <c r="AR84" s="64"/>
      <c r="AS84" s="65"/>
      <c r="AT84" s="64"/>
      <c r="AU84" s="64"/>
      <c r="AV84" s="65"/>
      <c r="AW84" s="10">
        <f t="shared" ref="AW84:AY84" si="54">COUNTA(D84,G84,J84,M84,P84,S84,V84,AK84,AN84,Y84,AB84,AE84,AH84,AQ84,AT84)</f>
        <v>0</v>
      </c>
      <c r="AX84" s="10">
        <f t="shared" si="54"/>
        <v>0</v>
      </c>
      <c r="AY84" s="11">
        <f t="shared" si="54"/>
        <v>0</v>
      </c>
    </row>
    <row r="85" spans="2:51" ht="15.75" customHeight="1">
      <c r="B85" s="62">
        <v>30</v>
      </c>
      <c r="C85" s="102">
        <f>'3 жастағы балалар Ф'!D85</f>
        <v>0</v>
      </c>
      <c r="D85" s="64"/>
      <c r="E85" s="64"/>
      <c r="F85" s="65"/>
      <c r="G85" s="64"/>
      <c r="H85" s="64"/>
      <c r="I85" s="65"/>
      <c r="J85" s="64"/>
      <c r="K85" s="64"/>
      <c r="L85" s="65"/>
      <c r="M85" s="64"/>
      <c r="N85" s="64"/>
      <c r="O85" s="65"/>
      <c r="P85" s="64"/>
      <c r="Q85" s="64"/>
      <c r="R85" s="65"/>
      <c r="S85" s="64"/>
      <c r="T85" s="64"/>
      <c r="U85" s="65"/>
      <c r="V85" s="64"/>
      <c r="W85" s="64"/>
      <c r="X85" s="65"/>
      <c r="Y85" s="64"/>
      <c r="Z85" s="64"/>
      <c r="AA85" s="65"/>
      <c r="AB85" s="64"/>
      <c r="AC85" s="64"/>
      <c r="AD85" s="65"/>
      <c r="AE85" s="64"/>
      <c r="AF85" s="64"/>
      <c r="AG85" s="65"/>
      <c r="AH85" s="64"/>
      <c r="AI85" s="64"/>
      <c r="AJ85" s="65"/>
      <c r="AK85" s="64"/>
      <c r="AL85" s="64"/>
      <c r="AM85" s="65"/>
      <c r="AN85" s="64"/>
      <c r="AO85" s="64"/>
      <c r="AP85" s="65"/>
      <c r="AQ85" s="64"/>
      <c r="AR85" s="64"/>
      <c r="AS85" s="65"/>
      <c r="AT85" s="64"/>
      <c r="AU85" s="64"/>
      <c r="AV85" s="65"/>
      <c r="AW85" s="10">
        <f t="shared" ref="AW85:AY85" si="55">COUNTA(D85,G85,J85,M85,P85,S85,V85,AK85,AN85,Y85,AB85,AE85,AH85,AQ85,AT85)</f>
        <v>0</v>
      </c>
      <c r="AX85" s="10">
        <f t="shared" si="55"/>
        <v>0</v>
      </c>
      <c r="AY85" s="11">
        <f t="shared" si="55"/>
        <v>0</v>
      </c>
    </row>
    <row r="86" spans="2:51" ht="15.75" customHeight="1">
      <c r="B86" s="62">
        <v>31</v>
      </c>
      <c r="C86" s="102">
        <f>'3 жастағы балалар Ф'!D86</f>
        <v>0</v>
      </c>
      <c r="D86" s="64"/>
      <c r="E86" s="64"/>
      <c r="F86" s="65"/>
      <c r="G86" s="64"/>
      <c r="H86" s="64"/>
      <c r="I86" s="65"/>
      <c r="J86" s="64"/>
      <c r="K86" s="64"/>
      <c r="L86" s="65"/>
      <c r="M86" s="64"/>
      <c r="N86" s="64"/>
      <c r="O86" s="65"/>
      <c r="P86" s="64"/>
      <c r="Q86" s="64"/>
      <c r="R86" s="65"/>
      <c r="S86" s="64"/>
      <c r="T86" s="64"/>
      <c r="U86" s="65"/>
      <c r="V86" s="64"/>
      <c r="W86" s="64"/>
      <c r="X86" s="65"/>
      <c r="Y86" s="64"/>
      <c r="Z86" s="64"/>
      <c r="AA86" s="65"/>
      <c r="AB86" s="64"/>
      <c r="AC86" s="64"/>
      <c r="AD86" s="65"/>
      <c r="AE86" s="64"/>
      <c r="AF86" s="64"/>
      <c r="AG86" s="65"/>
      <c r="AH86" s="64"/>
      <c r="AI86" s="64"/>
      <c r="AJ86" s="65"/>
      <c r="AK86" s="64"/>
      <c r="AL86" s="64"/>
      <c r="AM86" s="65"/>
      <c r="AN86" s="64"/>
      <c r="AO86" s="64"/>
      <c r="AP86" s="65"/>
      <c r="AQ86" s="64"/>
      <c r="AR86" s="64"/>
      <c r="AS86" s="65"/>
      <c r="AT86" s="64"/>
      <c r="AU86" s="64"/>
      <c r="AV86" s="65"/>
      <c r="AW86" s="10">
        <f t="shared" ref="AW86:AY86" si="56">COUNTA(D86,G86,J86,M86,P86,S86,V86,AK86,AN86,Y86,AB86,AE86,AH86,AQ86,AT86)</f>
        <v>0</v>
      </c>
      <c r="AX86" s="10">
        <f t="shared" si="56"/>
        <v>0</v>
      </c>
      <c r="AY86" s="11">
        <f t="shared" si="56"/>
        <v>0</v>
      </c>
    </row>
    <row r="87" spans="2:51" ht="15.75" customHeight="1">
      <c r="B87" s="62">
        <v>32</v>
      </c>
      <c r="C87" s="102">
        <f>'3 жастағы балалар Ф'!D87</f>
        <v>0</v>
      </c>
      <c r="D87" s="64"/>
      <c r="E87" s="64"/>
      <c r="F87" s="65"/>
      <c r="G87" s="64"/>
      <c r="H87" s="64"/>
      <c r="I87" s="65"/>
      <c r="J87" s="64"/>
      <c r="K87" s="64"/>
      <c r="L87" s="65"/>
      <c r="M87" s="64"/>
      <c r="N87" s="64"/>
      <c r="O87" s="65"/>
      <c r="P87" s="64"/>
      <c r="Q87" s="64"/>
      <c r="R87" s="65"/>
      <c r="S87" s="64"/>
      <c r="T87" s="64"/>
      <c r="U87" s="65"/>
      <c r="V87" s="64"/>
      <c r="W87" s="64"/>
      <c r="X87" s="65"/>
      <c r="Y87" s="64"/>
      <c r="Z87" s="64"/>
      <c r="AA87" s="65"/>
      <c r="AB87" s="64"/>
      <c r="AC87" s="64"/>
      <c r="AD87" s="65"/>
      <c r="AE87" s="64"/>
      <c r="AF87" s="64"/>
      <c r="AG87" s="65"/>
      <c r="AH87" s="64"/>
      <c r="AI87" s="64"/>
      <c r="AJ87" s="65"/>
      <c r="AK87" s="64"/>
      <c r="AL87" s="64"/>
      <c r="AM87" s="65"/>
      <c r="AN87" s="64"/>
      <c r="AO87" s="64"/>
      <c r="AP87" s="65"/>
      <c r="AQ87" s="64"/>
      <c r="AR87" s="64"/>
      <c r="AS87" s="65"/>
      <c r="AT87" s="64"/>
      <c r="AU87" s="64"/>
      <c r="AV87" s="65"/>
      <c r="AW87" s="10">
        <f t="shared" ref="AW87:AY87" si="57">COUNTA(D87,G87,J87,M87,P87,S87,V87,AK87,AN87,Y87,AB87,AE87,AH87,AQ87,AT87)</f>
        <v>0</v>
      </c>
      <c r="AX87" s="10">
        <f t="shared" si="57"/>
        <v>0</v>
      </c>
      <c r="AY87" s="11">
        <f t="shared" si="57"/>
        <v>0</v>
      </c>
    </row>
    <row r="88" spans="2:51" ht="15.75" customHeight="1">
      <c r="B88" s="62">
        <v>33</v>
      </c>
      <c r="C88" s="102">
        <f>'3 жастағы балалар Ф'!D88</f>
        <v>0</v>
      </c>
      <c r="D88" s="64"/>
      <c r="E88" s="64"/>
      <c r="F88" s="65"/>
      <c r="G88" s="64"/>
      <c r="H88" s="64"/>
      <c r="I88" s="65"/>
      <c r="J88" s="64"/>
      <c r="K88" s="64"/>
      <c r="L88" s="65"/>
      <c r="M88" s="64"/>
      <c r="N88" s="64"/>
      <c r="O88" s="65"/>
      <c r="P88" s="64"/>
      <c r="Q88" s="64"/>
      <c r="R88" s="65"/>
      <c r="S88" s="64"/>
      <c r="T88" s="64"/>
      <c r="U88" s="65"/>
      <c r="V88" s="64"/>
      <c r="W88" s="64"/>
      <c r="X88" s="65"/>
      <c r="Y88" s="64"/>
      <c r="Z88" s="64"/>
      <c r="AA88" s="65"/>
      <c r="AB88" s="64"/>
      <c r="AC88" s="64"/>
      <c r="AD88" s="65"/>
      <c r="AE88" s="64"/>
      <c r="AF88" s="64"/>
      <c r="AG88" s="65"/>
      <c r="AH88" s="64"/>
      <c r="AI88" s="64"/>
      <c r="AJ88" s="65"/>
      <c r="AK88" s="64"/>
      <c r="AL88" s="64"/>
      <c r="AM88" s="65"/>
      <c r="AN88" s="64"/>
      <c r="AO88" s="64"/>
      <c r="AP88" s="65"/>
      <c r="AQ88" s="64"/>
      <c r="AR88" s="64"/>
      <c r="AS88" s="65"/>
      <c r="AT88" s="64"/>
      <c r="AU88" s="64"/>
      <c r="AV88" s="65"/>
      <c r="AW88" s="10">
        <f t="shared" ref="AW88:AY88" si="58">COUNTA(D88,G88,J88,M88,P88,S88,V88,AK88,AN88,Y88,AB88,AE88,AH88,AQ88,AT88)</f>
        <v>0</v>
      </c>
      <c r="AX88" s="10">
        <f t="shared" si="58"/>
        <v>0</v>
      </c>
      <c r="AY88" s="11">
        <f t="shared" si="58"/>
        <v>0</v>
      </c>
    </row>
    <row r="89" spans="2:51" ht="15.75" customHeight="1">
      <c r="B89" s="62">
        <v>34</v>
      </c>
      <c r="C89" s="102">
        <f>'3 жастағы балалар Ф'!D89</f>
        <v>0</v>
      </c>
      <c r="D89" s="64"/>
      <c r="E89" s="64"/>
      <c r="F89" s="65"/>
      <c r="G89" s="64"/>
      <c r="H89" s="64"/>
      <c r="I89" s="65"/>
      <c r="J89" s="64"/>
      <c r="K89" s="64"/>
      <c r="L89" s="65"/>
      <c r="M89" s="64"/>
      <c r="N89" s="64"/>
      <c r="O89" s="65"/>
      <c r="P89" s="64"/>
      <c r="Q89" s="64"/>
      <c r="R89" s="65"/>
      <c r="S89" s="64"/>
      <c r="T89" s="64"/>
      <c r="U89" s="65"/>
      <c r="V89" s="64"/>
      <c r="W89" s="64"/>
      <c r="X89" s="65"/>
      <c r="Y89" s="64"/>
      <c r="Z89" s="64"/>
      <c r="AA89" s="65"/>
      <c r="AB89" s="64"/>
      <c r="AC89" s="64"/>
      <c r="AD89" s="65"/>
      <c r="AE89" s="64"/>
      <c r="AF89" s="64"/>
      <c r="AG89" s="65"/>
      <c r="AH89" s="64"/>
      <c r="AI89" s="64"/>
      <c r="AJ89" s="65"/>
      <c r="AK89" s="64"/>
      <c r="AL89" s="64"/>
      <c r="AM89" s="65"/>
      <c r="AN89" s="64"/>
      <c r="AO89" s="64"/>
      <c r="AP89" s="65"/>
      <c r="AQ89" s="64"/>
      <c r="AR89" s="64"/>
      <c r="AS89" s="65"/>
      <c r="AT89" s="64"/>
      <c r="AU89" s="64"/>
      <c r="AV89" s="65"/>
      <c r="AW89" s="10">
        <f t="shared" ref="AW89:AY89" si="59">COUNTA(D89,G89,J89,M89,P89,S89,V89,AK89,AN89,Y89,AB89,AE89,AH89,AQ89,AT89)</f>
        <v>0</v>
      </c>
      <c r="AX89" s="10">
        <f t="shared" si="59"/>
        <v>0</v>
      </c>
      <c r="AY89" s="11">
        <f t="shared" si="59"/>
        <v>0</v>
      </c>
    </row>
    <row r="90" spans="2:51" ht="15.75" customHeight="1">
      <c r="B90" s="62">
        <v>35</v>
      </c>
      <c r="C90" s="102">
        <f>'3 жастағы балалар Ф'!D90</f>
        <v>0</v>
      </c>
      <c r="D90" s="64"/>
      <c r="E90" s="64"/>
      <c r="F90" s="65"/>
      <c r="G90" s="64"/>
      <c r="H90" s="64"/>
      <c r="I90" s="65"/>
      <c r="J90" s="64"/>
      <c r="K90" s="64"/>
      <c r="L90" s="65"/>
      <c r="M90" s="64"/>
      <c r="N90" s="64"/>
      <c r="O90" s="65"/>
      <c r="P90" s="64"/>
      <c r="Q90" s="64"/>
      <c r="R90" s="65"/>
      <c r="S90" s="64"/>
      <c r="T90" s="64"/>
      <c r="U90" s="65"/>
      <c r="V90" s="64"/>
      <c r="W90" s="64"/>
      <c r="X90" s="65"/>
      <c r="Y90" s="64"/>
      <c r="Z90" s="64"/>
      <c r="AA90" s="65"/>
      <c r="AB90" s="64"/>
      <c r="AC90" s="64"/>
      <c r="AD90" s="65"/>
      <c r="AE90" s="64"/>
      <c r="AF90" s="64"/>
      <c r="AG90" s="65"/>
      <c r="AH90" s="64"/>
      <c r="AI90" s="64"/>
      <c r="AJ90" s="65"/>
      <c r="AK90" s="64"/>
      <c r="AL90" s="64"/>
      <c r="AM90" s="65"/>
      <c r="AN90" s="64"/>
      <c r="AO90" s="64"/>
      <c r="AP90" s="65"/>
      <c r="AQ90" s="64"/>
      <c r="AR90" s="64"/>
      <c r="AS90" s="65"/>
      <c r="AT90" s="64"/>
      <c r="AU90" s="64"/>
      <c r="AV90" s="65"/>
      <c r="AW90" s="10">
        <f t="shared" ref="AW90:AY90" si="60">COUNTA(D90,G90,J90,M90,P90,S90,V90,AK90,AN90,Y90,AB90,AE90,AH90,AQ90,AT90)</f>
        <v>0</v>
      </c>
      <c r="AX90" s="10">
        <f t="shared" si="60"/>
        <v>0</v>
      </c>
      <c r="AY90" s="11">
        <f t="shared" si="60"/>
        <v>0</v>
      </c>
    </row>
    <row r="91" spans="2:51" ht="15.75" customHeight="1">
      <c r="B91" s="62">
        <v>36</v>
      </c>
      <c r="C91" s="102">
        <f>'3 жастағы балалар Ф'!D91</f>
        <v>0</v>
      </c>
      <c r="D91" s="64"/>
      <c r="E91" s="64"/>
      <c r="F91" s="65"/>
      <c r="G91" s="64"/>
      <c r="H91" s="64"/>
      <c r="I91" s="65"/>
      <c r="J91" s="64"/>
      <c r="K91" s="64"/>
      <c r="L91" s="65"/>
      <c r="M91" s="64"/>
      <c r="N91" s="64"/>
      <c r="O91" s="65"/>
      <c r="P91" s="64"/>
      <c r="Q91" s="64"/>
      <c r="R91" s="65"/>
      <c r="S91" s="64"/>
      <c r="T91" s="64"/>
      <c r="U91" s="65"/>
      <c r="V91" s="64"/>
      <c r="W91" s="64"/>
      <c r="X91" s="65"/>
      <c r="Y91" s="64"/>
      <c r="Z91" s="64"/>
      <c r="AA91" s="65"/>
      <c r="AB91" s="64"/>
      <c r="AC91" s="64"/>
      <c r="AD91" s="65"/>
      <c r="AE91" s="64"/>
      <c r="AF91" s="64"/>
      <c r="AG91" s="65"/>
      <c r="AH91" s="64"/>
      <c r="AI91" s="64"/>
      <c r="AJ91" s="65"/>
      <c r="AK91" s="64"/>
      <c r="AL91" s="64"/>
      <c r="AM91" s="65"/>
      <c r="AN91" s="64"/>
      <c r="AO91" s="64"/>
      <c r="AP91" s="65"/>
      <c r="AQ91" s="64"/>
      <c r="AR91" s="64"/>
      <c r="AS91" s="65"/>
      <c r="AT91" s="64"/>
      <c r="AU91" s="64"/>
      <c r="AV91" s="65"/>
      <c r="AW91" s="10">
        <f t="shared" ref="AW91:AY91" si="61">COUNTA(D91,G91,J91,M91,P91,S91,V91,AK91,AN91,Y91,AB91,AE91,AH91,AQ91,AT91)</f>
        <v>0</v>
      </c>
      <c r="AX91" s="10">
        <f t="shared" si="61"/>
        <v>0</v>
      </c>
      <c r="AY91" s="11">
        <f t="shared" si="61"/>
        <v>0</v>
      </c>
    </row>
    <row r="92" spans="2:51" ht="15.75" customHeight="1">
      <c r="B92" s="62">
        <v>37</v>
      </c>
      <c r="C92" s="102">
        <f>'3 жастағы балалар Ф'!D92</f>
        <v>0</v>
      </c>
      <c r="D92" s="64"/>
      <c r="E92" s="64"/>
      <c r="F92" s="65"/>
      <c r="G92" s="64"/>
      <c r="H92" s="64"/>
      <c r="I92" s="65"/>
      <c r="J92" s="64"/>
      <c r="K92" s="64"/>
      <c r="L92" s="65"/>
      <c r="M92" s="64"/>
      <c r="N92" s="64"/>
      <c r="O92" s="65"/>
      <c r="P92" s="64"/>
      <c r="Q92" s="64"/>
      <c r="R92" s="65"/>
      <c r="S92" s="64"/>
      <c r="T92" s="64"/>
      <c r="U92" s="65"/>
      <c r="V92" s="64"/>
      <c r="W92" s="64"/>
      <c r="X92" s="65"/>
      <c r="Y92" s="64"/>
      <c r="Z92" s="64"/>
      <c r="AA92" s="65"/>
      <c r="AB92" s="64"/>
      <c r="AC92" s="64"/>
      <c r="AD92" s="65"/>
      <c r="AE92" s="64"/>
      <c r="AF92" s="64"/>
      <c r="AG92" s="65"/>
      <c r="AH92" s="64"/>
      <c r="AI92" s="64"/>
      <c r="AJ92" s="65"/>
      <c r="AK92" s="64"/>
      <c r="AL92" s="64"/>
      <c r="AM92" s="65"/>
      <c r="AN92" s="64"/>
      <c r="AO92" s="64"/>
      <c r="AP92" s="65"/>
      <c r="AQ92" s="64"/>
      <c r="AR92" s="64"/>
      <c r="AS92" s="65"/>
      <c r="AT92" s="64"/>
      <c r="AU92" s="64"/>
      <c r="AV92" s="65"/>
      <c r="AW92" s="10">
        <f t="shared" ref="AW92:AY92" si="62">COUNTA(D92,G92,J92,M92,P92,S92,V92,AK92,AN92,Y92,AB92,AE92,AH92,AQ92,AT92)</f>
        <v>0</v>
      </c>
      <c r="AX92" s="10">
        <f t="shared" si="62"/>
        <v>0</v>
      </c>
      <c r="AY92" s="11">
        <f t="shared" si="62"/>
        <v>0</v>
      </c>
    </row>
    <row r="93" spans="2:51" ht="15.75" customHeight="1">
      <c r="B93" s="62">
        <v>38</v>
      </c>
      <c r="C93" s="102">
        <f>'3 жастағы балалар Ф'!D93</f>
        <v>0</v>
      </c>
      <c r="D93" s="64"/>
      <c r="E93" s="64"/>
      <c r="F93" s="65"/>
      <c r="G93" s="64"/>
      <c r="H93" s="64"/>
      <c r="I93" s="65"/>
      <c r="J93" s="64"/>
      <c r="K93" s="64"/>
      <c r="L93" s="65"/>
      <c r="M93" s="64"/>
      <c r="N93" s="64"/>
      <c r="O93" s="65"/>
      <c r="P93" s="64"/>
      <c r="Q93" s="64"/>
      <c r="R93" s="65"/>
      <c r="S93" s="64"/>
      <c r="T93" s="64"/>
      <c r="U93" s="65"/>
      <c r="V93" s="64"/>
      <c r="W93" s="64"/>
      <c r="X93" s="65"/>
      <c r="Y93" s="64"/>
      <c r="Z93" s="64"/>
      <c r="AA93" s="65"/>
      <c r="AB93" s="64"/>
      <c r="AC93" s="64"/>
      <c r="AD93" s="65"/>
      <c r="AE93" s="64"/>
      <c r="AF93" s="64"/>
      <c r="AG93" s="65"/>
      <c r="AH93" s="64"/>
      <c r="AI93" s="64"/>
      <c r="AJ93" s="65"/>
      <c r="AK93" s="64"/>
      <c r="AL93" s="64"/>
      <c r="AM93" s="65"/>
      <c r="AN93" s="64"/>
      <c r="AO93" s="64"/>
      <c r="AP93" s="65"/>
      <c r="AQ93" s="64"/>
      <c r="AR93" s="64"/>
      <c r="AS93" s="65"/>
      <c r="AT93" s="64"/>
      <c r="AU93" s="64"/>
      <c r="AV93" s="65"/>
      <c r="AW93" s="10">
        <f t="shared" ref="AW93:AY93" si="63">COUNTA(D93,G93,J93,M93,P93,S93,V93,AK93,AN93,Y93,AB93,AE93,AH93,AQ93,AT93)</f>
        <v>0</v>
      </c>
      <c r="AX93" s="10">
        <f t="shared" si="63"/>
        <v>0</v>
      </c>
      <c r="AY93" s="11">
        <f t="shared" si="63"/>
        <v>0</v>
      </c>
    </row>
    <row r="94" spans="2:51" ht="15.75" customHeight="1">
      <c r="B94" s="62">
        <v>39</v>
      </c>
      <c r="C94" s="102">
        <f>'3 жастағы балалар Ф'!D94</f>
        <v>0</v>
      </c>
      <c r="D94" s="64"/>
      <c r="E94" s="64"/>
      <c r="F94" s="65"/>
      <c r="G94" s="64"/>
      <c r="H94" s="64"/>
      <c r="I94" s="65"/>
      <c r="J94" s="64"/>
      <c r="K94" s="64"/>
      <c r="L94" s="65"/>
      <c r="M94" s="64"/>
      <c r="N94" s="64"/>
      <c r="O94" s="65"/>
      <c r="P94" s="64"/>
      <c r="Q94" s="64"/>
      <c r="R94" s="65"/>
      <c r="S94" s="64"/>
      <c r="T94" s="64"/>
      <c r="U94" s="65"/>
      <c r="V94" s="64"/>
      <c r="W94" s="64"/>
      <c r="X94" s="65"/>
      <c r="Y94" s="64"/>
      <c r="Z94" s="64"/>
      <c r="AA94" s="65"/>
      <c r="AB94" s="64"/>
      <c r="AC94" s="64"/>
      <c r="AD94" s="65"/>
      <c r="AE94" s="64"/>
      <c r="AF94" s="64"/>
      <c r="AG94" s="65"/>
      <c r="AH94" s="64"/>
      <c r="AI94" s="64"/>
      <c r="AJ94" s="65"/>
      <c r="AK94" s="64"/>
      <c r="AL94" s="64"/>
      <c r="AM94" s="65"/>
      <c r="AN94" s="64"/>
      <c r="AO94" s="64"/>
      <c r="AP94" s="65"/>
      <c r="AQ94" s="64"/>
      <c r="AR94" s="64"/>
      <c r="AS94" s="65"/>
      <c r="AT94" s="64"/>
      <c r="AU94" s="64"/>
      <c r="AV94" s="65"/>
      <c r="AW94" s="10">
        <f t="shared" ref="AW94:AY94" si="64">COUNTA(D94,G94,J94,M94,P94,S94,V94,AK94,AN94,Y94,AB94,AE94,AH94,AQ94,AT94)</f>
        <v>0</v>
      </c>
      <c r="AX94" s="10">
        <f t="shared" si="64"/>
        <v>0</v>
      </c>
      <c r="AY94" s="11">
        <f t="shared" si="64"/>
        <v>0</v>
      </c>
    </row>
    <row r="95" spans="2:51" ht="15.75" customHeight="1">
      <c r="B95" s="62">
        <v>40</v>
      </c>
      <c r="C95" s="102">
        <f>'3 жастағы балалар Ф'!D95</f>
        <v>0</v>
      </c>
      <c r="D95" s="64"/>
      <c r="E95" s="64"/>
      <c r="F95" s="65"/>
      <c r="G95" s="64"/>
      <c r="H95" s="64"/>
      <c r="I95" s="65"/>
      <c r="J95" s="64"/>
      <c r="K95" s="64"/>
      <c r="L95" s="65"/>
      <c r="M95" s="64"/>
      <c r="N95" s="64"/>
      <c r="O95" s="65"/>
      <c r="P95" s="64"/>
      <c r="Q95" s="64"/>
      <c r="R95" s="65"/>
      <c r="S95" s="64"/>
      <c r="T95" s="64"/>
      <c r="U95" s="65"/>
      <c r="V95" s="64"/>
      <c r="W95" s="64"/>
      <c r="X95" s="65"/>
      <c r="Y95" s="64"/>
      <c r="Z95" s="64"/>
      <c r="AA95" s="65"/>
      <c r="AB95" s="64"/>
      <c r="AC95" s="64"/>
      <c r="AD95" s="65"/>
      <c r="AE95" s="64"/>
      <c r="AF95" s="64"/>
      <c r="AG95" s="65"/>
      <c r="AH95" s="64"/>
      <c r="AI95" s="64"/>
      <c r="AJ95" s="65"/>
      <c r="AK95" s="64"/>
      <c r="AL95" s="64"/>
      <c r="AM95" s="65"/>
      <c r="AN95" s="64"/>
      <c r="AO95" s="64"/>
      <c r="AP95" s="65"/>
      <c r="AQ95" s="64"/>
      <c r="AR95" s="64"/>
      <c r="AS95" s="65"/>
      <c r="AT95" s="64"/>
      <c r="AU95" s="64"/>
      <c r="AV95" s="65"/>
      <c r="AW95" s="10">
        <f t="shared" ref="AW95:AY95" si="65">COUNTA(D95,G95,J95,M95,P95,S95,V95,AK95,AN95,Y95,AB95,AE95,AH95,AQ95,AT95)</f>
        <v>0</v>
      </c>
      <c r="AX95" s="10">
        <f t="shared" si="65"/>
        <v>0</v>
      </c>
      <c r="AY95" s="11">
        <f t="shared" si="65"/>
        <v>0</v>
      </c>
    </row>
    <row r="96" spans="2:51" ht="15.75" customHeight="1">
      <c r="B96" s="271" t="s">
        <v>30</v>
      </c>
      <c r="C96" s="263"/>
      <c r="D96" s="25">
        <f t="shared" ref="D96:AV96" si="66">SUM(D51:D95)</f>
        <v>18</v>
      </c>
      <c r="E96" s="25">
        <f t="shared" si="66"/>
        <v>2</v>
      </c>
      <c r="F96" s="26">
        <f t="shared" si="66"/>
        <v>0</v>
      </c>
      <c r="G96" s="27">
        <f t="shared" si="66"/>
        <v>18</v>
      </c>
      <c r="H96" s="25">
        <f t="shared" si="66"/>
        <v>2</v>
      </c>
      <c r="I96" s="26">
        <f t="shared" si="66"/>
        <v>0</v>
      </c>
      <c r="J96" s="27">
        <f t="shared" si="66"/>
        <v>18</v>
      </c>
      <c r="K96" s="25">
        <f t="shared" si="66"/>
        <v>2</v>
      </c>
      <c r="L96" s="26">
        <f t="shared" si="66"/>
        <v>0</v>
      </c>
      <c r="M96" s="27">
        <f t="shared" si="66"/>
        <v>17</v>
      </c>
      <c r="N96" s="25">
        <f t="shared" si="66"/>
        <v>4</v>
      </c>
      <c r="O96" s="26">
        <f t="shared" si="66"/>
        <v>0</v>
      </c>
      <c r="P96" s="27">
        <f t="shared" si="66"/>
        <v>17</v>
      </c>
      <c r="Q96" s="25">
        <f t="shared" si="66"/>
        <v>5</v>
      </c>
      <c r="R96" s="26">
        <f t="shared" si="66"/>
        <v>0</v>
      </c>
      <c r="S96" s="27">
        <f t="shared" si="66"/>
        <v>18</v>
      </c>
      <c r="T96" s="25">
        <f t="shared" si="66"/>
        <v>2</v>
      </c>
      <c r="U96" s="26">
        <f t="shared" si="66"/>
        <v>0</v>
      </c>
      <c r="V96" s="27">
        <f t="shared" si="66"/>
        <v>18</v>
      </c>
      <c r="W96" s="25">
        <f t="shared" si="66"/>
        <v>2</v>
      </c>
      <c r="X96" s="26">
        <f t="shared" si="66"/>
        <v>0</v>
      </c>
      <c r="Y96" s="27">
        <f t="shared" si="66"/>
        <v>16</v>
      </c>
      <c r="Z96" s="25">
        <f t="shared" si="66"/>
        <v>3</v>
      </c>
      <c r="AA96" s="26">
        <f t="shared" si="66"/>
        <v>0</v>
      </c>
      <c r="AB96" s="71">
        <f t="shared" si="66"/>
        <v>18</v>
      </c>
      <c r="AC96" s="103">
        <f t="shared" si="66"/>
        <v>3</v>
      </c>
      <c r="AD96" s="26">
        <f t="shared" si="66"/>
        <v>0</v>
      </c>
      <c r="AE96" s="71">
        <f t="shared" si="66"/>
        <v>17</v>
      </c>
      <c r="AF96" s="103">
        <f t="shared" si="66"/>
        <v>2</v>
      </c>
      <c r="AG96" s="26">
        <f t="shared" si="66"/>
        <v>0</v>
      </c>
      <c r="AH96" s="71">
        <f t="shared" si="66"/>
        <v>16</v>
      </c>
      <c r="AI96" s="103">
        <f t="shared" si="66"/>
        <v>3</v>
      </c>
      <c r="AJ96" s="26">
        <f t="shared" si="66"/>
        <v>0</v>
      </c>
      <c r="AK96" s="71">
        <f t="shared" si="66"/>
        <v>18</v>
      </c>
      <c r="AL96" s="103">
        <f t="shared" si="66"/>
        <v>2</v>
      </c>
      <c r="AM96" s="26">
        <f t="shared" si="66"/>
        <v>0</v>
      </c>
      <c r="AN96" s="71">
        <f t="shared" si="66"/>
        <v>17</v>
      </c>
      <c r="AO96" s="103">
        <f t="shared" si="66"/>
        <v>3</v>
      </c>
      <c r="AP96" s="26">
        <f t="shared" si="66"/>
        <v>0</v>
      </c>
      <c r="AQ96" s="27">
        <f t="shared" si="66"/>
        <v>17</v>
      </c>
      <c r="AR96" s="25">
        <f t="shared" si="66"/>
        <v>3</v>
      </c>
      <c r="AS96" s="26">
        <f t="shared" si="66"/>
        <v>0</v>
      </c>
      <c r="AT96" s="71">
        <f t="shared" si="66"/>
        <v>17</v>
      </c>
      <c r="AU96" s="103">
        <f t="shared" si="66"/>
        <v>3</v>
      </c>
      <c r="AV96" s="26">
        <f t="shared" si="66"/>
        <v>0</v>
      </c>
      <c r="AW96" s="38"/>
      <c r="AX96" s="39"/>
      <c r="AY96" s="39"/>
    </row>
    <row r="97" spans="1:51" ht="47.25" customHeight="1">
      <c r="B97" s="283" t="s">
        <v>31</v>
      </c>
      <c r="C97" s="263"/>
      <c r="D97" s="32">
        <f>D96*100/AX99</f>
        <v>72</v>
      </c>
      <c r="E97" s="32">
        <f>E96*100/AX99</f>
        <v>8</v>
      </c>
      <c r="F97" s="95">
        <f>F96*100/AX99</f>
        <v>0</v>
      </c>
      <c r="G97" s="96">
        <f>G96*100/AX99</f>
        <v>72</v>
      </c>
      <c r="H97" s="32">
        <f>H96*100/AX99</f>
        <v>8</v>
      </c>
      <c r="I97" s="95">
        <f>I96*100/AX99</f>
        <v>0</v>
      </c>
      <c r="J97" s="96">
        <f>J96*100/AX99</f>
        <v>72</v>
      </c>
      <c r="K97" s="32">
        <f>K96*100/AX99</f>
        <v>8</v>
      </c>
      <c r="L97" s="95">
        <f>L96*100/AX99</f>
        <v>0</v>
      </c>
      <c r="M97" s="96">
        <f>M96*100/AX99</f>
        <v>68</v>
      </c>
      <c r="N97" s="32">
        <f>N96*100/AX99</f>
        <v>16</v>
      </c>
      <c r="O97" s="95">
        <f>O96*100/AX99</f>
        <v>0</v>
      </c>
      <c r="P97" s="96">
        <f>P96*100/AX99</f>
        <v>68</v>
      </c>
      <c r="Q97" s="32">
        <f>Q96*100/AX99</f>
        <v>20</v>
      </c>
      <c r="R97" s="95">
        <f>R96*100/AX99</f>
        <v>0</v>
      </c>
      <c r="S97" s="96">
        <f>S96*100/AX99</f>
        <v>72</v>
      </c>
      <c r="T97" s="32">
        <f>T96*100/AX99</f>
        <v>8</v>
      </c>
      <c r="U97" s="95">
        <f>U96*100/AX99</f>
        <v>0</v>
      </c>
      <c r="V97" s="96">
        <f>V96*100/AX99</f>
        <v>72</v>
      </c>
      <c r="W97" s="32">
        <f>W96*100/AX99</f>
        <v>8</v>
      </c>
      <c r="X97" s="95">
        <f>X96*100/AX99</f>
        <v>0</v>
      </c>
      <c r="Y97" s="96">
        <f>Y96*100/AX99</f>
        <v>64</v>
      </c>
      <c r="Z97" s="32">
        <f>Z96*100/AX99</f>
        <v>12</v>
      </c>
      <c r="AA97" s="95">
        <f>AA96*100/AX99</f>
        <v>0</v>
      </c>
      <c r="AB97" s="104">
        <f>AB96*100/AX99</f>
        <v>72</v>
      </c>
      <c r="AC97" s="105">
        <f>AC96*100/AX99</f>
        <v>12</v>
      </c>
      <c r="AD97" s="106">
        <f>AD96*100/AX99</f>
        <v>0</v>
      </c>
      <c r="AE97" s="107">
        <f>AE96*100/AX99</f>
        <v>68</v>
      </c>
      <c r="AF97" s="108">
        <f>AF96*100/AX99</f>
        <v>8</v>
      </c>
      <c r="AG97" s="109">
        <f>AG96*100/AX99</f>
        <v>0</v>
      </c>
      <c r="AH97" s="107">
        <f>AH96*100/AX99</f>
        <v>64</v>
      </c>
      <c r="AI97" s="108">
        <f>AI96*100/AX99</f>
        <v>12</v>
      </c>
      <c r="AJ97" s="109">
        <f>AJ96*100/AX99</f>
        <v>0</v>
      </c>
      <c r="AK97" s="107">
        <f>AK96*100/AX99</f>
        <v>72</v>
      </c>
      <c r="AL97" s="108">
        <f>AL96*100/AX99</f>
        <v>8</v>
      </c>
      <c r="AM97" s="109">
        <f>AM96*100/AX99</f>
        <v>0</v>
      </c>
      <c r="AN97" s="107">
        <f>AN96*100/AX99</f>
        <v>68</v>
      </c>
      <c r="AO97" s="108">
        <f>AO96*100/AX99</f>
        <v>12</v>
      </c>
      <c r="AP97" s="109">
        <f>AP96*100/AX99</f>
        <v>0</v>
      </c>
      <c r="AQ97" s="107">
        <f>AQ96*100/AX99</f>
        <v>68</v>
      </c>
      <c r="AR97" s="108">
        <f>AR96*100/AX99</f>
        <v>12</v>
      </c>
      <c r="AS97" s="109">
        <f>AS96*100/AX99</f>
        <v>0</v>
      </c>
      <c r="AT97" s="107">
        <f>AT96*100/AX99</f>
        <v>68</v>
      </c>
      <c r="AU97" s="108">
        <f>AU96*100/AX99</f>
        <v>12</v>
      </c>
      <c r="AV97" s="109">
        <f>AV96*100/AX99</f>
        <v>0</v>
      </c>
      <c r="AW97" s="38"/>
      <c r="AX97" s="39"/>
      <c r="AY97" s="39"/>
    </row>
    <row r="98" spans="1:51" ht="15.75" customHeight="1">
      <c r="B98" s="272"/>
      <c r="C98" s="273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  <c r="AL98" s="273"/>
      <c r="AM98" s="273"/>
      <c r="AN98" s="273"/>
      <c r="AO98" s="273"/>
      <c r="AP98" s="273"/>
      <c r="AQ98" s="273"/>
      <c r="AR98" s="273"/>
      <c r="AS98" s="280"/>
      <c r="AT98" s="279"/>
      <c r="AU98" s="262"/>
      <c r="AV98" s="262"/>
      <c r="AW98" s="263"/>
      <c r="AX98" s="2" t="s">
        <v>32</v>
      </c>
      <c r="AY98" s="2" t="s">
        <v>33</v>
      </c>
    </row>
    <row r="99" spans="1:51" ht="15.75" customHeight="1">
      <c r="B99" s="274"/>
      <c r="C99" s="266"/>
      <c r="D99" s="266"/>
      <c r="E99" s="266"/>
      <c r="F99" s="266"/>
      <c r="G99" s="266"/>
      <c r="H99" s="266"/>
      <c r="I99" s="266"/>
      <c r="J99" s="266"/>
      <c r="K99" s="266"/>
      <c r="L99" s="266"/>
      <c r="M99" s="266"/>
      <c r="N99" s="266"/>
      <c r="O99" s="266"/>
      <c r="P99" s="266"/>
      <c r="Q99" s="266"/>
      <c r="R99" s="266"/>
      <c r="S99" s="266"/>
      <c r="T99" s="266"/>
      <c r="U99" s="266"/>
      <c r="V99" s="266"/>
      <c r="W99" s="266"/>
      <c r="X99" s="266"/>
      <c r="Y99" s="266"/>
      <c r="Z99" s="266"/>
      <c r="AA99" s="266"/>
      <c r="AB99" s="266"/>
      <c r="AC99" s="266"/>
      <c r="AD99" s="266"/>
      <c r="AE99" s="266"/>
      <c r="AF99" s="266"/>
      <c r="AG99" s="266"/>
      <c r="AH99" s="266"/>
      <c r="AI99" s="266"/>
      <c r="AJ99" s="266"/>
      <c r="AK99" s="266"/>
      <c r="AL99" s="266"/>
      <c r="AM99" s="266"/>
      <c r="AN99" s="266"/>
      <c r="AO99" s="266"/>
      <c r="AP99" s="266"/>
      <c r="AQ99" s="266"/>
      <c r="AR99" s="266"/>
      <c r="AS99" s="281"/>
      <c r="AT99" s="44" t="s">
        <v>30</v>
      </c>
      <c r="AU99" s="74"/>
      <c r="AV99" s="74"/>
      <c r="AW99" s="75"/>
      <c r="AX99" s="110">
        <v>25</v>
      </c>
      <c r="AY99" s="97">
        <v>100</v>
      </c>
    </row>
    <row r="100" spans="1:51" ht="15.75" customHeight="1">
      <c r="B100" s="274"/>
      <c r="C100" s="266"/>
      <c r="D100" s="266"/>
      <c r="E100" s="266"/>
      <c r="F100" s="266"/>
      <c r="G100" s="266"/>
      <c r="H100" s="266"/>
      <c r="I100" s="266"/>
      <c r="J100" s="266"/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6"/>
      <c r="AB100" s="266"/>
      <c r="AC100" s="266"/>
      <c r="AD100" s="266"/>
      <c r="AE100" s="266"/>
      <c r="AF100" s="266"/>
      <c r="AG100" s="266"/>
      <c r="AH100" s="266"/>
      <c r="AI100" s="266"/>
      <c r="AJ100" s="266"/>
      <c r="AK100" s="266"/>
      <c r="AL100" s="266"/>
      <c r="AM100" s="266"/>
      <c r="AN100" s="266"/>
      <c r="AO100" s="266"/>
      <c r="AP100" s="266"/>
      <c r="AQ100" s="266"/>
      <c r="AR100" s="266"/>
      <c r="AS100" s="281"/>
      <c r="AT100" s="47" t="s">
        <v>5</v>
      </c>
      <c r="AU100" s="76"/>
      <c r="AV100" s="76"/>
      <c r="AW100" s="77"/>
      <c r="AX100" s="99">
        <v>3</v>
      </c>
      <c r="AY100" s="51">
        <f>(D97+G97+J97+M97+P97+AK97+V97+S97+AN97+Y97+AB97+AE97+AH97+AQ97+AT97)/15</f>
        <v>69.333333333333329</v>
      </c>
    </row>
    <row r="101" spans="1:51" ht="15.75" customHeight="1">
      <c r="B101" s="274"/>
      <c r="C101" s="266"/>
      <c r="D101" s="266"/>
      <c r="E101" s="266"/>
      <c r="F101" s="266"/>
      <c r="G101" s="266"/>
      <c r="H101" s="266"/>
      <c r="I101" s="266"/>
      <c r="J101" s="266"/>
      <c r="K101" s="266"/>
      <c r="L101" s="266"/>
      <c r="M101" s="266"/>
      <c r="N101" s="266"/>
      <c r="O101" s="266"/>
      <c r="P101" s="266"/>
      <c r="Q101" s="266"/>
      <c r="R101" s="266"/>
      <c r="S101" s="266"/>
      <c r="T101" s="266"/>
      <c r="U101" s="266"/>
      <c r="V101" s="266"/>
      <c r="W101" s="266"/>
      <c r="X101" s="266"/>
      <c r="Y101" s="266"/>
      <c r="Z101" s="266"/>
      <c r="AA101" s="266"/>
      <c r="AB101" s="266"/>
      <c r="AC101" s="266"/>
      <c r="AD101" s="266"/>
      <c r="AE101" s="266"/>
      <c r="AF101" s="266"/>
      <c r="AG101" s="266"/>
      <c r="AH101" s="266"/>
      <c r="AI101" s="266"/>
      <c r="AJ101" s="266"/>
      <c r="AK101" s="266"/>
      <c r="AL101" s="266"/>
      <c r="AM101" s="266"/>
      <c r="AN101" s="266"/>
      <c r="AO101" s="266"/>
      <c r="AP101" s="266"/>
      <c r="AQ101" s="266"/>
      <c r="AR101" s="266"/>
      <c r="AS101" s="281"/>
      <c r="AT101" s="47" t="s">
        <v>6</v>
      </c>
      <c r="AU101" s="76"/>
      <c r="AV101" s="76"/>
      <c r="AW101" s="77"/>
      <c r="AX101" s="99">
        <v>10</v>
      </c>
      <c r="AY101" s="52">
        <v>40</v>
      </c>
    </row>
    <row r="102" spans="1:51" ht="15.75" customHeight="1">
      <c r="B102" s="275"/>
      <c r="C102" s="276"/>
      <c r="D102" s="276"/>
      <c r="E102" s="276"/>
      <c r="F102" s="276"/>
      <c r="G102" s="276"/>
      <c r="H102" s="276"/>
      <c r="I102" s="276"/>
      <c r="J102" s="276"/>
      <c r="K102" s="276"/>
      <c r="L102" s="276"/>
      <c r="M102" s="276"/>
      <c r="N102" s="276"/>
      <c r="O102" s="276"/>
      <c r="P102" s="276"/>
      <c r="Q102" s="276"/>
      <c r="R102" s="276"/>
      <c r="S102" s="276"/>
      <c r="T102" s="276"/>
      <c r="U102" s="276"/>
      <c r="V102" s="276"/>
      <c r="W102" s="276"/>
      <c r="X102" s="276"/>
      <c r="Y102" s="276"/>
      <c r="Z102" s="276"/>
      <c r="AA102" s="276"/>
      <c r="AB102" s="276"/>
      <c r="AC102" s="276"/>
      <c r="AD102" s="276"/>
      <c r="AE102" s="276"/>
      <c r="AF102" s="276"/>
      <c r="AG102" s="276"/>
      <c r="AH102" s="276"/>
      <c r="AI102" s="276"/>
      <c r="AJ102" s="276"/>
      <c r="AK102" s="276"/>
      <c r="AL102" s="276"/>
      <c r="AM102" s="276"/>
      <c r="AN102" s="276"/>
      <c r="AO102" s="276"/>
      <c r="AP102" s="276"/>
      <c r="AQ102" s="276"/>
      <c r="AR102" s="276"/>
      <c r="AS102" s="282"/>
      <c r="AT102" s="53" t="s">
        <v>7</v>
      </c>
      <c r="AU102" s="79"/>
      <c r="AV102" s="79"/>
      <c r="AW102" s="80"/>
      <c r="AX102" s="99">
        <v>12</v>
      </c>
      <c r="AY102" s="52">
        <v>48</v>
      </c>
    </row>
    <row r="103" spans="1:51" ht="15.75" customHeight="1"/>
    <row r="104" spans="1:51" ht="15.75" customHeight="1"/>
    <row r="105" spans="1:51" ht="15.75" customHeight="1"/>
    <row r="106" spans="1:51" ht="15.75" customHeight="1"/>
    <row r="107" spans="1:51" ht="15.75" customHeight="1">
      <c r="B107" s="101"/>
      <c r="C107" s="284" t="s">
        <v>0</v>
      </c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  <c r="AR107" s="101"/>
      <c r="AS107" s="101"/>
      <c r="AT107" s="101"/>
      <c r="AU107" s="101"/>
      <c r="AV107" s="101"/>
      <c r="AW107" s="101"/>
      <c r="AX107" s="101"/>
    </row>
    <row r="108" spans="1:51" ht="15.75" customHeight="1">
      <c r="A108" s="101"/>
      <c r="B108" s="101"/>
      <c r="C108" s="284" t="s">
        <v>550</v>
      </c>
      <c r="D108" s="266"/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  <c r="AR108" s="101"/>
      <c r="AS108" s="101"/>
      <c r="AT108" s="101"/>
      <c r="AU108" s="101"/>
      <c r="AV108" s="101"/>
      <c r="AW108" s="101"/>
      <c r="AX108" s="101"/>
    </row>
    <row r="109" spans="1:51" ht="15.75" customHeight="1">
      <c r="A109" s="284"/>
      <c r="B109" s="266"/>
      <c r="C109" s="266"/>
      <c r="D109" s="266"/>
      <c r="E109" s="266"/>
      <c r="F109" s="266"/>
      <c r="G109" s="266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6"/>
      <c r="AB109" s="266"/>
      <c r="AC109" s="266"/>
      <c r="AD109" s="266"/>
      <c r="AE109" s="266"/>
      <c r="AU109" s="56"/>
      <c r="AV109" s="56"/>
    </row>
    <row r="110" spans="1:51" ht="15.75" customHeight="1">
      <c r="A110" s="91"/>
      <c r="B110" s="268" t="s">
        <v>2</v>
      </c>
      <c r="C110" s="268" t="s">
        <v>3</v>
      </c>
      <c r="D110" s="285" t="s">
        <v>59</v>
      </c>
      <c r="E110" s="262"/>
      <c r="F110" s="262"/>
      <c r="G110" s="262"/>
      <c r="H110" s="262"/>
      <c r="I110" s="262"/>
      <c r="J110" s="262"/>
      <c r="K110" s="262"/>
      <c r="L110" s="262"/>
      <c r="M110" s="262"/>
      <c r="N110" s="262"/>
      <c r="O110" s="262"/>
      <c r="P110" s="262"/>
      <c r="Q110" s="262"/>
      <c r="R110" s="262"/>
      <c r="S110" s="262"/>
      <c r="T110" s="262"/>
      <c r="U110" s="262"/>
      <c r="V110" s="262"/>
      <c r="W110" s="262"/>
      <c r="X110" s="262"/>
      <c r="Y110" s="262"/>
      <c r="Z110" s="262"/>
      <c r="AA110" s="262"/>
      <c r="AB110" s="262"/>
      <c r="AC110" s="262"/>
      <c r="AD110" s="262"/>
      <c r="AE110" s="262"/>
      <c r="AF110" s="262"/>
      <c r="AG110" s="262"/>
      <c r="AH110" s="262"/>
      <c r="AI110" s="262"/>
      <c r="AJ110" s="262"/>
      <c r="AK110" s="262"/>
      <c r="AL110" s="262"/>
      <c r="AM110" s="262"/>
      <c r="AN110" s="262"/>
      <c r="AO110" s="262"/>
      <c r="AP110" s="262"/>
      <c r="AQ110" s="262"/>
      <c r="AR110" s="262"/>
      <c r="AS110" s="262"/>
      <c r="AT110" s="262"/>
      <c r="AU110" s="262"/>
      <c r="AV110" s="263"/>
      <c r="AW110" s="270" t="s">
        <v>5</v>
      </c>
      <c r="AX110" s="270" t="s">
        <v>6</v>
      </c>
      <c r="AY110" s="258" t="s">
        <v>7</v>
      </c>
    </row>
    <row r="111" spans="1:51" ht="15.75" customHeight="1">
      <c r="B111" s="259"/>
      <c r="C111" s="259"/>
      <c r="D111" s="261" t="s">
        <v>60</v>
      </c>
      <c r="E111" s="262"/>
      <c r="F111" s="262"/>
      <c r="G111" s="262"/>
      <c r="H111" s="262"/>
      <c r="I111" s="262"/>
      <c r="J111" s="262"/>
      <c r="K111" s="262"/>
      <c r="L111" s="262"/>
      <c r="M111" s="262"/>
      <c r="N111" s="262"/>
      <c r="O111" s="262"/>
      <c r="P111" s="262"/>
      <c r="Q111" s="262"/>
      <c r="R111" s="286"/>
      <c r="S111" s="261" t="s">
        <v>61</v>
      </c>
      <c r="T111" s="262"/>
      <c r="U111" s="262"/>
      <c r="V111" s="262"/>
      <c r="W111" s="262"/>
      <c r="X111" s="262"/>
      <c r="Y111" s="262"/>
      <c r="Z111" s="262"/>
      <c r="AA111" s="262"/>
      <c r="AB111" s="262"/>
      <c r="AC111" s="262"/>
      <c r="AD111" s="262"/>
      <c r="AE111" s="262"/>
      <c r="AF111" s="262"/>
      <c r="AG111" s="263"/>
      <c r="AH111" s="261" t="s">
        <v>100</v>
      </c>
      <c r="AI111" s="262"/>
      <c r="AJ111" s="262"/>
      <c r="AK111" s="262"/>
      <c r="AL111" s="262"/>
      <c r="AM111" s="262"/>
      <c r="AN111" s="262"/>
      <c r="AO111" s="262"/>
      <c r="AP111" s="262"/>
      <c r="AQ111" s="262"/>
      <c r="AR111" s="262"/>
      <c r="AS111" s="262"/>
      <c r="AT111" s="262"/>
      <c r="AU111" s="262"/>
      <c r="AV111" s="263"/>
      <c r="AW111" s="259"/>
      <c r="AX111" s="259"/>
      <c r="AY111" s="259"/>
    </row>
    <row r="112" spans="1:51" ht="15.75" customHeight="1">
      <c r="B112" s="259"/>
      <c r="C112" s="259"/>
      <c r="D112" s="264" t="s">
        <v>101</v>
      </c>
      <c r="E112" s="262"/>
      <c r="F112" s="263"/>
      <c r="G112" s="264" t="s">
        <v>102</v>
      </c>
      <c r="H112" s="262"/>
      <c r="I112" s="263"/>
      <c r="J112" s="264" t="s">
        <v>103</v>
      </c>
      <c r="K112" s="262"/>
      <c r="L112" s="263"/>
      <c r="M112" s="287" t="s">
        <v>104</v>
      </c>
      <c r="N112" s="262"/>
      <c r="O112" s="263"/>
      <c r="P112" s="264" t="s">
        <v>105</v>
      </c>
      <c r="Q112" s="262"/>
      <c r="R112" s="263"/>
      <c r="S112" s="264" t="s">
        <v>106</v>
      </c>
      <c r="T112" s="262"/>
      <c r="U112" s="263"/>
      <c r="V112" s="287" t="s">
        <v>107</v>
      </c>
      <c r="W112" s="262"/>
      <c r="X112" s="263"/>
      <c r="Y112" s="264" t="s">
        <v>108</v>
      </c>
      <c r="Z112" s="262"/>
      <c r="AA112" s="263"/>
      <c r="AB112" s="264" t="s">
        <v>109</v>
      </c>
      <c r="AC112" s="262"/>
      <c r="AD112" s="263"/>
      <c r="AE112" s="264" t="s">
        <v>110</v>
      </c>
      <c r="AF112" s="262"/>
      <c r="AG112" s="263"/>
      <c r="AH112" s="264" t="s">
        <v>111</v>
      </c>
      <c r="AI112" s="262"/>
      <c r="AJ112" s="263"/>
      <c r="AK112" s="264" t="s">
        <v>112</v>
      </c>
      <c r="AL112" s="262"/>
      <c r="AM112" s="263"/>
      <c r="AN112" s="264" t="s">
        <v>113</v>
      </c>
      <c r="AO112" s="262"/>
      <c r="AP112" s="263"/>
      <c r="AQ112" s="264" t="s">
        <v>114</v>
      </c>
      <c r="AR112" s="262"/>
      <c r="AS112" s="263"/>
      <c r="AT112" s="264" t="s">
        <v>115</v>
      </c>
      <c r="AU112" s="262"/>
      <c r="AV112" s="263"/>
      <c r="AW112" s="259"/>
      <c r="AX112" s="259"/>
      <c r="AY112" s="259"/>
    </row>
    <row r="113" spans="2:51" ht="113.25" customHeight="1">
      <c r="B113" s="259"/>
      <c r="C113" s="259"/>
      <c r="D113" s="264" t="s">
        <v>116</v>
      </c>
      <c r="E113" s="262"/>
      <c r="F113" s="263"/>
      <c r="G113" s="264" t="s">
        <v>117</v>
      </c>
      <c r="H113" s="262"/>
      <c r="I113" s="263"/>
      <c r="J113" s="264" t="s">
        <v>118</v>
      </c>
      <c r="K113" s="262"/>
      <c r="L113" s="263"/>
      <c r="M113" s="264" t="s">
        <v>119</v>
      </c>
      <c r="N113" s="262"/>
      <c r="O113" s="263"/>
      <c r="P113" s="264" t="s">
        <v>120</v>
      </c>
      <c r="Q113" s="262"/>
      <c r="R113" s="263"/>
      <c r="S113" s="264" t="s">
        <v>121</v>
      </c>
      <c r="T113" s="262"/>
      <c r="U113" s="263"/>
      <c r="V113" s="264" t="s">
        <v>122</v>
      </c>
      <c r="W113" s="262"/>
      <c r="X113" s="263"/>
      <c r="Y113" s="264" t="s">
        <v>123</v>
      </c>
      <c r="Z113" s="262"/>
      <c r="AA113" s="263"/>
      <c r="AB113" s="264" t="s">
        <v>124</v>
      </c>
      <c r="AC113" s="262"/>
      <c r="AD113" s="263"/>
      <c r="AE113" s="264" t="s">
        <v>125</v>
      </c>
      <c r="AF113" s="262"/>
      <c r="AG113" s="263"/>
      <c r="AH113" s="264" t="s">
        <v>126</v>
      </c>
      <c r="AI113" s="262"/>
      <c r="AJ113" s="263"/>
      <c r="AK113" s="264" t="s">
        <v>127</v>
      </c>
      <c r="AL113" s="262"/>
      <c r="AM113" s="263"/>
      <c r="AN113" s="264" t="s">
        <v>128</v>
      </c>
      <c r="AO113" s="262"/>
      <c r="AP113" s="263"/>
      <c r="AQ113" s="264" t="s">
        <v>129</v>
      </c>
      <c r="AR113" s="262"/>
      <c r="AS113" s="263"/>
      <c r="AT113" s="264" t="s">
        <v>130</v>
      </c>
      <c r="AU113" s="262"/>
      <c r="AV113" s="263"/>
      <c r="AW113" s="259"/>
      <c r="AX113" s="259"/>
      <c r="AY113" s="259"/>
    </row>
    <row r="114" spans="2:51" ht="134.25" customHeight="1">
      <c r="B114" s="260"/>
      <c r="C114" s="260"/>
      <c r="D114" s="3" t="s">
        <v>81</v>
      </c>
      <c r="E114" s="3" t="s">
        <v>131</v>
      </c>
      <c r="F114" s="3" t="s">
        <v>132</v>
      </c>
      <c r="G114" s="3" t="s">
        <v>133</v>
      </c>
      <c r="H114" s="3" t="s">
        <v>134</v>
      </c>
      <c r="I114" s="3" t="s">
        <v>135</v>
      </c>
      <c r="J114" s="3" t="s">
        <v>136</v>
      </c>
      <c r="K114" s="3" t="s">
        <v>137</v>
      </c>
      <c r="L114" s="3" t="s">
        <v>138</v>
      </c>
      <c r="M114" s="3" t="s">
        <v>139</v>
      </c>
      <c r="N114" s="3" t="s">
        <v>140</v>
      </c>
      <c r="O114" s="3" t="s">
        <v>141</v>
      </c>
      <c r="P114" s="3" t="s">
        <v>81</v>
      </c>
      <c r="Q114" s="3" t="s">
        <v>142</v>
      </c>
      <c r="R114" s="3" t="s">
        <v>85</v>
      </c>
      <c r="S114" s="3" t="s">
        <v>143</v>
      </c>
      <c r="T114" s="3" t="s">
        <v>144</v>
      </c>
      <c r="U114" s="3" t="s">
        <v>145</v>
      </c>
      <c r="V114" s="3" t="s">
        <v>146</v>
      </c>
      <c r="W114" s="3" t="s">
        <v>147</v>
      </c>
      <c r="X114" s="3" t="s">
        <v>148</v>
      </c>
      <c r="Y114" s="3" t="s">
        <v>149</v>
      </c>
      <c r="Z114" s="3" t="s">
        <v>150</v>
      </c>
      <c r="AA114" s="3" t="s">
        <v>151</v>
      </c>
      <c r="AB114" s="3" t="s">
        <v>97</v>
      </c>
      <c r="AC114" s="3" t="s">
        <v>152</v>
      </c>
      <c r="AD114" s="3" t="s">
        <v>132</v>
      </c>
      <c r="AE114" s="3" t="s">
        <v>153</v>
      </c>
      <c r="AF114" s="3" t="s">
        <v>154</v>
      </c>
      <c r="AG114" s="3" t="s">
        <v>155</v>
      </c>
      <c r="AH114" s="3" t="s">
        <v>81</v>
      </c>
      <c r="AI114" s="3" t="s">
        <v>131</v>
      </c>
      <c r="AJ114" s="3" t="s">
        <v>132</v>
      </c>
      <c r="AK114" s="3" t="s">
        <v>156</v>
      </c>
      <c r="AL114" s="3" t="s">
        <v>157</v>
      </c>
      <c r="AM114" s="3" t="s">
        <v>80</v>
      </c>
      <c r="AN114" s="3" t="s">
        <v>158</v>
      </c>
      <c r="AO114" s="3" t="s">
        <v>159</v>
      </c>
      <c r="AP114" s="3" t="s">
        <v>160</v>
      </c>
      <c r="AQ114" s="3" t="s">
        <v>161</v>
      </c>
      <c r="AR114" s="3" t="s">
        <v>162</v>
      </c>
      <c r="AS114" s="3" t="s">
        <v>163</v>
      </c>
      <c r="AT114" s="3" t="s">
        <v>164</v>
      </c>
      <c r="AU114" s="3" t="s">
        <v>152</v>
      </c>
      <c r="AV114" s="3" t="s">
        <v>165</v>
      </c>
      <c r="AW114" s="260"/>
      <c r="AX114" s="260"/>
      <c r="AY114" s="260"/>
    </row>
    <row r="115" spans="2:51" ht="15.75" customHeight="1">
      <c r="B115" s="22">
        <v>1</v>
      </c>
      <c r="C115" s="93" t="str">
        <f>'3 жастағы балалар Ф'!D115</f>
        <v>Айдос Ерназар Ерсінұлы</v>
      </c>
      <c r="D115" s="17"/>
      <c r="E115" s="23">
        <v>1</v>
      </c>
      <c r="F115" s="18"/>
      <c r="G115" s="17">
        <v>1</v>
      </c>
      <c r="H115" s="23"/>
      <c r="I115" s="18"/>
      <c r="J115" s="17">
        <v>1</v>
      </c>
      <c r="K115" s="23"/>
      <c r="L115" s="18"/>
      <c r="M115" s="17">
        <v>1</v>
      </c>
      <c r="N115" s="23"/>
      <c r="O115" s="18"/>
      <c r="P115" s="17">
        <v>1</v>
      </c>
      <c r="Q115" s="23"/>
      <c r="R115" s="18"/>
      <c r="S115" s="17">
        <v>1</v>
      </c>
      <c r="T115" s="23"/>
      <c r="U115" s="18"/>
      <c r="V115" s="17">
        <v>1</v>
      </c>
      <c r="W115" s="23"/>
      <c r="X115" s="18"/>
      <c r="Y115" s="17">
        <v>1</v>
      </c>
      <c r="Z115" s="23"/>
      <c r="AA115" s="18"/>
      <c r="AB115" s="17">
        <v>1</v>
      </c>
      <c r="AC115" s="23"/>
      <c r="AD115" s="18"/>
      <c r="AE115" s="17">
        <v>1</v>
      </c>
      <c r="AF115" s="23"/>
      <c r="AG115" s="18"/>
      <c r="AH115" s="17">
        <v>1</v>
      </c>
      <c r="AI115" s="23"/>
      <c r="AJ115" s="18"/>
      <c r="AK115" s="17">
        <v>1</v>
      </c>
      <c r="AL115" s="23"/>
      <c r="AM115" s="18"/>
      <c r="AN115" s="17">
        <v>1</v>
      </c>
      <c r="AO115" s="23"/>
      <c r="AP115" s="18"/>
      <c r="AQ115" s="17">
        <v>1</v>
      </c>
      <c r="AR115" s="23"/>
      <c r="AS115" s="18"/>
      <c r="AT115" s="17">
        <v>1</v>
      </c>
      <c r="AU115" s="23"/>
      <c r="AV115" s="18"/>
      <c r="AW115" s="10">
        <f t="shared" ref="AW115:AY115" si="67">COUNTA(D115,G115,J115,M115,P115,S115,V115,AK115,AN115,Y115,AB115,AE115,AH115,AQ115,AT115)</f>
        <v>14</v>
      </c>
      <c r="AX115" s="10">
        <f t="shared" si="67"/>
        <v>1</v>
      </c>
      <c r="AY115" s="11">
        <f t="shared" si="67"/>
        <v>0</v>
      </c>
    </row>
    <row r="116" spans="2:51" ht="15.75" customHeight="1">
      <c r="B116" s="22">
        <v>2</v>
      </c>
      <c r="C116" s="93" t="str">
        <f>'3 жастағы балалар Ф'!D116</f>
        <v xml:space="preserve"> Әділбек Еркежан</v>
      </c>
      <c r="D116" s="23">
        <v>1</v>
      </c>
      <c r="E116" s="17"/>
      <c r="F116" s="60"/>
      <c r="G116" s="23">
        <v>1</v>
      </c>
      <c r="H116" s="17"/>
      <c r="I116" s="60"/>
      <c r="J116" s="23">
        <v>1</v>
      </c>
      <c r="K116" s="17"/>
      <c r="L116" s="60"/>
      <c r="M116" s="23">
        <v>1</v>
      </c>
      <c r="N116" s="17"/>
      <c r="O116" s="60"/>
      <c r="P116" s="17">
        <v>1</v>
      </c>
      <c r="Q116" s="17"/>
      <c r="R116" s="60"/>
      <c r="S116" s="17">
        <v>1</v>
      </c>
      <c r="T116" s="17"/>
      <c r="U116" s="17"/>
      <c r="V116" s="60">
        <v>1</v>
      </c>
      <c r="W116" s="17"/>
      <c r="X116" s="60"/>
      <c r="Y116" s="23">
        <v>1</v>
      </c>
      <c r="Z116" s="17"/>
      <c r="AA116" s="60"/>
      <c r="AB116" s="23">
        <v>1</v>
      </c>
      <c r="AC116" s="17"/>
      <c r="AD116" s="60"/>
      <c r="AE116" s="23">
        <v>1</v>
      </c>
      <c r="AF116" s="17"/>
      <c r="AG116" s="60"/>
      <c r="AH116" s="23">
        <v>1</v>
      </c>
      <c r="AI116" s="17"/>
      <c r="AJ116" s="60"/>
      <c r="AK116" s="23">
        <v>1</v>
      </c>
      <c r="AL116" s="17"/>
      <c r="AM116" s="60"/>
      <c r="AN116" s="23">
        <v>1</v>
      </c>
      <c r="AO116" s="17"/>
      <c r="AP116" s="60"/>
      <c r="AQ116" s="23">
        <v>1</v>
      </c>
      <c r="AR116" s="17"/>
      <c r="AS116" s="60"/>
      <c r="AT116" s="23">
        <v>1</v>
      </c>
      <c r="AU116" s="17"/>
      <c r="AV116" s="60"/>
      <c r="AW116" s="10">
        <f t="shared" ref="AW116:AY116" si="68">COUNTA(D116,G116,J116,M116,P116,S116,V116,AK116,AN116,Y116,AB116,AE116,AH116,AQ116,AT116)</f>
        <v>15</v>
      </c>
      <c r="AX116" s="10">
        <f t="shared" si="68"/>
        <v>0</v>
      </c>
      <c r="AY116" s="11">
        <f t="shared" si="68"/>
        <v>0</v>
      </c>
    </row>
    <row r="117" spans="2:51" ht="15.75" customHeight="1">
      <c r="B117" s="22">
        <v>3</v>
      </c>
      <c r="C117" s="93" t="str">
        <f>'3 жастағы балалар Ф'!D117</f>
        <v>Бейбіт Айғаным Қуатқызы</v>
      </c>
      <c r="D117" s="23">
        <v>1</v>
      </c>
      <c r="E117" s="17"/>
      <c r="F117" s="60"/>
      <c r="G117" s="23">
        <v>1</v>
      </c>
      <c r="H117" s="17"/>
      <c r="I117" s="60"/>
      <c r="J117" s="23">
        <v>1</v>
      </c>
      <c r="K117" s="17"/>
      <c r="L117" s="60"/>
      <c r="M117" s="23">
        <v>1</v>
      </c>
      <c r="N117" s="17"/>
      <c r="O117" s="60"/>
      <c r="P117" s="17">
        <v>1</v>
      </c>
      <c r="Q117" s="17"/>
      <c r="R117" s="60"/>
      <c r="S117" s="17">
        <v>1</v>
      </c>
      <c r="T117" s="17"/>
      <c r="U117" s="17"/>
      <c r="V117" s="60">
        <v>1</v>
      </c>
      <c r="W117" s="17"/>
      <c r="X117" s="60"/>
      <c r="Y117" s="17">
        <v>1</v>
      </c>
      <c r="Z117" s="17"/>
      <c r="AA117" s="60"/>
      <c r="AB117" s="17">
        <v>1</v>
      </c>
      <c r="AC117" s="17"/>
      <c r="AD117" s="60"/>
      <c r="AE117" s="17">
        <v>1</v>
      </c>
      <c r="AF117" s="17"/>
      <c r="AG117" s="60"/>
      <c r="AH117" s="17">
        <v>1</v>
      </c>
      <c r="AI117" s="17"/>
      <c r="AJ117" s="60"/>
      <c r="AK117" s="17">
        <v>1</v>
      </c>
      <c r="AL117" s="17"/>
      <c r="AM117" s="60"/>
      <c r="AN117" s="17">
        <v>1</v>
      </c>
      <c r="AO117" s="17"/>
      <c r="AP117" s="60"/>
      <c r="AQ117" s="17">
        <v>1</v>
      </c>
      <c r="AR117" s="17"/>
      <c r="AS117" s="60"/>
      <c r="AT117" s="17">
        <v>1</v>
      </c>
      <c r="AU117" s="17"/>
      <c r="AV117" s="60"/>
      <c r="AW117" s="10">
        <f t="shared" ref="AW117:AY117" si="69">COUNTA(D117,G117,J117,M117,P117,S117,V117,AK117,AN117,Y117,AB117,AE117,AH117,AQ117,AT117)</f>
        <v>15</v>
      </c>
      <c r="AX117" s="10">
        <f t="shared" si="69"/>
        <v>0</v>
      </c>
      <c r="AY117" s="11">
        <f t="shared" si="69"/>
        <v>0</v>
      </c>
    </row>
    <row r="118" spans="2:51" ht="15.75" customHeight="1">
      <c r="B118" s="22">
        <v>4</v>
      </c>
      <c r="C118" s="93" t="str">
        <f>'3 жастағы балалар Ф'!D118</f>
        <v xml:space="preserve">Даниярқызы Айша </v>
      </c>
      <c r="D118" s="17">
        <v>1</v>
      </c>
      <c r="E118" s="23" t="s">
        <v>551</v>
      </c>
      <c r="F118" s="18"/>
      <c r="G118" s="17">
        <v>1</v>
      </c>
      <c r="H118" s="23" t="s">
        <v>551</v>
      </c>
      <c r="I118" s="18"/>
      <c r="J118" s="17">
        <v>1</v>
      </c>
      <c r="K118" s="23" t="s">
        <v>551</v>
      </c>
      <c r="L118" s="18"/>
      <c r="M118" s="17">
        <v>1</v>
      </c>
      <c r="N118" s="23" t="s">
        <v>551</v>
      </c>
      <c r="O118" s="18"/>
      <c r="P118" s="17">
        <v>1</v>
      </c>
      <c r="Q118" s="17"/>
      <c r="R118" s="18"/>
      <c r="S118" s="17">
        <v>1</v>
      </c>
      <c r="T118" s="17"/>
      <c r="U118" s="17"/>
      <c r="V118" s="18">
        <v>1</v>
      </c>
      <c r="W118" s="17"/>
      <c r="X118" s="18"/>
      <c r="Y118" s="17">
        <v>1</v>
      </c>
      <c r="Z118" s="17"/>
      <c r="AA118" s="18"/>
      <c r="AB118" s="17">
        <v>1</v>
      </c>
      <c r="AC118" s="17"/>
      <c r="AD118" s="18"/>
      <c r="AE118" s="17">
        <v>1</v>
      </c>
      <c r="AF118" s="17"/>
      <c r="AG118" s="18"/>
      <c r="AH118" s="17">
        <v>1</v>
      </c>
      <c r="AI118" s="17"/>
      <c r="AJ118" s="18"/>
      <c r="AK118" s="17">
        <v>1</v>
      </c>
      <c r="AL118" s="17"/>
      <c r="AM118" s="18"/>
      <c r="AN118" s="17">
        <v>1</v>
      </c>
      <c r="AO118" s="17"/>
      <c r="AP118" s="18"/>
      <c r="AQ118" s="17">
        <v>1</v>
      </c>
      <c r="AR118" s="17"/>
      <c r="AS118" s="18"/>
      <c r="AT118" s="17">
        <v>1</v>
      </c>
      <c r="AU118" s="17"/>
      <c r="AV118" s="18"/>
      <c r="AW118" s="10">
        <f t="shared" ref="AW118:AY118" si="70">COUNTA(D118,G118,J118,M118,P118,S118,V118,AK118,AN118,Y118,AB118,AE118,AH118,AQ118,AT118)</f>
        <v>15</v>
      </c>
      <c r="AX118" s="10">
        <f t="shared" si="70"/>
        <v>4</v>
      </c>
      <c r="AY118" s="11">
        <f t="shared" si="70"/>
        <v>0</v>
      </c>
    </row>
    <row r="119" spans="2:51" ht="15.75" customHeight="1">
      <c r="B119" s="22">
        <v>5</v>
      </c>
      <c r="C119" s="93" t="str">
        <f>'3 жастағы балалар Ф'!D119</f>
        <v>Дюсенғали Айсұлтан Серікпайұлы</v>
      </c>
      <c r="D119" s="17">
        <v>1</v>
      </c>
      <c r="E119" s="23" t="s">
        <v>551</v>
      </c>
      <c r="F119" s="18"/>
      <c r="G119" s="17">
        <v>1</v>
      </c>
      <c r="H119" s="23" t="s">
        <v>551</v>
      </c>
      <c r="I119" s="18"/>
      <c r="J119" s="17">
        <v>1</v>
      </c>
      <c r="K119" s="23" t="s">
        <v>551</v>
      </c>
      <c r="L119" s="18"/>
      <c r="M119" s="17">
        <v>1</v>
      </c>
      <c r="N119" s="23" t="s">
        <v>551</v>
      </c>
      <c r="O119" s="18"/>
      <c r="P119" s="17">
        <v>1</v>
      </c>
      <c r="Q119" s="17"/>
      <c r="R119" s="18"/>
      <c r="S119" s="17">
        <v>1</v>
      </c>
      <c r="T119" s="17"/>
      <c r="U119" s="17"/>
      <c r="V119" s="18">
        <v>1</v>
      </c>
      <c r="W119" s="17"/>
      <c r="X119" s="18"/>
      <c r="Y119" s="17">
        <v>1</v>
      </c>
      <c r="Z119" s="17"/>
      <c r="AA119" s="18"/>
      <c r="AB119" s="17">
        <v>1</v>
      </c>
      <c r="AC119" s="17"/>
      <c r="AD119" s="18"/>
      <c r="AE119" s="17">
        <v>1</v>
      </c>
      <c r="AF119" s="17"/>
      <c r="AG119" s="18"/>
      <c r="AH119" s="17">
        <v>1</v>
      </c>
      <c r="AI119" s="17"/>
      <c r="AJ119" s="18"/>
      <c r="AK119" s="17">
        <v>1</v>
      </c>
      <c r="AL119" s="17"/>
      <c r="AM119" s="18"/>
      <c r="AN119" s="17">
        <v>1</v>
      </c>
      <c r="AO119" s="17"/>
      <c r="AP119" s="18"/>
      <c r="AQ119" s="17">
        <v>1</v>
      </c>
      <c r="AR119" s="17"/>
      <c r="AS119" s="18"/>
      <c r="AT119" s="17">
        <v>1</v>
      </c>
      <c r="AU119" s="17"/>
      <c r="AV119" s="18"/>
      <c r="AW119" s="10">
        <f t="shared" ref="AW119:AY119" si="71">COUNTA(D119,G119,J119,M119,P119,S119,V119,AK119,AN119,Y119,AB119,AE119,AH119,AQ119,AT119)</f>
        <v>15</v>
      </c>
      <c r="AX119" s="10">
        <f t="shared" si="71"/>
        <v>4</v>
      </c>
      <c r="AY119" s="11">
        <f t="shared" si="71"/>
        <v>0</v>
      </c>
    </row>
    <row r="120" spans="2:51" ht="15.75" customHeight="1">
      <c r="B120" s="22">
        <v>6</v>
      </c>
      <c r="C120" s="93" t="str">
        <f>'3 жастағы балалар Ф'!D120</f>
        <v xml:space="preserve">Даниярқызы Азиза </v>
      </c>
      <c r="D120" s="23">
        <v>1</v>
      </c>
      <c r="E120" s="17"/>
      <c r="F120" s="18"/>
      <c r="G120" s="23">
        <v>1</v>
      </c>
      <c r="H120" s="17"/>
      <c r="I120" s="18"/>
      <c r="J120" s="23">
        <v>1</v>
      </c>
      <c r="K120" s="17"/>
      <c r="L120" s="18"/>
      <c r="M120" s="23">
        <v>1</v>
      </c>
      <c r="N120" s="17"/>
      <c r="O120" s="18"/>
      <c r="P120" s="17">
        <v>1</v>
      </c>
      <c r="Q120" s="17"/>
      <c r="R120" s="18"/>
      <c r="S120" s="17">
        <v>1</v>
      </c>
      <c r="T120" s="17"/>
      <c r="U120" s="17"/>
      <c r="V120" s="18">
        <v>1</v>
      </c>
      <c r="W120" s="17"/>
      <c r="X120" s="18"/>
      <c r="Y120" s="17">
        <v>1</v>
      </c>
      <c r="Z120" s="17"/>
      <c r="AA120" s="18"/>
      <c r="AB120" s="17">
        <v>1</v>
      </c>
      <c r="AC120" s="17"/>
      <c r="AD120" s="18"/>
      <c r="AE120" s="17">
        <v>1</v>
      </c>
      <c r="AF120" s="17"/>
      <c r="AG120" s="18"/>
      <c r="AH120" s="17">
        <v>1</v>
      </c>
      <c r="AI120" s="17"/>
      <c r="AJ120" s="18"/>
      <c r="AK120" s="17">
        <v>1</v>
      </c>
      <c r="AL120" s="17"/>
      <c r="AM120" s="18"/>
      <c r="AN120" s="17">
        <v>1</v>
      </c>
      <c r="AO120" s="17"/>
      <c r="AP120" s="18"/>
      <c r="AQ120" s="17">
        <v>1</v>
      </c>
      <c r="AR120" s="17"/>
      <c r="AS120" s="18"/>
      <c r="AT120" s="17">
        <v>1</v>
      </c>
      <c r="AU120" s="17"/>
      <c r="AV120" s="18"/>
      <c r="AW120" s="10">
        <f t="shared" ref="AW120:AY120" si="72">COUNTA(D120,G120,J120,M120,P120,S120,V120,AK120,AN120,Y120,AB120,AE120,AH120,AQ120,AT120)</f>
        <v>15</v>
      </c>
      <c r="AX120" s="10">
        <f t="shared" si="72"/>
        <v>0</v>
      </c>
      <c r="AY120" s="11">
        <f t="shared" si="72"/>
        <v>0</v>
      </c>
    </row>
    <row r="121" spans="2:51" ht="15.75" customHeight="1">
      <c r="B121" s="22">
        <v>7</v>
      </c>
      <c r="C121" s="93" t="str">
        <f>'3 жастағы балалар Ф'!D121</f>
        <v>Жұмағали Нұрәлі Досжанұлы</v>
      </c>
      <c r="D121" s="23">
        <v>1</v>
      </c>
      <c r="E121" s="17"/>
      <c r="F121" s="18"/>
      <c r="G121" s="23" t="s">
        <v>551</v>
      </c>
      <c r="H121" s="17">
        <v>1</v>
      </c>
      <c r="I121" s="18"/>
      <c r="J121" s="23">
        <v>1</v>
      </c>
      <c r="K121" s="17"/>
      <c r="L121" s="18"/>
      <c r="M121" s="23">
        <v>1</v>
      </c>
      <c r="N121" s="17"/>
      <c r="O121" s="18"/>
      <c r="P121" s="17">
        <v>1</v>
      </c>
      <c r="Q121" s="17"/>
      <c r="R121" s="18"/>
      <c r="S121" s="17">
        <v>1</v>
      </c>
      <c r="T121" s="17"/>
      <c r="U121" s="17"/>
      <c r="V121" s="18">
        <v>1</v>
      </c>
      <c r="W121" s="17"/>
      <c r="X121" s="18"/>
      <c r="Y121" s="17">
        <v>1</v>
      </c>
      <c r="Z121" s="17"/>
      <c r="AA121" s="18"/>
      <c r="AB121" s="17">
        <v>1</v>
      </c>
      <c r="AC121" s="17"/>
      <c r="AD121" s="18"/>
      <c r="AE121" s="17">
        <v>1</v>
      </c>
      <c r="AF121" s="17"/>
      <c r="AG121" s="18"/>
      <c r="AH121" s="17">
        <v>1</v>
      </c>
      <c r="AI121" s="17"/>
      <c r="AJ121" s="18"/>
      <c r="AK121" s="17">
        <v>1</v>
      </c>
      <c r="AL121" s="17"/>
      <c r="AM121" s="18"/>
      <c r="AN121" s="17">
        <v>1</v>
      </c>
      <c r="AO121" s="17"/>
      <c r="AP121" s="18"/>
      <c r="AQ121" s="17">
        <v>1</v>
      </c>
      <c r="AR121" s="17"/>
      <c r="AS121" s="18"/>
      <c r="AT121" s="17">
        <v>1</v>
      </c>
      <c r="AU121" s="17"/>
      <c r="AV121" s="18"/>
      <c r="AW121" s="10">
        <f t="shared" ref="AW121:AY121" si="73">COUNTA(D121,G121,J121,M121,P121,S121,V121,AK121,AN121,Y121,AB121,AE121,AH121,AQ121,AT121)</f>
        <v>15</v>
      </c>
      <c r="AX121" s="10">
        <f t="shared" si="73"/>
        <v>1</v>
      </c>
      <c r="AY121" s="11">
        <f t="shared" si="73"/>
        <v>0</v>
      </c>
    </row>
    <row r="122" spans="2:51" ht="15.75" customHeight="1">
      <c r="B122" s="22">
        <v>8</v>
      </c>
      <c r="C122" s="93" t="str">
        <f>'3 жастағы балалар Ф'!D122</f>
        <v>Мұратбек Масұр Мұратбекұлы</v>
      </c>
      <c r="D122" s="23" t="s">
        <v>551</v>
      </c>
      <c r="E122" s="17">
        <v>1</v>
      </c>
      <c r="F122" s="18"/>
      <c r="G122" s="23" t="s">
        <v>551</v>
      </c>
      <c r="H122" s="17">
        <v>1</v>
      </c>
      <c r="I122" s="18"/>
      <c r="J122" s="23" t="s">
        <v>551</v>
      </c>
      <c r="K122" s="17">
        <v>1</v>
      </c>
      <c r="L122" s="18"/>
      <c r="M122" s="23" t="s">
        <v>551</v>
      </c>
      <c r="N122" s="17">
        <v>1</v>
      </c>
      <c r="O122" s="18"/>
      <c r="P122" s="17">
        <v>1</v>
      </c>
      <c r="Q122" s="17"/>
      <c r="R122" s="18"/>
      <c r="S122" s="17"/>
      <c r="T122" s="17">
        <v>1</v>
      </c>
      <c r="U122" s="17"/>
      <c r="V122" s="18"/>
      <c r="W122" s="17">
        <v>1</v>
      </c>
      <c r="X122" s="18"/>
      <c r="Y122" s="17"/>
      <c r="Z122" s="17">
        <v>1</v>
      </c>
      <c r="AA122" s="18"/>
      <c r="AB122" s="17"/>
      <c r="AC122" s="17">
        <v>1</v>
      </c>
      <c r="AD122" s="18"/>
      <c r="AE122" s="17"/>
      <c r="AF122" s="17">
        <v>1</v>
      </c>
      <c r="AG122" s="18"/>
      <c r="AH122" s="17"/>
      <c r="AI122" s="17">
        <v>1</v>
      </c>
      <c r="AJ122" s="18"/>
      <c r="AK122" s="17"/>
      <c r="AL122" s="17"/>
      <c r="AM122" s="18"/>
      <c r="AN122" s="17"/>
      <c r="AO122" s="17">
        <v>1</v>
      </c>
      <c r="AP122" s="18"/>
      <c r="AQ122" s="17"/>
      <c r="AR122" s="17">
        <v>1</v>
      </c>
      <c r="AS122" s="18"/>
      <c r="AT122" s="17">
        <v>1</v>
      </c>
      <c r="AU122" s="17"/>
      <c r="AV122" s="18"/>
      <c r="AW122" s="10">
        <f t="shared" ref="AW122:AY122" si="74">COUNTA(D122,G122,J122,M122,P122,S122,V122,AK122,AN122,Y122,AB122,AE122,AH122,AQ122,AT122)</f>
        <v>6</v>
      </c>
      <c r="AX122" s="10">
        <f t="shared" si="74"/>
        <v>12</v>
      </c>
      <c r="AY122" s="11">
        <f t="shared" si="74"/>
        <v>0</v>
      </c>
    </row>
    <row r="123" spans="2:51" ht="15.75" customHeight="1">
      <c r="B123" s="22">
        <v>9</v>
      </c>
      <c r="C123" s="93" t="str">
        <f>'3 жастағы балалар Ф'!D123</f>
        <v>Мейіржан Ұлпан Нартайқызы</v>
      </c>
      <c r="D123" s="23">
        <v>1</v>
      </c>
      <c r="E123" s="17"/>
      <c r="F123" s="18"/>
      <c r="G123" s="23">
        <v>1</v>
      </c>
      <c r="H123" s="17"/>
      <c r="I123" s="18"/>
      <c r="J123" s="23">
        <v>1</v>
      </c>
      <c r="K123" s="17"/>
      <c r="L123" s="18"/>
      <c r="M123" s="23">
        <v>1</v>
      </c>
      <c r="N123" s="17"/>
      <c r="O123" s="18"/>
      <c r="P123" s="17">
        <v>1</v>
      </c>
      <c r="Q123" s="17"/>
      <c r="R123" s="18"/>
      <c r="S123" s="17">
        <v>1</v>
      </c>
      <c r="T123" s="17"/>
      <c r="U123" s="17"/>
      <c r="V123" s="18">
        <v>1</v>
      </c>
      <c r="W123" s="17"/>
      <c r="X123" s="18"/>
      <c r="Y123" s="17">
        <v>1</v>
      </c>
      <c r="Z123" s="17"/>
      <c r="AA123" s="18"/>
      <c r="AB123" s="17">
        <v>1</v>
      </c>
      <c r="AC123" s="17"/>
      <c r="AD123" s="18"/>
      <c r="AE123" s="17">
        <v>1</v>
      </c>
      <c r="AF123" s="17"/>
      <c r="AG123" s="18"/>
      <c r="AH123" s="17">
        <v>1</v>
      </c>
      <c r="AI123" s="17"/>
      <c r="AJ123" s="18"/>
      <c r="AK123" s="17">
        <v>1</v>
      </c>
      <c r="AL123" s="17"/>
      <c r="AM123" s="18"/>
      <c r="AN123" s="17">
        <v>1</v>
      </c>
      <c r="AO123" s="17"/>
      <c r="AP123" s="18"/>
      <c r="AQ123" s="17">
        <v>1</v>
      </c>
      <c r="AR123" s="17"/>
      <c r="AS123" s="18"/>
      <c r="AT123" s="17">
        <v>1</v>
      </c>
      <c r="AU123" s="17"/>
      <c r="AV123" s="18"/>
      <c r="AW123" s="10">
        <f t="shared" ref="AW123:AY123" si="75">COUNTA(D123,G123,J123,M123,P123,S123,V123,AK123,AN123,Y123,AB123,AE123,AH123,AQ123,AT123)</f>
        <v>15</v>
      </c>
      <c r="AX123" s="10">
        <f t="shared" si="75"/>
        <v>0</v>
      </c>
      <c r="AY123" s="11">
        <f t="shared" si="75"/>
        <v>0</v>
      </c>
    </row>
    <row r="124" spans="2:51" ht="15.75" customHeight="1">
      <c r="B124" s="22">
        <v>10</v>
      </c>
      <c r="C124" s="93" t="str">
        <f>'3 жастағы балалар Ф'!D124</f>
        <v>Молдабай Инабат Ерзатқызы</v>
      </c>
      <c r="D124" s="23">
        <v>1</v>
      </c>
      <c r="E124" s="17"/>
      <c r="F124" s="18"/>
      <c r="G124" s="23">
        <v>1</v>
      </c>
      <c r="H124" s="17"/>
      <c r="I124" s="18"/>
      <c r="J124" s="23" t="s">
        <v>551</v>
      </c>
      <c r="K124" s="17">
        <v>1</v>
      </c>
      <c r="L124" s="18"/>
      <c r="M124" s="23"/>
      <c r="N124" s="17">
        <v>1</v>
      </c>
      <c r="O124" s="18"/>
      <c r="P124" s="17">
        <v>1</v>
      </c>
      <c r="Q124" s="17"/>
      <c r="R124" s="18"/>
      <c r="S124" s="17">
        <v>1</v>
      </c>
      <c r="T124" s="17"/>
      <c r="U124" s="17"/>
      <c r="V124" s="18">
        <v>1</v>
      </c>
      <c r="W124" s="17"/>
      <c r="X124" s="18"/>
      <c r="Y124" s="17">
        <v>1</v>
      </c>
      <c r="Z124" s="17"/>
      <c r="AA124" s="18"/>
      <c r="AB124" s="17">
        <v>1</v>
      </c>
      <c r="AC124" s="17"/>
      <c r="AD124" s="18"/>
      <c r="AE124" s="17"/>
      <c r="AF124" s="17">
        <v>1</v>
      </c>
      <c r="AG124" s="18"/>
      <c r="AH124" s="17">
        <v>1</v>
      </c>
      <c r="AI124" s="17"/>
      <c r="AJ124" s="18"/>
      <c r="AK124" s="17"/>
      <c r="AL124" s="17">
        <v>1</v>
      </c>
      <c r="AM124" s="18"/>
      <c r="AN124" s="17">
        <v>1</v>
      </c>
      <c r="AO124" s="17"/>
      <c r="AP124" s="18"/>
      <c r="AQ124" s="17"/>
      <c r="AR124" s="17">
        <v>1</v>
      </c>
      <c r="AS124" s="18"/>
      <c r="AT124" s="17">
        <v>1</v>
      </c>
      <c r="AU124" s="17"/>
      <c r="AV124" s="18"/>
      <c r="AW124" s="10">
        <f t="shared" ref="AW124:AY124" si="76">COUNTA(D124,G124,J124,M124,P124,S124,V124,AK124,AN124,Y124,AB124,AE124,AH124,AQ124,AT124)</f>
        <v>11</v>
      </c>
      <c r="AX124" s="10">
        <f t="shared" si="76"/>
        <v>5</v>
      </c>
      <c r="AY124" s="11">
        <f t="shared" si="76"/>
        <v>0</v>
      </c>
    </row>
    <row r="125" spans="2:51" ht="15.75" customHeight="1">
      <c r="B125" s="22">
        <v>11</v>
      </c>
      <c r="C125" s="93" t="str">
        <f>'3 жастағы балалар Ф'!D125</f>
        <v>Мескен Бағым Ерланқызы</v>
      </c>
      <c r="D125" s="23">
        <v>1</v>
      </c>
      <c r="E125" s="17"/>
      <c r="F125" s="18"/>
      <c r="G125" s="23">
        <v>1</v>
      </c>
      <c r="H125" s="17"/>
      <c r="I125" s="18"/>
      <c r="J125" s="23">
        <v>1</v>
      </c>
      <c r="K125" s="17"/>
      <c r="L125" s="18"/>
      <c r="M125" s="23">
        <v>1</v>
      </c>
      <c r="N125" s="17"/>
      <c r="O125" s="18"/>
      <c r="P125" s="17">
        <v>1</v>
      </c>
      <c r="Q125" s="17"/>
      <c r="R125" s="18"/>
      <c r="S125" s="17">
        <v>1</v>
      </c>
      <c r="T125" s="17"/>
      <c r="U125" s="17"/>
      <c r="V125" s="18">
        <v>1</v>
      </c>
      <c r="W125" s="17"/>
      <c r="X125" s="18"/>
      <c r="Y125" s="17">
        <v>1</v>
      </c>
      <c r="Z125" s="17"/>
      <c r="AA125" s="18"/>
      <c r="AB125" s="17">
        <v>1</v>
      </c>
      <c r="AC125" s="17"/>
      <c r="AD125" s="18"/>
      <c r="AE125" s="17">
        <v>1</v>
      </c>
      <c r="AF125" s="17"/>
      <c r="AG125" s="18"/>
      <c r="AH125" s="17">
        <v>1</v>
      </c>
      <c r="AI125" s="17"/>
      <c r="AJ125" s="18"/>
      <c r="AK125" s="17">
        <v>1</v>
      </c>
      <c r="AL125" s="17"/>
      <c r="AM125" s="18"/>
      <c r="AN125" s="17">
        <v>1</v>
      </c>
      <c r="AO125" s="17"/>
      <c r="AP125" s="18"/>
      <c r="AQ125" s="17">
        <v>1</v>
      </c>
      <c r="AR125" s="17"/>
      <c r="AS125" s="18"/>
      <c r="AT125" s="17">
        <v>1</v>
      </c>
      <c r="AU125" s="17"/>
      <c r="AV125" s="18"/>
      <c r="AW125" s="10">
        <f t="shared" ref="AW125:AY125" si="77">COUNTA(D125,G125,J125,M125,P125,S125,V125,AK125,AN125,Y125,AB125,AE125,AH125,AQ125,AT125)</f>
        <v>15</v>
      </c>
      <c r="AX125" s="10">
        <f t="shared" si="77"/>
        <v>0</v>
      </c>
      <c r="AY125" s="11">
        <f t="shared" si="77"/>
        <v>0</v>
      </c>
    </row>
    <row r="126" spans="2:51" ht="15.75" customHeight="1">
      <c r="B126" s="22">
        <v>12</v>
      </c>
      <c r="C126" s="93" t="str">
        <f>'3 жастағы балалар Ф'!D126</f>
        <v>Нұрғазы Сезім Жангелдіқызы</v>
      </c>
      <c r="D126" s="23">
        <v>1</v>
      </c>
      <c r="E126" s="17"/>
      <c r="F126" s="18"/>
      <c r="G126" s="23">
        <v>1</v>
      </c>
      <c r="H126" s="17"/>
      <c r="I126" s="18"/>
      <c r="J126" s="23">
        <v>1</v>
      </c>
      <c r="K126" s="17"/>
      <c r="L126" s="18"/>
      <c r="M126" s="23">
        <v>1</v>
      </c>
      <c r="N126" s="17"/>
      <c r="O126" s="18"/>
      <c r="P126" s="17">
        <v>1</v>
      </c>
      <c r="Q126" s="17"/>
      <c r="R126" s="18"/>
      <c r="S126" s="17">
        <v>1</v>
      </c>
      <c r="T126" s="17"/>
      <c r="U126" s="17"/>
      <c r="V126" s="18">
        <v>1</v>
      </c>
      <c r="W126" s="17"/>
      <c r="X126" s="18"/>
      <c r="Y126" s="17">
        <v>1</v>
      </c>
      <c r="Z126" s="17"/>
      <c r="AA126" s="18"/>
      <c r="AB126" s="17">
        <v>1</v>
      </c>
      <c r="AC126" s="17"/>
      <c r="AD126" s="18"/>
      <c r="AE126" s="17">
        <v>1</v>
      </c>
      <c r="AF126" s="17"/>
      <c r="AG126" s="18"/>
      <c r="AH126" s="17">
        <v>1</v>
      </c>
      <c r="AI126" s="17"/>
      <c r="AJ126" s="18"/>
      <c r="AK126" s="17">
        <v>1</v>
      </c>
      <c r="AL126" s="17"/>
      <c r="AM126" s="18"/>
      <c r="AN126" s="17">
        <v>1</v>
      </c>
      <c r="AO126" s="17"/>
      <c r="AP126" s="18"/>
      <c r="AQ126" s="17">
        <v>1</v>
      </c>
      <c r="AR126" s="17"/>
      <c r="AS126" s="18"/>
      <c r="AT126" s="17">
        <v>1</v>
      </c>
      <c r="AU126" s="17"/>
      <c r="AV126" s="18"/>
      <c r="AW126" s="10">
        <f t="shared" ref="AW126:AY126" si="78">COUNTA(D126,G126,J126,M126,P126,S126,V126,AK126,AN126,Y126,AB126,AE126,AH126,AQ126,AT126)</f>
        <v>15</v>
      </c>
      <c r="AX126" s="10">
        <f t="shared" si="78"/>
        <v>0</v>
      </c>
      <c r="AY126" s="11">
        <f t="shared" si="78"/>
        <v>0</v>
      </c>
    </row>
    <row r="127" spans="2:51" ht="15.75" customHeight="1">
      <c r="B127" s="22">
        <v>13</v>
      </c>
      <c r="C127" s="93" t="str">
        <f>'3 жастағы балалар Ф'!D127</f>
        <v>Төлуғали Нұрислам Жансерікұлы</v>
      </c>
      <c r="D127" s="17"/>
      <c r="E127" s="23">
        <v>1</v>
      </c>
      <c r="F127" s="18"/>
      <c r="G127" s="17"/>
      <c r="H127" s="23">
        <v>1</v>
      </c>
      <c r="I127" s="18"/>
      <c r="J127" s="17">
        <v>1</v>
      </c>
      <c r="K127" s="23" t="s">
        <v>551</v>
      </c>
      <c r="L127" s="18"/>
      <c r="M127" s="17">
        <v>1</v>
      </c>
      <c r="N127" s="17"/>
      <c r="O127" s="18"/>
      <c r="P127" s="17"/>
      <c r="Q127" s="17">
        <v>1</v>
      </c>
      <c r="R127" s="18"/>
      <c r="S127" s="17">
        <v>1</v>
      </c>
      <c r="T127" s="17"/>
      <c r="U127" s="17"/>
      <c r="V127" s="18"/>
      <c r="W127" s="17">
        <v>1</v>
      </c>
      <c r="X127" s="18"/>
      <c r="Y127" s="17">
        <v>1</v>
      </c>
      <c r="Z127" s="17"/>
      <c r="AA127" s="18"/>
      <c r="AB127" s="17"/>
      <c r="AC127" s="17">
        <v>1</v>
      </c>
      <c r="AD127" s="18"/>
      <c r="AE127" s="17">
        <v>1</v>
      </c>
      <c r="AF127" s="17"/>
      <c r="AG127" s="18"/>
      <c r="AH127" s="17"/>
      <c r="AI127" s="17">
        <v>1</v>
      </c>
      <c r="AJ127" s="18"/>
      <c r="AK127" s="17"/>
      <c r="AL127" s="17">
        <v>1</v>
      </c>
      <c r="AM127" s="18"/>
      <c r="AN127" s="17"/>
      <c r="AO127" s="17">
        <v>1</v>
      </c>
      <c r="AP127" s="18"/>
      <c r="AQ127" s="17">
        <v>1</v>
      </c>
      <c r="AR127" s="17"/>
      <c r="AS127" s="18"/>
      <c r="AT127" s="17"/>
      <c r="AU127" s="17">
        <v>1</v>
      </c>
      <c r="AV127" s="18"/>
      <c r="AW127" s="10">
        <f t="shared" ref="AW127:AY127" si="79">COUNTA(D127,G127,J127,M127,P127,S127,V127,AK127,AN127,Y127,AB127,AE127,AH127,AQ127,AT127)</f>
        <v>6</v>
      </c>
      <c r="AX127" s="10">
        <f t="shared" si="79"/>
        <v>10</v>
      </c>
      <c r="AY127" s="11">
        <f t="shared" si="79"/>
        <v>0</v>
      </c>
    </row>
    <row r="128" spans="2:51" ht="15.75" customHeight="1">
      <c r="B128" s="22">
        <v>14</v>
      </c>
      <c r="C128" s="93" t="str">
        <f>'3 жастағы балалар Ф'!D128</f>
        <v>Сағатбек Бұлбұл Ерболқызы</v>
      </c>
      <c r="D128" s="17">
        <v>1</v>
      </c>
      <c r="E128" s="23" t="s">
        <v>551</v>
      </c>
      <c r="F128" s="18"/>
      <c r="G128" s="17">
        <v>1</v>
      </c>
      <c r="H128" s="23" t="s">
        <v>551</v>
      </c>
      <c r="I128" s="18"/>
      <c r="J128" s="17">
        <v>1</v>
      </c>
      <c r="K128" s="23" t="s">
        <v>551</v>
      </c>
      <c r="L128" s="18"/>
      <c r="M128" s="17">
        <v>1</v>
      </c>
      <c r="N128" s="23" t="s">
        <v>551</v>
      </c>
      <c r="O128" s="18"/>
      <c r="P128" s="17">
        <v>1</v>
      </c>
      <c r="Q128" s="17"/>
      <c r="R128" s="18"/>
      <c r="S128" s="17">
        <v>1</v>
      </c>
      <c r="T128" s="17"/>
      <c r="U128" s="17"/>
      <c r="V128" s="18">
        <v>1</v>
      </c>
      <c r="W128" s="17"/>
      <c r="X128" s="18"/>
      <c r="Y128" s="17">
        <v>1</v>
      </c>
      <c r="Z128" s="17"/>
      <c r="AA128" s="18"/>
      <c r="AB128" s="17">
        <v>1</v>
      </c>
      <c r="AC128" s="17"/>
      <c r="AD128" s="18"/>
      <c r="AE128" s="17">
        <v>1</v>
      </c>
      <c r="AF128" s="17"/>
      <c r="AG128" s="18"/>
      <c r="AH128" s="17">
        <v>1</v>
      </c>
      <c r="AI128" s="17"/>
      <c r="AJ128" s="18"/>
      <c r="AK128" s="17">
        <v>1</v>
      </c>
      <c r="AL128" s="17"/>
      <c r="AM128" s="18"/>
      <c r="AN128" s="17">
        <v>1</v>
      </c>
      <c r="AO128" s="17"/>
      <c r="AP128" s="18"/>
      <c r="AQ128" s="17">
        <v>1</v>
      </c>
      <c r="AR128" s="17"/>
      <c r="AS128" s="18"/>
      <c r="AT128" s="17">
        <v>1</v>
      </c>
      <c r="AU128" s="17"/>
      <c r="AV128" s="18"/>
      <c r="AW128" s="10">
        <f t="shared" ref="AW128:AY128" si="80">COUNTA(D128,G128,J128,M128,P128,S128,V128,AK128,AN128,Y128,AB128,AE128,AH128,AQ128,AT128)</f>
        <v>15</v>
      </c>
      <c r="AX128" s="10">
        <f t="shared" si="80"/>
        <v>4</v>
      </c>
      <c r="AY128" s="11">
        <f t="shared" si="80"/>
        <v>0</v>
      </c>
    </row>
    <row r="129" spans="2:51" ht="15.75" customHeight="1">
      <c r="B129" s="22">
        <v>15</v>
      </c>
      <c r="C129" s="93" t="str">
        <f>'3 жастағы балалар Ф'!D129</f>
        <v>Сапар Әли</v>
      </c>
      <c r="D129" s="17">
        <v>1</v>
      </c>
      <c r="E129" s="17"/>
      <c r="F129" s="18"/>
      <c r="G129" s="17">
        <v>1</v>
      </c>
      <c r="H129" s="17"/>
      <c r="I129" s="18"/>
      <c r="J129" s="17">
        <v>1</v>
      </c>
      <c r="K129" s="17"/>
      <c r="L129" s="18"/>
      <c r="M129" s="17">
        <v>1</v>
      </c>
      <c r="N129" s="17"/>
      <c r="O129" s="18"/>
      <c r="P129" s="17">
        <v>1</v>
      </c>
      <c r="Q129" s="17"/>
      <c r="R129" s="18"/>
      <c r="S129" s="17">
        <v>1</v>
      </c>
      <c r="T129" s="17"/>
      <c r="U129" s="17"/>
      <c r="V129" s="18">
        <v>1</v>
      </c>
      <c r="W129" s="17"/>
      <c r="X129" s="18"/>
      <c r="Y129" s="17">
        <v>1</v>
      </c>
      <c r="Z129" s="17"/>
      <c r="AA129" s="18"/>
      <c r="AB129" s="17">
        <v>1</v>
      </c>
      <c r="AC129" s="17"/>
      <c r="AD129" s="18"/>
      <c r="AE129" s="17">
        <v>1</v>
      </c>
      <c r="AF129" s="17"/>
      <c r="AG129" s="18"/>
      <c r="AH129" s="17">
        <v>1</v>
      </c>
      <c r="AI129" s="17"/>
      <c r="AJ129" s="18"/>
      <c r="AK129" s="17">
        <v>1</v>
      </c>
      <c r="AL129" s="17"/>
      <c r="AM129" s="18"/>
      <c r="AN129" s="17">
        <v>1</v>
      </c>
      <c r="AO129" s="17"/>
      <c r="AP129" s="18"/>
      <c r="AQ129" s="17">
        <v>1</v>
      </c>
      <c r="AR129" s="17"/>
      <c r="AS129" s="18"/>
      <c r="AT129" s="17">
        <v>1</v>
      </c>
      <c r="AU129" s="17"/>
      <c r="AV129" s="18"/>
      <c r="AW129" s="10">
        <f t="shared" ref="AW129:AY129" si="81">COUNTA(D129,G129,J129,M129,P129,S129,V129,AK129,AN129,Y129,AB129,AE129,AH129,AQ129,AT129)</f>
        <v>15</v>
      </c>
      <c r="AX129" s="10">
        <f t="shared" si="81"/>
        <v>0</v>
      </c>
      <c r="AY129" s="11">
        <f t="shared" si="81"/>
        <v>0</v>
      </c>
    </row>
    <row r="130" spans="2:51" ht="15.75" customHeight="1">
      <c r="B130" s="22">
        <v>16</v>
      </c>
      <c r="C130" s="93" t="str">
        <f>'3 жастағы балалар Ф'!D130</f>
        <v>Ситан Айша Нұрланқызы</v>
      </c>
      <c r="D130" s="17">
        <v>1</v>
      </c>
      <c r="E130" s="23" t="s">
        <v>552</v>
      </c>
      <c r="F130" s="18"/>
      <c r="G130" s="17">
        <v>1</v>
      </c>
      <c r="H130" s="23" t="s">
        <v>551</v>
      </c>
      <c r="I130" s="18"/>
      <c r="J130" s="17">
        <v>1</v>
      </c>
      <c r="K130" s="23" t="s">
        <v>551</v>
      </c>
      <c r="L130" s="18"/>
      <c r="M130" s="17">
        <v>1</v>
      </c>
      <c r="N130" s="23" t="s">
        <v>551</v>
      </c>
      <c r="O130" s="18"/>
      <c r="P130" s="17">
        <v>1</v>
      </c>
      <c r="Q130" s="17"/>
      <c r="R130" s="18"/>
      <c r="S130" s="17">
        <v>1</v>
      </c>
      <c r="T130" s="17"/>
      <c r="U130" s="17"/>
      <c r="V130" s="18">
        <v>1</v>
      </c>
      <c r="W130" s="17"/>
      <c r="X130" s="18"/>
      <c r="Y130" s="17">
        <v>1</v>
      </c>
      <c r="Z130" s="17"/>
      <c r="AA130" s="18"/>
      <c r="AB130" s="17">
        <v>1</v>
      </c>
      <c r="AC130" s="17"/>
      <c r="AD130" s="18"/>
      <c r="AE130" s="17">
        <v>1</v>
      </c>
      <c r="AF130" s="17"/>
      <c r="AG130" s="18"/>
      <c r="AH130" s="17">
        <v>1</v>
      </c>
      <c r="AI130" s="17"/>
      <c r="AJ130" s="18"/>
      <c r="AK130" s="17">
        <v>1</v>
      </c>
      <c r="AL130" s="17"/>
      <c r="AM130" s="18"/>
      <c r="AN130" s="17">
        <v>1</v>
      </c>
      <c r="AO130" s="17"/>
      <c r="AP130" s="18"/>
      <c r="AQ130" s="17">
        <v>1</v>
      </c>
      <c r="AR130" s="17"/>
      <c r="AS130" s="18"/>
      <c r="AT130" s="17">
        <v>1</v>
      </c>
      <c r="AU130" s="17"/>
      <c r="AV130" s="18"/>
      <c r="AW130" s="10">
        <f t="shared" ref="AW130:AY130" si="82">COUNTA(D130,G130,J130,M130,P130,S130,V130,AK130,AN130,Y130,AB130,AE130,AH130,AQ130,AT130)</f>
        <v>15</v>
      </c>
      <c r="AX130" s="10">
        <f t="shared" si="82"/>
        <v>4</v>
      </c>
      <c r="AY130" s="11">
        <f t="shared" si="82"/>
        <v>0</v>
      </c>
    </row>
    <row r="131" spans="2:51" ht="15.75" customHeight="1">
      <c r="B131" s="22">
        <v>17</v>
      </c>
      <c r="C131" s="93" t="str">
        <f>'3 жастағы балалар Ф'!D131</f>
        <v>Темір Жанасел Даниярұлы</v>
      </c>
      <c r="D131" s="17">
        <v>1</v>
      </c>
      <c r="E131" s="23" t="s">
        <v>551</v>
      </c>
      <c r="F131" s="18"/>
      <c r="G131" s="17">
        <v>1</v>
      </c>
      <c r="H131" s="23" t="s">
        <v>551</v>
      </c>
      <c r="I131" s="18"/>
      <c r="J131" s="17">
        <v>1</v>
      </c>
      <c r="K131" s="23" t="s">
        <v>551</v>
      </c>
      <c r="L131" s="18"/>
      <c r="M131" s="17">
        <v>1</v>
      </c>
      <c r="N131" s="23" t="s">
        <v>551</v>
      </c>
      <c r="O131" s="18"/>
      <c r="P131" s="17">
        <v>1</v>
      </c>
      <c r="Q131" s="17"/>
      <c r="R131" s="18"/>
      <c r="S131" s="17">
        <v>1</v>
      </c>
      <c r="T131" s="17"/>
      <c r="U131" s="17"/>
      <c r="V131" s="18">
        <v>1</v>
      </c>
      <c r="W131" s="17"/>
      <c r="X131" s="18"/>
      <c r="Y131" s="17">
        <v>1</v>
      </c>
      <c r="Z131" s="17"/>
      <c r="AA131" s="18"/>
      <c r="AB131" s="17">
        <v>1</v>
      </c>
      <c r="AC131" s="17"/>
      <c r="AD131" s="18"/>
      <c r="AE131" s="17">
        <v>1</v>
      </c>
      <c r="AF131" s="17"/>
      <c r="AG131" s="18"/>
      <c r="AH131" s="17">
        <v>1</v>
      </c>
      <c r="AI131" s="17"/>
      <c r="AJ131" s="18"/>
      <c r="AK131" s="17">
        <v>1</v>
      </c>
      <c r="AL131" s="17"/>
      <c r="AM131" s="18"/>
      <c r="AN131" s="17">
        <v>1</v>
      </c>
      <c r="AO131" s="17"/>
      <c r="AP131" s="18"/>
      <c r="AQ131" s="17">
        <v>1</v>
      </c>
      <c r="AR131" s="17"/>
      <c r="AS131" s="18"/>
      <c r="AT131" s="17">
        <v>1</v>
      </c>
      <c r="AU131" s="17"/>
      <c r="AV131" s="18"/>
      <c r="AW131" s="10">
        <f t="shared" ref="AW131:AY131" si="83">COUNTA(D131,G131,J131,M131,P131,S131,V131,AK131,AN131,Y131,AB131,AE131,AH131,AQ131,AT131)</f>
        <v>15</v>
      </c>
      <c r="AX131" s="10">
        <f t="shared" si="83"/>
        <v>4</v>
      </c>
      <c r="AY131" s="11">
        <f t="shared" si="83"/>
        <v>0</v>
      </c>
    </row>
    <row r="132" spans="2:51" ht="15.75" customHeight="1">
      <c r="B132" s="22">
        <v>18</v>
      </c>
      <c r="C132" s="93" t="str">
        <f>'3 жастағы балалар Ф'!D132</f>
        <v>Қайрат Айару Нұрболқызы</v>
      </c>
      <c r="D132" s="17">
        <v>1</v>
      </c>
      <c r="E132" s="17"/>
      <c r="F132" s="18"/>
      <c r="G132" s="23">
        <v>1</v>
      </c>
      <c r="H132" s="17"/>
      <c r="I132" s="18"/>
      <c r="J132" s="23">
        <v>1</v>
      </c>
      <c r="K132" s="17"/>
      <c r="L132" s="18"/>
      <c r="M132" s="23">
        <v>1</v>
      </c>
      <c r="N132" s="17"/>
      <c r="O132" s="18"/>
      <c r="P132" s="17">
        <v>1</v>
      </c>
      <c r="Q132" s="17"/>
      <c r="R132" s="18"/>
      <c r="S132" s="17">
        <v>1</v>
      </c>
      <c r="T132" s="17"/>
      <c r="U132" s="17"/>
      <c r="V132" s="18">
        <v>1</v>
      </c>
      <c r="W132" s="17"/>
      <c r="X132" s="18"/>
      <c r="Y132" s="17">
        <v>1</v>
      </c>
      <c r="Z132" s="17"/>
      <c r="AA132" s="18"/>
      <c r="AB132" s="17">
        <v>1</v>
      </c>
      <c r="AC132" s="17"/>
      <c r="AD132" s="18"/>
      <c r="AE132" s="17">
        <v>1</v>
      </c>
      <c r="AF132" s="17"/>
      <c r="AG132" s="18"/>
      <c r="AH132" s="17">
        <v>1</v>
      </c>
      <c r="AI132" s="17"/>
      <c r="AJ132" s="18"/>
      <c r="AK132" s="17">
        <v>1</v>
      </c>
      <c r="AL132" s="17"/>
      <c r="AM132" s="18"/>
      <c r="AN132" s="17">
        <v>1</v>
      </c>
      <c r="AO132" s="17"/>
      <c r="AP132" s="18"/>
      <c r="AQ132" s="17">
        <v>1</v>
      </c>
      <c r="AR132" s="17"/>
      <c r="AS132" s="18"/>
      <c r="AT132" s="17">
        <v>1</v>
      </c>
      <c r="AU132" s="17"/>
      <c r="AV132" s="18"/>
      <c r="AW132" s="10">
        <f t="shared" ref="AW132:AY132" si="84">COUNTA(D132,G132,J132,M132,P132,S132,V132,AK132,AN132,Y132,AB132,AE132,AH132,AQ132,AT132)</f>
        <v>15</v>
      </c>
      <c r="AX132" s="10">
        <f t="shared" si="84"/>
        <v>0</v>
      </c>
      <c r="AY132" s="11">
        <f t="shared" si="84"/>
        <v>0</v>
      </c>
    </row>
    <row r="133" spans="2:51" ht="15.75" customHeight="1">
      <c r="B133" s="22">
        <v>19</v>
      </c>
      <c r="C133" s="93" t="str">
        <f>'3 жастағы балалар Ф'!D133</f>
        <v>Омарғали Жанел Азаматқызы</v>
      </c>
      <c r="D133" s="17">
        <v>1</v>
      </c>
      <c r="E133" s="17"/>
      <c r="F133" s="18"/>
      <c r="G133" s="23">
        <v>1</v>
      </c>
      <c r="H133" s="17"/>
      <c r="I133" s="18"/>
      <c r="J133" s="23">
        <v>1</v>
      </c>
      <c r="K133" s="17"/>
      <c r="L133" s="18"/>
      <c r="M133" s="23">
        <v>1</v>
      </c>
      <c r="N133" s="17"/>
      <c r="O133" s="18"/>
      <c r="P133" s="17"/>
      <c r="Q133" s="17"/>
      <c r="R133" s="18"/>
      <c r="S133" s="17">
        <v>1</v>
      </c>
      <c r="T133" s="17"/>
      <c r="U133" s="17"/>
      <c r="V133" s="18">
        <v>1</v>
      </c>
      <c r="W133" s="17"/>
      <c r="X133" s="18"/>
      <c r="Y133" s="17">
        <v>1</v>
      </c>
      <c r="Z133" s="17"/>
      <c r="AA133" s="18"/>
      <c r="AB133" s="17">
        <v>1</v>
      </c>
      <c r="AC133" s="17"/>
      <c r="AD133" s="18"/>
      <c r="AE133" s="17">
        <v>1</v>
      </c>
      <c r="AF133" s="17"/>
      <c r="AG133" s="18"/>
      <c r="AH133" s="17">
        <v>1</v>
      </c>
      <c r="AI133" s="17"/>
      <c r="AJ133" s="18"/>
      <c r="AK133" s="17">
        <v>1</v>
      </c>
      <c r="AL133" s="17"/>
      <c r="AM133" s="18"/>
      <c r="AN133" s="17">
        <v>1</v>
      </c>
      <c r="AO133" s="17"/>
      <c r="AP133" s="18"/>
      <c r="AQ133" s="17">
        <v>1</v>
      </c>
      <c r="AR133" s="17"/>
      <c r="AS133" s="18"/>
      <c r="AT133" s="17">
        <v>1</v>
      </c>
      <c r="AU133" s="17"/>
      <c r="AV133" s="18"/>
      <c r="AW133" s="10">
        <f t="shared" ref="AW133:AY133" si="85">COUNTA(D133,G133,J133,M133,P133,S133,V133,AK133,AN133,Y133,AB133,AE133,AH133,AQ133,AT133)</f>
        <v>14</v>
      </c>
      <c r="AX133" s="10">
        <f t="shared" si="85"/>
        <v>0</v>
      </c>
      <c r="AY133" s="11">
        <f t="shared" si="85"/>
        <v>0</v>
      </c>
    </row>
    <row r="134" spans="2:51" ht="15.75" customHeight="1">
      <c r="B134" s="22">
        <v>20</v>
      </c>
      <c r="C134" s="93" t="str">
        <f>'3 жастағы балалар Ф'!D134</f>
        <v>Шындос Жанайым Төлегенқызы</v>
      </c>
      <c r="D134" s="17">
        <v>1</v>
      </c>
      <c r="E134" s="17"/>
      <c r="F134" s="18"/>
      <c r="G134" s="17">
        <v>1</v>
      </c>
      <c r="H134" s="23" t="s">
        <v>551</v>
      </c>
      <c r="I134" s="18"/>
      <c r="J134" s="17">
        <v>1</v>
      </c>
      <c r="K134" s="23" t="s">
        <v>551</v>
      </c>
      <c r="L134" s="18"/>
      <c r="M134" s="23">
        <v>1</v>
      </c>
      <c r="N134" s="23" t="s">
        <v>551</v>
      </c>
      <c r="O134" s="18"/>
      <c r="P134" s="17">
        <v>1</v>
      </c>
      <c r="Q134" s="17"/>
      <c r="R134" s="18"/>
      <c r="S134" s="17">
        <v>1</v>
      </c>
      <c r="T134" s="17"/>
      <c r="U134" s="17"/>
      <c r="V134" s="18">
        <v>1</v>
      </c>
      <c r="W134" s="17"/>
      <c r="X134" s="18"/>
      <c r="Y134" s="17">
        <v>1</v>
      </c>
      <c r="Z134" s="17"/>
      <c r="AA134" s="18"/>
      <c r="AB134" s="17">
        <v>1</v>
      </c>
      <c r="AC134" s="17"/>
      <c r="AD134" s="18"/>
      <c r="AE134" s="17">
        <v>1</v>
      </c>
      <c r="AF134" s="17"/>
      <c r="AG134" s="18"/>
      <c r="AH134" s="17">
        <v>1</v>
      </c>
      <c r="AI134" s="17"/>
      <c r="AJ134" s="18"/>
      <c r="AK134" s="17">
        <v>1</v>
      </c>
      <c r="AL134" s="17"/>
      <c r="AM134" s="18"/>
      <c r="AN134" s="17">
        <v>1</v>
      </c>
      <c r="AO134" s="17"/>
      <c r="AP134" s="18"/>
      <c r="AQ134" s="17">
        <v>1</v>
      </c>
      <c r="AR134" s="17"/>
      <c r="AS134" s="18"/>
      <c r="AT134" s="17">
        <v>1</v>
      </c>
      <c r="AU134" s="17"/>
      <c r="AV134" s="18"/>
      <c r="AW134" s="10">
        <f t="shared" ref="AW134:AY134" si="86">COUNTA(D134,G134,J134,M134,P134,S134,V134,AK134,AN134,Y134,AB134,AE134,AH134,AQ134,AT134)</f>
        <v>15</v>
      </c>
      <c r="AX134" s="10">
        <f t="shared" si="86"/>
        <v>3</v>
      </c>
      <c r="AY134" s="11">
        <f t="shared" si="86"/>
        <v>0</v>
      </c>
    </row>
    <row r="135" spans="2:51" ht="15.75" customHeight="1">
      <c r="B135" s="22">
        <v>21</v>
      </c>
      <c r="C135" s="93">
        <f>'3 жастағы балалар Ф'!D135</f>
        <v>0</v>
      </c>
      <c r="D135" s="17"/>
      <c r="E135" s="17"/>
      <c r="F135" s="18"/>
      <c r="G135" s="23" t="s">
        <v>551</v>
      </c>
      <c r="H135" s="17"/>
      <c r="I135" s="18"/>
      <c r="J135" s="23" t="s">
        <v>551</v>
      </c>
      <c r="K135" s="17"/>
      <c r="L135" s="18"/>
      <c r="M135" s="23" t="s">
        <v>551</v>
      </c>
      <c r="N135" s="17"/>
      <c r="O135" s="18"/>
      <c r="P135" s="17"/>
      <c r="Q135" s="17"/>
      <c r="R135" s="18"/>
      <c r="S135" s="17"/>
      <c r="T135" s="17"/>
      <c r="U135" s="17"/>
      <c r="V135" s="18"/>
      <c r="W135" s="17"/>
      <c r="X135" s="18"/>
      <c r="Y135" s="17"/>
      <c r="Z135" s="17"/>
      <c r="AA135" s="18"/>
      <c r="AB135" s="17"/>
      <c r="AC135" s="17"/>
      <c r="AD135" s="18"/>
      <c r="AE135" s="17"/>
      <c r="AF135" s="17"/>
      <c r="AG135" s="18"/>
      <c r="AH135" s="17"/>
      <c r="AI135" s="17"/>
      <c r="AJ135" s="18"/>
      <c r="AK135" s="17"/>
      <c r="AL135" s="17"/>
      <c r="AM135" s="18"/>
      <c r="AN135" s="17"/>
      <c r="AO135" s="17"/>
      <c r="AP135" s="18"/>
      <c r="AQ135" s="17"/>
      <c r="AR135" s="17"/>
      <c r="AS135" s="18"/>
      <c r="AT135" s="17"/>
      <c r="AU135" s="17"/>
      <c r="AV135" s="18"/>
      <c r="AW135" s="10">
        <f t="shared" ref="AW135:AY135" si="87">COUNTA(D135,G135,J135,M135,P135,S135,V135,AK135,AN135,Y135,AB135,AE135,AH135,AQ135,AT135)</f>
        <v>3</v>
      </c>
      <c r="AX135" s="10">
        <f t="shared" si="87"/>
        <v>0</v>
      </c>
      <c r="AY135" s="11">
        <f t="shared" si="87"/>
        <v>0</v>
      </c>
    </row>
    <row r="136" spans="2:51" ht="15.75" customHeight="1">
      <c r="B136" s="22">
        <v>22</v>
      </c>
      <c r="C136" s="93">
        <f>'3 жастағы балалар Ф'!D136</f>
        <v>0</v>
      </c>
      <c r="D136" s="17"/>
      <c r="E136" s="17"/>
      <c r="F136" s="18"/>
      <c r="G136" s="23" t="s">
        <v>551</v>
      </c>
      <c r="H136" s="17"/>
      <c r="I136" s="18"/>
      <c r="J136" s="23" t="s">
        <v>551</v>
      </c>
      <c r="K136" s="17"/>
      <c r="L136" s="18"/>
      <c r="M136" s="23" t="s">
        <v>551</v>
      </c>
      <c r="N136" s="17"/>
      <c r="O136" s="18"/>
      <c r="P136" s="17"/>
      <c r="Q136" s="17"/>
      <c r="R136" s="18"/>
      <c r="S136" s="17"/>
      <c r="T136" s="17"/>
      <c r="U136" s="17"/>
      <c r="V136" s="18"/>
      <c r="W136" s="17"/>
      <c r="X136" s="18"/>
      <c r="Y136" s="17"/>
      <c r="Z136" s="17"/>
      <c r="AA136" s="18"/>
      <c r="AB136" s="17"/>
      <c r="AC136" s="17"/>
      <c r="AD136" s="18"/>
      <c r="AE136" s="17"/>
      <c r="AF136" s="17"/>
      <c r="AG136" s="18"/>
      <c r="AH136" s="17"/>
      <c r="AI136" s="17"/>
      <c r="AJ136" s="18"/>
      <c r="AK136" s="17"/>
      <c r="AL136" s="17"/>
      <c r="AM136" s="18"/>
      <c r="AN136" s="17"/>
      <c r="AO136" s="17"/>
      <c r="AP136" s="18"/>
      <c r="AQ136" s="17"/>
      <c r="AR136" s="17"/>
      <c r="AS136" s="18"/>
      <c r="AT136" s="17"/>
      <c r="AU136" s="17"/>
      <c r="AV136" s="18"/>
      <c r="AW136" s="10">
        <f t="shared" ref="AW136:AY136" si="88">COUNTA(D136,G136,J136,M136,P136,S136,V136,AK136,AN136,Y136,AB136,AE136,AH136,AQ136,AT136)</f>
        <v>3</v>
      </c>
      <c r="AX136" s="10">
        <f t="shared" si="88"/>
        <v>0</v>
      </c>
      <c r="AY136" s="11">
        <f t="shared" si="88"/>
        <v>0</v>
      </c>
    </row>
    <row r="137" spans="2:51" ht="15.75" customHeight="1">
      <c r="B137" s="22">
        <v>23</v>
      </c>
      <c r="C137" s="93">
        <f>'3 жастағы балалар Ф'!D137</f>
        <v>0</v>
      </c>
      <c r="D137" s="17"/>
      <c r="E137" s="17"/>
      <c r="F137" s="18"/>
      <c r="G137" s="23" t="s">
        <v>552</v>
      </c>
      <c r="H137" s="17"/>
      <c r="I137" s="18"/>
      <c r="J137" s="23" t="s">
        <v>551</v>
      </c>
      <c r="K137" s="17"/>
      <c r="L137" s="18"/>
      <c r="M137" s="23" t="s">
        <v>551</v>
      </c>
      <c r="N137" s="17"/>
      <c r="O137" s="18"/>
      <c r="P137" s="17"/>
      <c r="Q137" s="17"/>
      <c r="R137" s="18"/>
      <c r="S137" s="17"/>
      <c r="T137" s="17"/>
      <c r="U137" s="17"/>
      <c r="V137" s="18"/>
      <c r="W137" s="17"/>
      <c r="X137" s="18"/>
      <c r="Y137" s="17"/>
      <c r="Z137" s="17"/>
      <c r="AA137" s="18"/>
      <c r="AB137" s="17"/>
      <c r="AC137" s="17"/>
      <c r="AD137" s="18"/>
      <c r="AE137" s="17"/>
      <c r="AF137" s="17"/>
      <c r="AG137" s="18"/>
      <c r="AH137" s="17"/>
      <c r="AI137" s="17"/>
      <c r="AJ137" s="18"/>
      <c r="AK137" s="17"/>
      <c r="AL137" s="17"/>
      <c r="AM137" s="18"/>
      <c r="AN137" s="17"/>
      <c r="AO137" s="17"/>
      <c r="AP137" s="18"/>
      <c r="AQ137" s="17"/>
      <c r="AR137" s="17"/>
      <c r="AS137" s="18"/>
      <c r="AT137" s="17"/>
      <c r="AU137" s="17"/>
      <c r="AV137" s="18"/>
      <c r="AW137" s="10">
        <f t="shared" ref="AW137:AY137" si="89">COUNTA(D137,G137,J137,M137,P137,S137,V137,AK137,AN137,Y137,AB137,AE137,AH137,AQ137,AT137)</f>
        <v>3</v>
      </c>
      <c r="AX137" s="10">
        <f t="shared" si="89"/>
        <v>0</v>
      </c>
      <c r="AY137" s="11">
        <f t="shared" si="89"/>
        <v>0</v>
      </c>
    </row>
    <row r="138" spans="2:51" ht="15.75" customHeight="1">
      <c r="B138" s="22">
        <v>24</v>
      </c>
      <c r="C138" s="93">
        <f>'3 жастағы балалар Ф'!D138</f>
        <v>0</v>
      </c>
      <c r="D138" s="17"/>
      <c r="E138" s="17"/>
      <c r="F138" s="18"/>
      <c r="G138" s="17"/>
      <c r="H138" s="17"/>
      <c r="I138" s="18"/>
      <c r="J138" s="17"/>
      <c r="K138" s="17"/>
      <c r="L138" s="18"/>
      <c r="M138" s="17"/>
      <c r="N138" s="17"/>
      <c r="O138" s="18"/>
      <c r="P138" s="17"/>
      <c r="Q138" s="17"/>
      <c r="R138" s="18"/>
      <c r="S138" s="17"/>
      <c r="T138" s="17"/>
      <c r="U138" s="17"/>
      <c r="V138" s="18"/>
      <c r="W138" s="17"/>
      <c r="X138" s="18"/>
      <c r="Y138" s="17"/>
      <c r="Z138" s="17"/>
      <c r="AA138" s="18"/>
      <c r="AB138" s="17"/>
      <c r="AC138" s="17"/>
      <c r="AD138" s="18"/>
      <c r="AE138" s="17"/>
      <c r="AF138" s="17"/>
      <c r="AG138" s="18"/>
      <c r="AH138" s="17"/>
      <c r="AI138" s="17"/>
      <c r="AJ138" s="18"/>
      <c r="AK138" s="17"/>
      <c r="AL138" s="17"/>
      <c r="AM138" s="18"/>
      <c r="AN138" s="17"/>
      <c r="AO138" s="17"/>
      <c r="AP138" s="18"/>
      <c r="AQ138" s="17"/>
      <c r="AR138" s="17"/>
      <c r="AS138" s="18"/>
      <c r="AT138" s="17"/>
      <c r="AU138" s="17"/>
      <c r="AV138" s="18"/>
      <c r="AW138" s="10">
        <f t="shared" ref="AW138:AY138" si="90">COUNTA(D138,G138,J138,M138,P138,S138,V138,AK138,AN138,Y138,AB138,AE138,AH138,AQ138,AT138)</f>
        <v>0</v>
      </c>
      <c r="AX138" s="10">
        <f t="shared" si="90"/>
        <v>0</v>
      </c>
      <c r="AY138" s="11">
        <f t="shared" si="90"/>
        <v>0</v>
      </c>
    </row>
    <row r="139" spans="2:51" ht="15.75" customHeight="1">
      <c r="B139" s="22">
        <v>25</v>
      </c>
      <c r="C139" s="93">
        <f>'3 жастағы балалар Ф'!D139</f>
        <v>0</v>
      </c>
      <c r="D139" s="17"/>
      <c r="E139" s="17"/>
      <c r="F139" s="18"/>
      <c r="G139" s="17"/>
      <c r="H139" s="17"/>
      <c r="I139" s="18"/>
      <c r="J139" s="17"/>
      <c r="K139" s="17"/>
      <c r="L139" s="18"/>
      <c r="M139" s="17"/>
      <c r="N139" s="17"/>
      <c r="O139" s="18"/>
      <c r="P139" s="17"/>
      <c r="Q139" s="17"/>
      <c r="R139" s="18"/>
      <c r="S139" s="17"/>
      <c r="T139" s="17"/>
      <c r="U139" s="17"/>
      <c r="V139" s="18"/>
      <c r="W139" s="17"/>
      <c r="X139" s="18"/>
      <c r="Y139" s="17"/>
      <c r="Z139" s="17"/>
      <c r="AA139" s="18"/>
      <c r="AB139" s="17"/>
      <c r="AC139" s="17"/>
      <c r="AD139" s="18"/>
      <c r="AE139" s="17"/>
      <c r="AF139" s="17"/>
      <c r="AG139" s="18"/>
      <c r="AH139" s="17"/>
      <c r="AI139" s="17"/>
      <c r="AJ139" s="18"/>
      <c r="AK139" s="17"/>
      <c r="AL139" s="17"/>
      <c r="AM139" s="18"/>
      <c r="AN139" s="17"/>
      <c r="AO139" s="17"/>
      <c r="AP139" s="18"/>
      <c r="AQ139" s="17"/>
      <c r="AR139" s="17"/>
      <c r="AS139" s="18"/>
      <c r="AT139" s="17"/>
      <c r="AU139" s="17"/>
      <c r="AV139" s="18"/>
      <c r="AW139" s="10">
        <f t="shared" ref="AW139:AY139" si="91">COUNTA(D139,G139,J139,M139,P139,S139,V139,AK139,AN139,Y139,AB139,AE139,AH139,AQ139,AT139)</f>
        <v>0</v>
      </c>
      <c r="AX139" s="10">
        <f t="shared" si="91"/>
        <v>0</v>
      </c>
      <c r="AY139" s="11">
        <f t="shared" si="91"/>
        <v>0</v>
      </c>
    </row>
    <row r="140" spans="2:51" ht="15.75" customHeight="1">
      <c r="B140" s="62">
        <v>26</v>
      </c>
      <c r="C140" s="102">
        <f>'3 жастағы балалар Ф'!D140</f>
        <v>0</v>
      </c>
      <c r="D140" s="64"/>
      <c r="E140" s="64"/>
      <c r="F140" s="65"/>
      <c r="G140" s="64"/>
      <c r="H140" s="64"/>
      <c r="I140" s="65"/>
      <c r="J140" s="64"/>
      <c r="K140" s="64"/>
      <c r="L140" s="65"/>
      <c r="M140" s="64"/>
      <c r="N140" s="64"/>
      <c r="O140" s="65"/>
      <c r="P140" s="64"/>
      <c r="Q140" s="64"/>
      <c r="R140" s="65"/>
      <c r="S140" s="64"/>
      <c r="T140" s="64"/>
      <c r="U140" s="64"/>
      <c r="V140" s="65"/>
      <c r="W140" s="64"/>
      <c r="X140" s="65"/>
      <c r="Y140" s="64"/>
      <c r="Z140" s="64"/>
      <c r="AA140" s="65"/>
      <c r="AB140" s="64"/>
      <c r="AC140" s="64"/>
      <c r="AD140" s="65"/>
      <c r="AE140" s="64"/>
      <c r="AF140" s="64"/>
      <c r="AG140" s="65"/>
      <c r="AH140" s="64"/>
      <c r="AI140" s="64"/>
      <c r="AJ140" s="65"/>
      <c r="AK140" s="64"/>
      <c r="AL140" s="64"/>
      <c r="AM140" s="65"/>
      <c r="AN140" s="64"/>
      <c r="AO140" s="64"/>
      <c r="AP140" s="65"/>
      <c r="AQ140" s="64"/>
      <c r="AR140" s="64"/>
      <c r="AS140" s="65"/>
      <c r="AT140" s="64"/>
      <c r="AU140" s="64"/>
      <c r="AV140" s="65"/>
      <c r="AW140" s="10">
        <f t="shared" ref="AW140:AY140" si="92">COUNTA(D140,G140,J140,M140,P140,S140,V140,AK140,AN140,Y140,AB140,AE140,AH140,AQ140,AT140)</f>
        <v>0</v>
      </c>
      <c r="AX140" s="10">
        <f t="shared" si="92"/>
        <v>0</v>
      </c>
      <c r="AY140" s="11">
        <f t="shared" si="92"/>
        <v>0</v>
      </c>
    </row>
    <row r="141" spans="2:51" ht="15.75" customHeight="1">
      <c r="B141" s="62">
        <v>27</v>
      </c>
      <c r="C141" s="102">
        <f>'3 жастағы балалар Ф'!D141</f>
        <v>0</v>
      </c>
      <c r="D141" s="64"/>
      <c r="E141" s="64"/>
      <c r="F141" s="65"/>
      <c r="G141" s="111" t="s">
        <v>551</v>
      </c>
      <c r="H141" s="64"/>
      <c r="I141" s="65"/>
      <c r="J141" s="111" t="s">
        <v>551</v>
      </c>
      <c r="K141" s="64"/>
      <c r="L141" s="65"/>
      <c r="M141" s="111" t="s">
        <v>551</v>
      </c>
      <c r="N141" s="64"/>
      <c r="O141" s="65"/>
      <c r="P141" s="64"/>
      <c r="Q141" s="64"/>
      <c r="R141" s="65"/>
      <c r="S141" s="64"/>
      <c r="T141" s="64"/>
      <c r="U141" s="64"/>
      <c r="V141" s="65"/>
      <c r="W141" s="64"/>
      <c r="X141" s="65"/>
      <c r="Y141" s="111"/>
      <c r="Z141" s="64"/>
      <c r="AA141" s="65"/>
      <c r="AB141" s="111"/>
      <c r="AC141" s="64"/>
      <c r="AD141" s="65"/>
      <c r="AE141" s="111"/>
      <c r="AF141" s="64"/>
      <c r="AG141" s="65"/>
      <c r="AH141" s="111"/>
      <c r="AI141" s="64"/>
      <c r="AJ141" s="65"/>
      <c r="AK141" s="111"/>
      <c r="AL141" s="64"/>
      <c r="AM141" s="65"/>
      <c r="AN141" s="111"/>
      <c r="AO141" s="64"/>
      <c r="AP141" s="65"/>
      <c r="AQ141" s="111"/>
      <c r="AR141" s="64"/>
      <c r="AS141" s="65"/>
      <c r="AT141" s="111"/>
      <c r="AU141" s="64"/>
      <c r="AV141" s="65"/>
      <c r="AW141" s="10">
        <f t="shared" ref="AW141:AY141" si="93">COUNTA(D141,G141,J141,M141,P141,S141,V141,AK141,AN141,Y141,AB141,AE141,AH141,AQ141,AT141)</f>
        <v>3</v>
      </c>
      <c r="AX141" s="10">
        <f t="shared" si="93"/>
        <v>0</v>
      </c>
      <c r="AY141" s="11">
        <f t="shared" si="93"/>
        <v>0</v>
      </c>
    </row>
    <row r="142" spans="2:51" ht="15.75" customHeight="1">
      <c r="B142" s="62">
        <v>28</v>
      </c>
      <c r="C142" s="102">
        <f>'3 жастағы балалар Ф'!D142</f>
        <v>0</v>
      </c>
      <c r="D142" s="64"/>
      <c r="E142" s="64"/>
      <c r="F142" s="65"/>
      <c r="G142" s="64"/>
      <c r="H142" s="64"/>
      <c r="I142" s="65"/>
      <c r="J142" s="64"/>
      <c r="K142" s="64"/>
      <c r="L142" s="65"/>
      <c r="M142" s="64"/>
      <c r="N142" s="64"/>
      <c r="O142" s="65"/>
      <c r="P142" s="64"/>
      <c r="Q142" s="64"/>
      <c r="R142" s="65"/>
      <c r="S142" s="64"/>
      <c r="T142" s="64"/>
      <c r="U142" s="64"/>
      <c r="V142" s="65"/>
      <c r="W142" s="64"/>
      <c r="X142" s="65"/>
      <c r="Y142" s="64"/>
      <c r="Z142" s="64"/>
      <c r="AA142" s="65"/>
      <c r="AB142" s="64"/>
      <c r="AC142" s="64"/>
      <c r="AD142" s="65"/>
      <c r="AE142" s="64"/>
      <c r="AF142" s="64"/>
      <c r="AG142" s="65"/>
      <c r="AH142" s="64"/>
      <c r="AI142" s="64"/>
      <c r="AJ142" s="65"/>
      <c r="AK142" s="64"/>
      <c r="AL142" s="64"/>
      <c r="AM142" s="65"/>
      <c r="AN142" s="64"/>
      <c r="AO142" s="64"/>
      <c r="AP142" s="65"/>
      <c r="AQ142" s="64"/>
      <c r="AR142" s="64"/>
      <c r="AS142" s="65"/>
      <c r="AT142" s="64"/>
      <c r="AU142" s="64"/>
      <c r="AV142" s="65"/>
      <c r="AW142" s="10">
        <f t="shared" ref="AW142:AY142" si="94">COUNTA(D142,G142,J142,M142,P142,S142,V142,AK142,AN142,Y142,AB142,AE142,AH142,AQ142,AT142)</f>
        <v>0</v>
      </c>
      <c r="AX142" s="10">
        <f t="shared" si="94"/>
        <v>0</v>
      </c>
      <c r="AY142" s="11">
        <f t="shared" si="94"/>
        <v>0</v>
      </c>
    </row>
    <row r="143" spans="2:51" ht="15.75" customHeight="1">
      <c r="B143" s="62">
        <v>29</v>
      </c>
      <c r="C143" s="102">
        <f>'3 жастағы балалар Ф'!D143</f>
        <v>0</v>
      </c>
      <c r="D143" s="64"/>
      <c r="E143" s="64"/>
      <c r="F143" s="65"/>
      <c r="G143" s="64"/>
      <c r="H143" s="64"/>
      <c r="I143" s="65"/>
      <c r="J143" s="64"/>
      <c r="K143" s="64"/>
      <c r="L143" s="65"/>
      <c r="M143" s="64"/>
      <c r="N143" s="64"/>
      <c r="O143" s="65"/>
      <c r="P143" s="64"/>
      <c r="Q143" s="64"/>
      <c r="R143" s="65"/>
      <c r="S143" s="64"/>
      <c r="T143" s="64"/>
      <c r="U143" s="64"/>
      <c r="V143" s="65"/>
      <c r="W143" s="64"/>
      <c r="X143" s="65"/>
      <c r="Y143" s="64"/>
      <c r="Z143" s="64"/>
      <c r="AA143" s="65"/>
      <c r="AB143" s="64"/>
      <c r="AC143" s="64"/>
      <c r="AD143" s="65"/>
      <c r="AE143" s="64"/>
      <c r="AF143" s="64"/>
      <c r="AG143" s="65"/>
      <c r="AH143" s="64"/>
      <c r="AI143" s="64"/>
      <c r="AJ143" s="65"/>
      <c r="AK143" s="64"/>
      <c r="AL143" s="64"/>
      <c r="AM143" s="65"/>
      <c r="AN143" s="64"/>
      <c r="AO143" s="64"/>
      <c r="AP143" s="65"/>
      <c r="AQ143" s="64"/>
      <c r="AR143" s="64"/>
      <c r="AS143" s="65"/>
      <c r="AT143" s="64"/>
      <c r="AU143" s="64"/>
      <c r="AV143" s="65"/>
      <c r="AW143" s="10">
        <f t="shared" ref="AW143:AY143" si="95">COUNTA(D143,G143,J143,M143,P143,S143,V143,AK143,AN143,Y143,AB143,AE143,AH143,AQ143,AT143)</f>
        <v>0</v>
      </c>
      <c r="AX143" s="10">
        <f t="shared" si="95"/>
        <v>0</v>
      </c>
      <c r="AY143" s="11">
        <f t="shared" si="95"/>
        <v>0</v>
      </c>
    </row>
    <row r="144" spans="2:51" ht="15.75" customHeight="1">
      <c r="B144" s="62">
        <v>30</v>
      </c>
      <c r="C144" s="102">
        <f>'3 жастағы балалар Ф'!D144</f>
        <v>0</v>
      </c>
      <c r="D144" s="64"/>
      <c r="E144" s="64"/>
      <c r="F144" s="65"/>
      <c r="G144" s="64"/>
      <c r="H144" s="64"/>
      <c r="I144" s="65"/>
      <c r="J144" s="64"/>
      <c r="K144" s="64"/>
      <c r="L144" s="65"/>
      <c r="M144" s="64"/>
      <c r="N144" s="64"/>
      <c r="O144" s="65"/>
      <c r="P144" s="64"/>
      <c r="Q144" s="64"/>
      <c r="R144" s="65"/>
      <c r="S144" s="64"/>
      <c r="T144" s="64"/>
      <c r="U144" s="64"/>
      <c r="V144" s="65"/>
      <c r="W144" s="64"/>
      <c r="X144" s="65"/>
      <c r="Y144" s="64"/>
      <c r="Z144" s="64"/>
      <c r="AA144" s="65"/>
      <c r="AB144" s="64"/>
      <c r="AC144" s="64"/>
      <c r="AD144" s="65"/>
      <c r="AE144" s="64"/>
      <c r="AF144" s="64"/>
      <c r="AG144" s="65"/>
      <c r="AH144" s="64"/>
      <c r="AI144" s="64"/>
      <c r="AJ144" s="65"/>
      <c r="AK144" s="64"/>
      <c r="AL144" s="64"/>
      <c r="AM144" s="65"/>
      <c r="AN144" s="64"/>
      <c r="AO144" s="64"/>
      <c r="AP144" s="65"/>
      <c r="AQ144" s="64"/>
      <c r="AR144" s="64"/>
      <c r="AS144" s="65"/>
      <c r="AT144" s="64"/>
      <c r="AU144" s="64"/>
      <c r="AV144" s="65"/>
      <c r="AW144" s="10">
        <f t="shared" ref="AW144:AY144" si="96">COUNTA(D144,G144,J144,M144,P144,S144,V144,AK144,AN144,Y144,AB144,AE144,AH144,AQ144,AT144)</f>
        <v>0</v>
      </c>
      <c r="AX144" s="10">
        <f t="shared" si="96"/>
        <v>0</v>
      </c>
      <c r="AY144" s="11">
        <f t="shared" si="96"/>
        <v>0</v>
      </c>
    </row>
    <row r="145" spans="2:51" ht="15.75" customHeight="1">
      <c r="B145" s="62">
        <v>31</v>
      </c>
      <c r="C145" s="102">
        <f>'3 жастағы балалар Ф'!D145</f>
        <v>0</v>
      </c>
      <c r="D145" s="64"/>
      <c r="E145" s="64"/>
      <c r="F145" s="65"/>
      <c r="G145" s="64"/>
      <c r="H145" s="64"/>
      <c r="I145" s="65"/>
      <c r="J145" s="64"/>
      <c r="K145" s="64"/>
      <c r="L145" s="65"/>
      <c r="M145" s="64"/>
      <c r="N145" s="64"/>
      <c r="O145" s="65"/>
      <c r="P145" s="64"/>
      <c r="Q145" s="64"/>
      <c r="R145" s="65"/>
      <c r="S145" s="64"/>
      <c r="T145" s="64"/>
      <c r="U145" s="64"/>
      <c r="V145" s="65"/>
      <c r="W145" s="64"/>
      <c r="X145" s="65"/>
      <c r="Y145" s="64"/>
      <c r="Z145" s="64"/>
      <c r="AA145" s="65"/>
      <c r="AB145" s="64"/>
      <c r="AC145" s="64"/>
      <c r="AD145" s="65"/>
      <c r="AE145" s="64"/>
      <c r="AF145" s="64"/>
      <c r="AG145" s="65"/>
      <c r="AH145" s="64"/>
      <c r="AI145" s="64"/>
      <c r="AJ145" s="65"/>
      <c r="AK145" s="64"/>
      <c r="AL145" s="64"/>
      <c r="AM145" s="65"/>
      <c r="AN145" s="64"/>
      <c r="AO145" s="64"/>
      <c r="AP145" s="65"/>
      <c r="AQ145" s="64"/>
      <c r="AR145" s="64"/>
      <c r="AS145" s="65"/>
      <c r="AT145" s="64"/>
      <c r="AU145" s="64"/>
      <c r="AV145" s="65"/>
      <c r="AW145" s="10">
        <f t="shared" ref="AW145:AY145" si="97">COUNTA(D145,G145,J145,M145,P145,S145,V145,AK145,AN145,Y145,AB145,AE145,AH145,AQ145,AT145)</f>
        <v>0</v>
      </c>
      <c r="AX145" s="10">
        <f t="shared" si="97"/>
        <v>0</v>
      </c>
      <c r="AY145" s="11">
        <f t="shared" si="97"/>
        <v>0</v>
      </c>
    </row>
    <row r="146" spans="2:51" ht="15.75" customHeight="1">
      <c r="B146" s="62">
        <v>32</v>
      </c>
      <c r="C146" s="102">
        <f>'3 жастағы балалар Ф'!D146</f>
        <v>0</v>
      </c>
      <c r="D146" s="64"/>
      <c r="E146" s="64"/>
      <c r="F146" s="65"/>
      <c r="G146" s="64"/>
      <c r="H146" s="64"/>
      <c r="I146" s="65"/>
      <c r="J146" s="64"/>
      <c r="K146" s="64"/>
      <c r="L146" s="65"/>
      <c r="M146" s="64"/>
      <c r="N146" s="64"/>
      <c r="O146" s="65"/>
      <c r="P146" s="64"/>
      <c r="Q146" s="64"/>
      <c r="R146" s="65"/>
      <c r="S146" s="64"/>
      <c r="T146" s="64"/>
      <c r="U146" s="64"/>
      <c r="V146" s="65"/>
      <c r="W146" s="64"/>
      <c r="X146" s="65"/>
      <c r="Y146" s="64"/>
      <c r="Z146" s="64"/>
      <c r="AA146" s="65"/>
      <c r="AB146" s="64"/>
      <c r="AC146" s="64"/>
      <c r="AD146" s="65"/>
      <c r="AE146" s="64"/>
      <c r="AF146" s="64"/>
      <c r="AG146" s="65"/>
      <c r="AH146" s="64"/>
      <c r="AI146" s="64"/>
      <c r="AJ146" s="65"/>
      <c r="AK146" s="64"/>
      <c r="AL146" s="64"/>
      <c r="AM146" s="65"/>
      <c r="AN146" s="64"/>
      <c r="AO146" s="64"/>
      <c r="AP146" s="65"/>
      <c r="AQ146" s="64"/>
      <c r="AR146" s="64"/>
      <c r="AS146" s="65"/>
      <c r="AT146" s="64"/>
      <c r="AU146" s="64"/>
      <c r="AV146" s="65"/>
      <c r="AW146" s="10">
        <f t="shared" ref="AW146:AY146" si="98">COUNTA(D146,G146,J146,M146,P146,S146,V146,AK146,AN146,Y146,AB146,AE146,AH146,AQ146,AT146)</f>
        <v>0</v>
      </c>
      <c r="AX146" s="10">
        <f t="shared" si="98"/>
        <v>0</v>
      </c>
      <c r="AY146" s="11">
        <f t="shared" si="98"/>
        <v>0</v>
      </c>
    </row>
    <row r="147" spans="2:51" ht="15.75" customHeight="1">
      <c r="B147" s="62">
        <v>33</v>
      </c>
      <c r="C147" s="102">
        <f>'3 жастағы балалар Ф'!D147</f>
        <v>0</v>
      </c>
      <c r="D147" s="64"/>
      <c r="E147" s="64"/>
      <c r="F147" s="65"/>
      <c r="G147" s="64"/>
      <c r="H147" s="64"/>
      <c r="I147" s="65"/>
      <c r="J147" s="64"/>
      <c r="K147" s="64"/>
      <c r="L147" s="65"/>
      <c r="M147" s="64"/>
      <c r="N147" s="64"/>
      <c r="O147" s="65"/>
      <c r="P147" s="64"/>
      <c r="Q147" s="64"/>
      <c r="R147" s="65"/>
      <c r="S147" s="64"/>
      <c r="T147" s="64"/>
      <c r="U147" s="64"/>
      <c r="V147" s="65"/>
      <c r="W147" s="64"/>
      <c r="X147" s="65"/>
      <c r="Y147" s="64"/>
      <c r="Z147" s="64"/>
      <c r="AA147" s="65"/>
      <c r="AB147" s="64"/>
      <c r="AC147" s="64"/>
      <c r="AD147" s="65"/>
      <c r="AE147" s="64"/>
      <c r="AF147" s="64"/>
      <c r="AG147" s="65"/>
      <c r="AH147" s="64"/>
      <c r="AI147" s="64"/>
      <c r="AJ147" s="65"/>
      <c r="AK147" s="64"/>
      <c r="AL147" s="64"/>
      <c r="AM147" s="65"/>
      <c r="AN147" s="64"/>
      <c r="AO147" s="64"/>
      <c r="AP147" s="65"/>
      <c r="AQ147" s="64"/>
      <c r="AR147" s="64"/>
      <c r="AS147" s="65"/>
      <c r="AT147" s="64"/>
      <c r="AU147" s="64"/>
      <c r="AV147" s="65"/>
      <c r="AW147" s="10">
        <f t="shared" ref="AW147:AY147" si="99">COUNTA(D147,G147,J147,M147,P147,S147,V147,AK147,AN147,Y147,AB147,AE147,AH147,AQ147,AT147)</f>
        <v>0</v>
      </c>
      <c r="AX147" s="10">
        <f t="shared" si="99"/>
        <v>0</v>
      </c>
      <c r="AY147" s="11">
        <f t="shared" si="99"/>
        <v>0</v>
      </c>
    </row>
    <row r="148" spans="2:51" ht="15.75" customHeight="1">
      <c r="B148" s="62">
        <v>34</v>
      </c>
      <c r="C148" s="102">
        <f>'3 жастағы балалар Ф'!D148</f>
        <v>0</v>
      </c>
      <c r="D148" s="64"/>
      <c r="E148" s="64"/>
      <c r="F148" s="65"/>
      <c r="G148" s="64"/>
      <c r="H148" s="64"/>
      <c r="I148" s="65"/>
      <c r="J148" s="64"/>
      <c r="K148" s="64"/>
      <c r="L148" s="65"/>
      <c r="M148" s="64"/>
      <c r="N148" s="64"/>
      <c r="O148" s="65"/>
      <c r="P148" s="64"/>
      <c r="Q148" s="64"/>
      <c r="R148" s="65"/>
      <c r="S148" s="64"/>
      <c r="T148" s="64"/>
      <c r="U148" s="64"/>
      <c r="V148" s="65"/>
      <c r="W148" s="64"/>
      <c r="X148" s="65"/>
      <c r="Y148" s="64"/>
      <c r="Z148" s="64"/>
      <c r="AA148" s="65"/>
      <c r="AB148" s="64"/>
      <c r="AC148" s="64"/>
      <c r="AD148" s="65"/>
      <c r="AE148" s="64"/>
      <c r="AF148" s="64"/>
      <c r="AG148" s="65"/>
      <c r="AH148" s="64"/>
      <c r="AI148" s="64"/>
      <c r="AJ148" s="65"/>
      <c r="AK148" s="64"/>
      <c r="AL148" s="64"/>
      <c r="AM148" s="65"/>
      <c r="AN148" s="64"/>
      <c r="AO148" s="64"/>
      <c r="AP148" s="65"/>
      <c r="AQ148" s="64"/>
      <c r="AR148" s="64"/>
      <c r="AS148" s="65"/>
      <c r="AT148" s="64"/>
      <c r="AU148" s="64"/>
      <c r="AV148" s="65"/>
      <c r="AW148" s="10">
        <f t="shared" ref="AW148:AY148" si="100">COUNTA(D148,G148,J148,M148,P148,S148,V148,AK148,AN148,Y148,AB148,AE148,AH148,AQ148,AT148)</f>
        <v>0</v>
      </c>
      <c r="AX148" s="10">
        <f t="shared" si="100"/>
        <v>0</v>
      </c>
      <c r="AY148" s="11">
        <f t="shared" si="100"/>
        <v>0</v>
      </c>
    </row>
    <row r="149" spans="2:51" ht="15.75" customHeight="1">
      <c r="B149" s="62">
        <v>35</v>
      </c>
      <c r="C149" s="102">
        <f>'3 жастағы балалар Ф'!D149</f>
        <v>0</v>
      </c>
      <c r="D149" s="64"/>
      <c r="E149" s="64"/>
      <c r="F149" s="65"/>
      <c r="G149" s="64"/>
      <c r="H149" s="64"/>
      <c r="I149" s="65"/>
      <c r="J149" s="64"/>
      <c r="K149" s="64"/>
      <c r="L149" s="65"/>
      <c r="M149" s="64"/>
      <c r="N149" s="64"/>
      <c r="O149" s="65"/>
      <c r="P149" s="64"/>
      <c r="Q149" s="64"/>
      <c r="R149" s="65"/>
      <c r="S149" s="64"/>
      <c r="T149" s="64"/>
      <c r="U149" s="64"/>
      <c r="V149" s="65"/>
      <c r="W149" s="64"/>
      <c r="X149" s="65"/>
      <c r="Y149" s="64"/>
      <c r="Z149" s="64"/>
      <c r="AA149" s="65"/>
      <c r="AB149" s="64"/>
      <c r="AC149" s="64"/>
      <c r="AD149" s="65"/>
      <c r="AE149" s="64"/>
      <c r="AF149" s="64"/>
      <c r="AG149" s="65"/>
      <c r="AH149" s="64"/>
      <c r="AI149" s="64"/>
      <c r="AJ149" s="65"/>
      <c r="AK149" s="64"/>
      <c r="AL149" s="64"/>
      <c r="AM149" s="65"/>
      <c r="AN149" s="64"/>
      <c r="AO149" s="64"/>
      <c r="AP149" s="65"/>
      <c r="AQ149" s="64"/>
      <c r="AR149" s="64"/>
      <c r="AS149" s="65"/>
      <c r="AT149" s="64"/>
      <c r="AU149" s="64"/>
      <c r="AV149" s="65"/>
      <c r="AW149" s="10">
        <f t="shared" ref="AW149:AY149" si="101">COUNTA(D149,G149,J149,M149,P149,S149,V149,AK149,AN149,Y149,AB149,AE149,AH149,AQ149,AT149)</f>
        <v>0</v>
      </c>
      <c r="AX149" s="10">
        <f t="shared" si="101"/>
        <v>0</v>
      </c>
      <c r="AY149" s="11">
        <f t="shared" si="101"/>
        <v>0</v>
      </c>
    </row>
    <row r="150" spans="2:51" ht="15.75" customHeight="1">
      <c r="B150" s="62">
        <v>36</v>
      </c>
      <c r="C150" s="102">
        <f>'3 жастағы балалар Ф'!D150</f>
        <v>0</v>
      </c>
      <c r="D150" s="64"/>
      <c r="E150" s="64"/>
      <c r="F150" s="65"/>
      <c r="G150" s="64"/>
      <c r="H150" s="64"/>
      <c r="I150" s="65"/>
      <c r="J150" s="64"/>
      <c r="K150" s="64"/>
      <c r="L150" s="65"/>
      <c r="M150" s="64"/>
      <c r="N150" s="64"/>
      <c r="O150" s="65"/>
      <c r="P150" s="64"/>
      <c r="Q150" s="64"/>
      <c r="R150" s="65"/>
      <c r="S150" s="64"/>
      <c r="T150" s="64"/>
      <c r="U150" s="64"/>
      <c r="V150" s="65"/>
      <c r="W150" s="64"/>
      <c r="X150" s="65"/>
      <c r="Y150" s="64"/>
      <c r="Z150" s="64"/>
      <c r="AA150" s="65"/>
      <c r="AB150" s="64"/>
      <c r="AC150" s="64"/>
      <c r="AD150" s="65"/>
      <c r="AE150" s="64"/>
      <c r="AF150" s="64"/>
      <c r="AG150" s="65"/>
      <c r="AH150" s="64"/>
      <c r="AI150" s="64"/>
      <c r="AJ150" s="65"/>
      <c r="AK150" s="64"/>
      <c r="AL150" s="64"/>
      <c r="AM150" s="65"/>
      <c r="AN150" s="64"/>
      <c r="AO150" s="64"/>
      <c r="AP150" s="65"/>
      <c r="AQ150" s="64"/>
      <c r="AR150" s="64"/>
      <c r="AS150" s="65"/>
      <c r="AT150" s="64"/>
      <c r="AU150" s="64"/>
      <c r="AV150" s="65"/>
      <c r="AW150" s="10">
        <f t="shared" ref="AW150:AY150" si="102">COUNTA(D150,G150,J150,M150,P150,S150,V150,AK150,AN150,Y150,AB150,AE150,AH150,AQ150,AT150)</f>
        <v>0</v>
      </c>
      <c r="AX150" s="10">
        <f t="shared" si="102"/>
        <v>0</v>
      </c>
      <c r="AY150" s="11">
        <f t="shared" si="102"/>
        <v>0</v>
      </c>
    </row>
    <row r="151" spans="2:51" ht="15.75" customHeight="1">
      <c r="B151" s="62">
        <v>37</v>
      </c>
      <c r="C151" s="102">
        <f>'3 жастағы балалар Ф'!D151</f>
        <v>0</v>
      </c>
      <c r="D151" s="64"/>
      <c r="E151" s="64"/>
      <c r="F151" s="65"/>
      <c r="G151" s="64"/>
      <c r="H151" s="64"/>
      <c r="I151" s="65"/>
      <c r="J151" s="64"/>
      <c r="K151" s="64"/>
      <c r="L151" s="65"/>
      <c r="M151" s="64"/>
      <c r="N151" s="64"/>
      <c r="O151" s="65"/>
      <c r="P151" s="64"/>
      <c r="Q151" s="64"/>
      <c r="R151" s="65"/>
      <c r="S151" s="64"/>
      <c r="T151" s="64"/>
      <c r="U151" s="64"/>
      <c r="V151" s="65"/>
      <c r="W151" s="64"/>
      <c r="X151" s="65"/>
      <c r="Y151" s="64"/>
      <c r="Z151" s="64"/>
      <c r="AA151" s="65"/>
      <c r="AB151" s="64"/>
      <c r="AC151" s="64"/>
      <c r="AD151" s="65"/>
      <c r="AE151" s="64"/>
      <c r="AF151" s="64"/>
      <c r="AG151" s="65"/>
      <c r="AH151" s="64"/>
      <c r="AI151" s="64"/>
      <c r="AJ151" s="65"/>
      <c r="AK151" s="64"/>
      <c r="AL151" s="64"/>
      <c r="AM151" s="65"/>
      <c r="AN151" s="64"/>
      <c r="AO151" s="64"/>
      <c r="AP151" s="65"/>
      <c r="AQ151" s="64"/>
      <c r="AR151" s="64"/>
      <c r="AS151" s="65"/>
      <c r="AT151" s="64"/>
      <c r="AU151" s="64"/>
      <c r="AV151" s="65"/>
      <c r="AW151" s="10">
        <f t="shared" ref="AW151:AY151" si="103">COUNTA(D151,G151,J151,M151,P151,S151,V151,AK151,AN151,Y151,AB151,AE151,AH151,AQ151,AT151)</f>
        <v>0</v>
      </c>
      <c r="AX151" s="10">
        <f t="shared" si="103"/>
        <v>0</v>
      </c>
      <c r="AY151" s="11">
        <f t="shared" si="103"/>
        <v>0</v>
      </c>
    </row>
    <row r="152" spans="2:51" ht="15.75" customHeight="1">
      <c r="B152" s="62">
        <v>38</v>
      </c>
      <c r="C152" s="102">
        <f>'3 жастағы балалар Ф'!D152</f>
        <v>0</v>
      </c>
      <c r="D152" s="64"/>
      <c r="E152" s="64"/>
      <c r="F152" s="65"/>
      <c r="G152" s="64"/>
      <c r="H152" s="64"/>
      <c r="I152" s="65"/>
      <c r="J152" s="64"/>
      <c r="K152" s="64"/>
      <c r="L152" s="65"/>
      <c r="M152" s="64"/>
      <c r="N152" s="64"/>
      <c r="O152" s="65"/>
      <c r="P152" s="64"/>
      <c r="Q152" s="64"/>
      <c r="R152" s="65"/>
      <c r="S152" s="64"/>
      <c r="T152" s="64"/>
      <c r="U152" s="64"/>
      <c r="V152" s="65"/>
      <c r="W152" s="64"/>
      <c r="X152" s="65"/>
      <c r="Y152" s="64"/>
      <c r="Z152" s="64"/>
      <c r="AA152" s="65"/>
      <c r="AB152" s="64"/>
      <c r="AC152" s="64"/>
      <c r="AD152" s="65"/>
      <c r="AE152" s="64"/>
      <c r="AF152" s="64"/>
      <c r="AG152" s="65"/>
      <c r="AH152" s="64"/>
      <c r="AI152" s="64"/>
      <c r="AJ152" s="65"/>
      <c r="AK152" s="64"/>
      <c r="AL152" s="64"/>
      <c r="AM152" s="65"/>
      <c r="AN152" s="64"/>
      <c r="AO152" s="64"/>
      <c r="AP152" s="65"/>
      <c r="AQ152" s="64"/>
      <c r="AR152" s="64"/>
      <c r="AS152" s="65"/>
      <c r="AT152" s="64"/>
      <c r="AU152" s="64"/>
      <c r="AV152" s="65"/>
      <c r="AW152" s="10">
        <f t="shared" ref="AW152:AY152" si="104">COUNTA(D152,G152,J152,M152,P152,S152,V152,AK152,AN152,Y152,AB152,AE152,AH152,AQ152,AT152)</f>
        <v>0</v>
      </c>
      <c r="AX152" s="10">
        <f t="shared" si="104"/>
        <v>0</v>
      </c>
      <c r="AY152" s="11">
        <f t="shared" si="104"/>
        <v>0</v>
      </c>
    </row>
    <row r="153" spans="2:51" ht="15.75" customHeight="1">
      <c r="B153" s="62">
        <v>39</v>
      </c>
      <c r="C153" s="102">
        <f>'3 жастағы балалар Ф'!D153</f>
        <v>0</v>
      </c>
      <c r="D153" s="64"/>
      <c r="E153" s="64"/>
      <c r="F153" s="65"/>
      <c r="G153" s="64"/>
      <c r="H153" s="64"/>
      <c r="I153" s="65"/>
      <c r="J153" s="64"/>
      <c r="K153" s="64"/>
      <c r="L153" s="65"/>
      <c r="M153" s="64"/>
      <c r="N153" s="64"/>
      <c r="O153" s="65"/>
      <c r="P153" s="64"/>
      <c r="Q153" s="64"/>
      <c r="R153" s="65"/>
      <c r="S153" s="64"/>
      <c r="T153" s="64"/>
      <c r="U153" s="64"/>
      <c r="V153" s="65"/>
      <c r="W153" s="64"/>
      <c r="X153" s="65"/>
      <c r="Y153" s="64"/>
      <c r="Z153" s="64"/>
      <c r="AA153" s="65"/>
      <c r="AB153" s="64"/>
      <c r="AC153" s="64"/>
      <c r="AD153" s="65"/>
      <c r="AE153" s="64"/>
      <c r="AF153" s="64"/>
      <c r="AG153" s="65"/>
      <c r="AH153" s="64"/>
      <c r="AI153" s="64"/>
      <c r="AJ153" s="65"/>
      <c r="AK153" s="64"/>
      <c r="AL153" s="64"/>
      <c r="AM153" s="65"/>
      <c r="AN153" s="64"/>
      <c r="AO153" s="64"/>
      <c r="AP153" s="65"/>
      <c r="AQ153" s="64"/>
      <c r="AR153" s="64"/>
      <c r="AS153" s="65"/>
      <c r="AT153" s="64"/>
      <c r="AU153" s="64"/>
      <c r="AV153" s="65"/>
      <c r="AW153" s="10">
        <f t="shared" ref="AW153:AY153" si="105">COUNTA(D153,G153,J153,M153,P153,S153,V153,AK153,AN153,Y153,AB153,AE153,AH153,AQ153,AT153)</f>
        <v>0</v>
      </c>
      <c r="AX153" s="10">
        <f t="shared" si="105"/>
        <v>0</v>
      </c>
      <c r="AY153" s="11">
        <f t="shared" si="105"/>
        <v>0</v>
      </c>
    </row>
    <row r="154" spans="2:51" ht="15.75" customHeight="1">
      <c r="B154" s="62">
        <v>40</v>
      </c>
      <c r="C154" s="102">
        <f>'3 жастағы балалар Ф'!D154</f>
        <v>0</v>
      </c>
      <c r="D154" s="64"/>
      <c r="E154" s="64"/>
      <c r="F154" s="65"/>
      <c r="G154" s="64"/>
      <c r="H154" s="64"/>
      <c r="I154" s="65"/>
      <c r="J154" s="64"/>
      <c r="K154" s="64"/>
      <c r="L154" s="65"/>
      <c r="M154" s="64"/>
      <c r="N154" s="64"/>
      <c r="O154" s="65"/>
      <c r="P154" s="64"/>
      <c r="Q154" s="64"/>
      <c r="R154" s="65"/>
      <c r="S154" s="64"/>
      <c r="T154" s="64"/>
      <c r="U154" s="64"/>
      <c r="V154" s="65"/>
      <c r="W154" s="64"/>
      <c r="X154" s="65"/>
      <c r="Y154" s="64"/>
      <c r="Z154" s="64"/>
      <c r="AA154" s="65"/>
      <c r="AB154" s="64"/>
      <c r="AC154" s="64"/>
      <c r="AD154" s="65"/>
      <c r="AE154" s="64"/>
      <c r="AF154" s="64"/>
      <c r="AG154" s="65"/>
      <c r="AH154" s="64"/>
      <c r="AI154" s="64"/>
      <c r="AJ154" s="65"/>
      <c r="AK154" s="64"/>
      <c r="AL154" s="64"/>
      <c r="AM154" s="65"/>
      <c r="AN154" s="64"/>
      <c r="AO154" s="64"/>
      <c r="AP154" s="65"/>
      <c r="AQ154" s="64"/>
      <c r="AR154" s="64"/>
      <c r="AS154" s="65"/>
      <c r="AT154" s="64"/>
      <c r="AU154" s="64"/>
      <c r="AV154" s="65"/>
      <c r="AW154" s="10">
        <f t="shared" ref="AW154:AY154" si="106">COUNTA(D154,G154,J154,M154,P154,S154,V154,AK154,AN154,Y154,AB154,AE154,AH154,AQ154,AT154)</f>
        <v>0</v>
      </c>
      <c r="AX154" s="10">
        <f t="shared" si="106"/>
        <v>0</v>
      </c>
      <c r="AY154" s="11">
        <f t="shared" si="106"/>
        <v>0</v>
      </c>
    </row>
    <row r="155" spans="2:51" ht="15.75" customHeight="1">
      <c r="B155" s="83">
        <v>41</v>
      </c>
      <c r="C155" s="87">
        <f>'3 жастағы балалар Ф'!D155</f>
        <v>0</v>
      </c>
      <c r="D155" s="85"/>
      <c r="E155" s="85"/>
      <c r="F155" s="86">
        <v>1</v>
      </c>
      <c r="G155" s="85"/>
      <c r="H155" s="85"/>
      <c r="I155" s="86">
        <v>1</v>
      </c>
      <c r="J155" s="85"/>
      <c r="K155" s="85"/>
      <c r="L155" s="86">
        <v>1</v>
      </c>
      <c r="M155" s="85"/>
      <c r="N155" s="85"/>
      <c r="O155" s="86">
        <v>1</v>
      </c>
      <c r="P155" s="85"/>
      <c r="Q155" s="85"/>
      <c r="R155" s="86"/>
      <c r="S155" s="85"/>
      <c r="T155" s="85"/>
      <c r="U155" s="112"/>
      <c r="V155" s="86"/>
      <c r="W155" s="85"/>
      <c r="X155" s="113">
        <v>1</v>
      </c>
      <c r="Y155" s="85"/>
      <c r="Z155" s="85"/>
      <c r="AA155" s="113">
        <v>1</v>
      </c>
      <c r="AB155" s="85"/>
      <c r="AC155" s="85"/>
      <c r="AD155" s="113">
        <v>1</v>
      </c>
      <c r="AE155" s="85"/>
      <c r="AF155" s="85"/>
      <c r="AG155" s="113">
        <v>1</v>
      </c>
      <c r="AH155" s="85"/>
      <c r="AI155" s="85"/>
      <c r="AJ155" s="113">
        <v>1</v>
      </c>
      <c r="AK155" s="85"/>
      <c r="AL155" s="85"/>
      <c r="AM155" s="113">
        <v>1</v>
      </c>
      <c r="AN155" s="85"/>
      <c r="AO155" s="85"/>
      <c r="AP155" s="113">
        <v>1</v>
      </c>
      <c r="AQ155" s="85"/>
      <c r="AR155" s="85"/>
      <c r="AS155" s="113"/>
      <c r="AT155" s="85"/>
      <c r="AU155" s="85"/>
      <c r="AV155" s="113"/>
      <c r="AW155" s="10">
        <f t="shared" ref="AW155:AY155" si="107">COUNTA(D155,G155,J155,M155,P155,S155,V155,AK155,AN155,Y155,AB155,AE155,AH155,AQ155,AT155)</f>
        <v>0</v>
      </c>
      <c r="AX155" s="10">
        <f t="shared" si="107"/>
        <v>0</v>
      </c>
      <c r="AY155" s="11">
        <f t="shared" si="107"/>
        <v>11</v>
      </c>
    </row>
    <row r="156" spans="2:51" ht="15.75" customHeight="1">
      <c r="B156" s="83">
        <v>42</v>
      </c>
      <c r="C156" s="87">
        <f>'3 жастағы балалар Ф'!D156</f>
        <v>0</v>
      </c>
      <c r="D156" s="85"/>
      <c r="E156" s="85"/>
      <c r="F156" s="86">
        <v>1</v>
      </c>
      <c r="G156" s="85"/>
      <c r="H156" s="85"/>
      <c r="I156" s="86">
        <v>1</v>
      </c>
      <c r="J156" s="85"/>
      <c r="K156" s="85"/>
      <c r="L156" s="86">
        <v>1</v>
      </c>
      <c r="M156" s="85"/>
      <c r="N156" s="85"/>
      <c r="O156" s="86">
        <v>1</v>
      </c>
      <c r="P156" s="85"/>
      <c r="Q156" s="85"/>
      <c r="R156" s="86"/>
      <c r="S156" s="85"/>
      <c r="T156" s="85"/>
      <c r="U156" s="112"/>
      <c r="V156" s="86"/>
      <c r="W156" s="85"/>
      <c r="X156" s="86">
        <v>1</v>
      </c>
      <c r="Y156" s="85"/>
      <c r="Z156" s="85"/>
      <c r="AA156" s="86">
        <v>1</v>
      </c>
      <c r="AB156" s="85"/>
      <c r="AC156" s="85"/>
      <c r="AD156" s="86">
        <v>1</v>
      </c>
      <c r="AE156" s="85"/>
      <c r="AF156" s="85"/>
      <c r="AG156" s="86">
        <v>1</v>
      </c>
      <c r="AH156" s="85"/>
      <c r="AI156" s="85"/>
      <c r="AJ156" s="86">
        <v>1</v>
      </c>
      <c r="AK156" s="85"/>
      <c r="AL156" s="85"/>
      <c r="AM156" s="86">
        <v>1</v>
      </c>
      <c r="AN156" s="85"/>
      <c r="AO156" s="85"/>
      <c r="AP156" s="86">
        <v>1</v>
      </c>
      <c r="AQ156" s="85"/>
      <c r="AR156" s="85"/>
      <c r="AS156" s="86"/>
      <c r="AT156" s="85"/>
      <c r="AU156" s="85"/>
      <c r="AV156" s="86"/>
      <c r="AW156" s="10">
        <f t="shared" ref="AW156:AY156" si="108">COUNTA(D156,G156,J156,M156,P156,S156,V156,AK156,AN156,Y156,AB156,AE156,AH156,AQ156,AT156)</f>
        <v>0</v>
      </c>
      <c r="AX156" s="10">
        <f t="shared" si="108"/>
        <v>0</v>
      </c>
      <c r="AY156" s="11">
        <f t="shared" si="108"/>
        <v>11</v>
      </c>
    </row>
    <row r="157" spans="2:51" ht="15.75" customHeight="1">
      <c r="B157" s="83">
        <v>43</v>
      </c>
      <c r="C157" s="87">
        <f>'3 жастағы балалар Ф'!D157</f>
        <v>0</v>
      </c>
      <c r="D157" s="85"/>
      <c r="E157" s="85"/>
      <c r="F157" s="86">
        <v>1</v>
      </c>
      <c r="G157" s="85"/>
      <c r="H157" s="85"/>
      <c r="I157" s="86">
        <v>1</v>
      </c>
      <c r="J157" s="85"/>
      <c r="K157" s="85"/>
      <c r="L157" s="86">
        <v>1</v>
      </c>
      <c r="M157" s="85"/>
      <c r="N157" s="85"/>
      <c r="O157" s="86">
        <v>1</v>
      </c>
      <c r="P157" s="85"/>
      <c r="Q157" s="85"/>
      <c r="R157" s="86"/>
      <c r="S157" s="85"/>
      <c r="T157" s="85"/>
      <c r="U157" s="112"/>
      <c r="V157" s="86"/>
      <c r="W157" s="85"/>
      <c r="X157" s="86">
        <v>1</v>
      </c>
      <c r="Y157" s="85"/>
      <c r="Z157" s="85"/>
      <c r="AA157" s="86">
        <v>1</v>
      </c>
      <c r="AB157" s="85"/>
      <c r="AC157" s="85"/>
      <c r="AD157" s="86">
        <v>1</v>
      </c>
      <c r="AE157" s="85"/>
      <c r="AF157" s="85"/>
      <c r="AG157" s="86">
        <v>1</v>
      </c>
      <c r="AH157" s="85"/>
      <c r="AI157" s="85"/>
      <c r="AJ157" s="86">
        <v>1</v>
      </c>
      <c r="AK157" s="85"/>
      <c r="AL157" s="85"/>
      <c r="AM157" s="86">
        <v>1</v>
      </c>
      <c r="AN157" s="85"/>
      <c r="AO157" s="85"/>
      <c r="AP157" s="86">
        <v>1</v>
      </c>
      <c r="AQ157" s="85"/>
      <c r="AR157" s="85"/>
      <c r="AS157" s="86"/>
      <c r="AT157" s="85"/>
      <c r="AU157" s="85"/>
      <c r="AV157" s="86"/>
      <c r="AW157" s="10">
        <f t="shared" ref="AW157:AY157" si="109">COUNTA(D157,G157,J157,M157,P157,S157,V157,AK157,AN157,Y157,AB157,AE157,AH157,AQ157,AT157)</f>
        <v>0</v>
      </c>
      <c r="AX157" s="10">
        <f t="shared" si="109"/>
        <v>0</v>
      </c>
      <c r="AY157" s="11">
        <f t="shared" si="109"/>
        <v>11</v>
      </c>
    </row>
    <row r="158" spans="2:51" ht="15.75" customHeight="1">
      <c r="B158" s="83">
        <v>44</v>
      </c>
      <c r="C158" s="87">
        <f>'3 жастағы балалар Ф'!D158</f>
        <v>0</v>
      </c>
      <c r="D158" s="17"/>
      <c r="E158" s="17"/>
      <c r="F158" s="60"/>
      <c r="G158" s="17"/>
      <c r="H158" s="17"/>
      <c r="I158" s="60"/>
      <c r="J158" s="17"/>
      <c r="K158" s="17"/>
      <c r="L158" s="60"/>
      <c r="M158" s="17"/>
      <c r="N158" s="17"/>
      <c r="O158" s="60"/>
      <c r="P158" s="17"/>
      <c r="Q158" s="17"/>
      <c r="R158" s="60"/>
      <c r="S158" s="17"/>
      <c r="T158" s="17"/>
      <c r="U158" s="17"/>
      <c r="V158" s="60"/>
      <c r="W158" s="17"/>
      <c r="X158" s="86"/>
      <c r="Y158" s="85"/>
      <c r="Z158" s="85"/>
      <c r="AA158" s="86"/>
      <c r="AB158" s="85"/>
      <c r="AC158" s="85"/>
      <c r="AD158" s="86"/>
      <c r="AE158" s="85"/>
      <c r="AF158" s="85"/>
      <c r="AG158" s="86"/>
      <c r="AH158" s="85"/>
      <c r="AI158" s="85"/>
      <c r="AJ158" s="86"/>
      <c r="AK158" s="85"/>
      <c r="AL158" s="85"/>
      <c r="AM158" s="86"/>
      <c r="AN158" s="85"/>
      <c r="AO158" s="85"/>
      <c r="AP158" s="86"/>
      <c r="AQ158" s="85"/>
      <c r="AR158" s="85"/>
      <c r="AS158" s="86"/>
      <c r="AT158" s="85"/>
      <c r="AU158" s="85"/>
      <c r="AV158" s="86"/>
      <c r="AW158" s="10">
        <f t="shared" ref="AW158:AY158" si="110">COUNTA(D158,G158,J158,M158,P158,S158,V158,AK158,AN158,Y158,AB158,AE158,AH158,AQ158,AT158)</f>
        <v>0</v>
      </c>
      <c r="AX158" s="10">
        <f t="shared" si="110"/>
        <v>0</v>
      </c>
      <c r="AY158" s="11">
        <f t="shared" si="110"/>
        <v>0</v>
      </c>
    </row>
    <row r="159" spans="2:51" ht="15.75" customHeight="1">
      <c r="B159" s="83">
        <v>45</v>
      </c>
      <c r="C159" s="87">
        <f>'3 жастағы балалар Ф'!D159</f>
        <v>0</v>
      </c>
      <c r="D159" s="85"/>
      <c r="E159" s="85"/>
      <c r="F159" s="86"/>
      <c r="G159" s="85"/>
      <c r="H159" s="85"/>
      <c r="I159" s="86"/>
      <c r="J159" s="85"/>
      <c r="K159" s="85"/>
      <c r="L159" s="86"/>
      <c r="M159" s="85"/>
      <c r="N159" s="85"/>
      <c r="O159" s="86"/>
      <c r="P159" s="85"/>
      <c r="Q159" s="85"/>
      <c r="R159" s="86"/>
      <c r="S159" s="85"/>
      <c r="T159" s="85"/>
      <c r="U159" s="86"/>
      <c r="V159" s="85"/>
      <c r="W159" s="85"/>
      <c r="X159" s="86"/>
      <c r="Y159" s="85"/>
      <c r="Z159" s="85"/>
      <c r="AA159" s="86"/>
      <c r="AB159" s="85"/>
      <c r="AC159" s="85"/>
      <c r="AD159" s="86"/>
      <c r="AE159" s="85"/>
      <c r="AF159" s="85"/>
      <c r="AG159" s="86"/>
      <c r="AH159" s="85"/>
      <c r="AI159" s="85"/>
      <c r="AJ159" s="86"/>
      <c r="AK159" s="85"/>
      <c r="AL159" s="85"/>
      <c r="AM159" s="86"/>
      <c r="AN159" s="85"/>
      <c r="AO159" s="85"/>
      <c r="AP159" s="86"/>
      <c r="AQ159" s="85"/>
      <c r="AR159" s="85"/>
      <c r="AS159" s="86"/>
      <c r="AT159" s="85"/>
      <c r="AU159" s="85"/>
      <c r="AV159" s="86"/>
      <c r="AW159" s="10">
        <f t="shared" ref="AW159:AY159" si="111">COUNTA(D159,G159,J159,M159,P159,S159,V159,AK159,AN159,Y159,AB159,AE159,AH159,AQ159,AT159)</f>
        <v>0</v>
      </c>
      <c r="AX159" s="10">
        <f t="shared" si="111"/>
        <v>0</v>
      </c>
      <c r="AY159" s="11">
        <f t="shared" si="111"/>
        <v>0</v>
      </c>
    </row>
    <row r="160" spans="2:51" ht="15.75" customHeight="1">
      <c r="B160" s="271" t="s">
        <v>30</v>
      </c>
      <c r="C160" s="263"/>
      <c r="D160" s="25">
        <f t="shared" ref="D160:AV160" si="112">SUM(D115:D159)</f>
        <v>17</v>
      </c>
      <c r="E160" s="25">
        <f t="shared" si="112"/>
        <v>3</v>
      </c>
      <c r="F160" s="26">
        <f t="shared" si="112"/>
        <v>3</v>
      </c>
      <c r="G160" s="27">
        <f t="shared" si="112"/>
        <v>17</v>
      </c>
      <c r="H160" s="25">
        <f t="shared" si="112"/>
        <v>3</v>
      </c>
      <c r="I160" s="26">
        <f t="shared" si="112"/>
        <v>3</v>
      </c>
      <c r="J160" s="27">
        <f t="shared" si="112"/>
        <v>18</v>
      </c>
      <c r="K160" s="25">
        <f t="shared" si="112"/>
        <v>2</v>
      </c>
      <c r="L160" s="26">
        <f t="shared" si="112"/>
        <v>3</v>
      </c>
      <c r="M160" s="27">
        <f t="shared" si="112"/>
        <v>18</v>
      </c>
      <c r="N160" s="25">
        <f t="shared" si="112"/>
        <v>2</v>
      </c>
      <c r="O160" s="26">
        <f t="shared" si="112"/>
        <v>3</v>
      </c>
      <c r="P160" s="27">
        <f t="shared" si="112"/>
        <v>18</v>
      </c>
      <c r="Q160" s="25">
        <f t="shared" si="112"/>
        <v>1</v>
      </c>
      <c r="R160" s="26">
        <f t="shared" si="112"/>
        <v>0</v>
      </c>
      <c r="S160" s="27">
        <f t="shared" si="112"/>
        <v>19</v>
      </c>
      <c r="T160" s="25">
        <f t="shared" si="112"/>
        <v>1</v>
      </c>
      <c r="U160" s="26">
        <f t="shared" si="112"/>
        <v>0</v>
      </c>
      <c r="V160" s="27">
        <f t="shared" si="112"/>
        <v>18</v>
      </c>
      <c r="W160" s="25">
        <f t="shared" si="112"/>
        <v>2</v>
      </c>
      <c r="X160" s="26">
        <f t="shared" si="112"/>
        <v>3</v>
      </c>
      <c r="Y160" s="27">
        <f t="shared" si="112"/>
        <v>19</v>
      </c>
      <c r="Z160" s="25">
        <f t="shared" si="112"/>
        <v>1</v>
      </c>
      <c r="AA160" s="26">
        <f t="shared" si="112"/>
        <v>3</v>
      </c>
      <c r="AB160" s="71">
        <f t="shared" si="112"/>
        <v>18</v>
      </c>
      <c r="AC160" s="103">
        <f t="shared" si="112"/>
        <v>2</v>
      </c>
      <c r="AD160" s="26">
        <f t="shared" si="112"/>
        <v>3</v>
      </c>
      <c r="AE160" s="71">
        <f t="shared" si="112"/>
        <v>18</v>
      </c>
      <c r="AF160" s="103">
        <f t="shared" si="112"/>
        <v>2</v>
      </c>
      <c r="AG160" s="26">
        <f t="shared" si="112"/>
        <v>3</v>
      </c>
      <c r="AH160" s="71">
        <f t="shared" si="112"/>
        <v>18</v>
      </c>
      <c r="AI160" s="103">
        <f t="shared" si="112"/>
        <v>2</v>
      </c>
      <c r="AJ160" s="26">
        <f t="shared" si="112"/>
        <v>3</v>
      </c>
      <c r="AK160" s="71">
        <f t="shared" si="112"/>
        <v>17</v>
      </c>
      <c r="AL160" s="103">
        <f t="shared" si="112"/>
        <v>2</v>
      </c>
      <c r="AM160" s="26">
        <f t="shared" si="112"/>
        <v>3</v>
      </c>
      <c r="AN160" s="71">
        <f t="shared" si="112"/>
        <v>18</v>
      </c>
      <c r="AO160" s="103">
        <f t="shared" si="112"/>
        <v>2</v>
      </c>
      <c r="AP160" s="26">
        <f t="shared" si="112"/>
        <v>3</v>
      </c>
      <c r="AQ160" s="27">
        <f t="shared" si="112"/>
        <v>18</v>
      </c>
      <c r="AR160" s="25">
        <f t="shared" si="112"/>
        <v>2</v>
      </c>
      <c r="AS160" s="26">
        <f t="shared" si="112"/>
        <v>0</v>
      </c>
      <c r="AT160" s="71">
        <f t="shared" si="112"/>
        <v>19</v>
      </c>
      <c r="AU160" s="103">
        <f t="shared" si="112"/>
        <v>1</v>
      </c>
      <c r="AV160" s="26">
        <f t="shared" si="112"/>
        <v>0</v>
      </c>
      <c r="AW160" s="38"/>
      <c r="AX160" s="39"/>
      <c r="AY160" s="39"/>
    </row>
    <row r="161" spans="2:51" ht="54.75" customHeight="1">
      <c r="B161" s="283" t="s">
        <v>31</v>
      </c>
      <c r="C161" s="263"/>
      <c r="D161" s="32">
        <f>D160*100/AX163</f>
        <v>85</v>
      </c>
      <c r="E161" s="32">
        <f>E160*100/AX163</f>
        <v>15</v>
      </c>
      <c r="F161" s="95">
        <f>F160*100/AX163</f>
        <v>15</v>
      </c>
      <c r="G161" s="96">
        <f>G160*100/AX163</f>
        <v>85</v>
      </c>
      <c r="H161" s="32">
        <f>H160*100/AX163</f>
        <v>15</v>
      </c>
      <c r="I161" s="95">
        <f>I160*100/AX163</f>
        <v>15</v>
      </c>
      <c r="J161" s="96">
        <f>J160*100/AX163</f>
        <v>90</v>
      </c>
      <c r="K161" s="32">
        <f>K160*100/AX163</f>
        <v>10</v>
      </c>
      <c r="L161" s="95">
        <f>L160*100/AX163</f>
        <v>15</v>
      </c>
      <c r="M161" s="96">
        <f>M160*100/AX163</f>
        <v>90</v>
      </c>
      <c r="N161" s="32">
        <f>N160*100/AX163</f>
        <v>10</v>
      </c>
      <c r="O161" s="95">
        <f>O160*100/AX163</f>
        <v>15</v>
      </c>
      <c r="P161" s="96">
        <f>P160*100/AX163</f>
        <v>90</v>
      </c>
      <c r="Q161" s="32">
        <f>Q160*100/AX163</f>
        <v>5</v>
      </c>
      <c r="R161" s="95">
        <f>R160*100/AX163</f>
        <v>0</v>
      </c>
      <c r="S161" s="96">
        <f>S160*100/AX163</f>
        <v>95</v>
      </c>
      <c r="T161" s="32">
        <f>T160*100/AX163</f>
        <v>5</v>
      </c>
      <c r="U161" s="95">
        <f>U160*100/AX163</f>
        <v>0</v>
      </c>
      <c r="V161" s="96">
        <f>V160*100/AX163</f>
        <v>90</v>
      </c>
      <c r="W161" s="32">
        <f>W160*100/AX163</f>
        <v>10</v>
      </c>
      <c r="X161" s="95">
        <f>X160*100/AX163</f>
        <v>15</v>
      </c>
      <c r="Y161" s="96">
        <f>Y160*100/AX163</f>
        <v>95</v>
      </c>
      <c r="Z161" s="32">
        <f>Z160*100/AX163</f>
        <v>5</v>
      </c>
      <c r="AA161" s="95">
        <f>AA160*100/AX163</f>
        <v>15</v>
      </c>
      <c r="AB161" s="114">
        <f>AB160*100/AX163</f>
        <v>90</v>
      </c>
      <c r="AC161" s="115">
        <f>AC160*100/AX163</f>
        <v>10</v>
      </c>
      <c r="AD161" s="116">
        <f>AD160*100/AX163</f>
        <v>15</v>
      </c>
      <c r="AE161" s="117">
        <f>AE160*100/AX163</f>
        <v>90</v>
      </c>
      <c r="AF161" s="118">
        <f>AF160*100/AX163</f>
        <v>10</v>
      </c>
      <c r="AG161" s="119">
        <f>AG160*100/AX163</f>
        <v>15</v>
      </c>
      <c r="AH161" s="117">
        <f>AH160*100/AX163</f>
        <v>90</v>
      </c>
      <c r="AI161" s="118">
        <f>AI160*100/AX163</f>
        <v>10</v>
      </c>
      <c r="AJ161" s="119">
        <f>AJ160*100/AX163</f>
        <v>15</v>
      </c>
      <c r="AK161" s="117">
        <f>AK160*100/AX163</f>
        <v>85</v>
      </c>
      <c r="AL161" s="118">
        <f>AL160*100/AX163</f>
        <v>10</v>
      </c>
      <c r="AM161" s="119">
        <f>AM160*100/AX163</f>
        <v>15</v>
      </c>
      <c r="AN161" s="117">
        <f>AN160*100/AX163</f>
        <v>90</v>
      </c>
      <c r="AO161" s="118">
        <f>AO160*100/AX163</f>
        <v>10</v>
      </c>
      <c r="AP161" s="119">
        <f>AP160*100/AX163</f>
        <v>15</v>
      </c>
      <c r="AQ161" s="117">
        <f>AQ160*100/AX163</f>
        <v>90</v>
      </c>
      <c r="AR161" s="118">
        <f>AR160*100/AX163</f>
        <v>10</v>
      </c>
      <c r="AS161" s="119">
        <f>AS160*100/AX163</f>
        <v>0</v>
      </c>
      <c r="AT161" s="117">
        <f>AT160*100/AX163</f>
        <v>95</v>
      </c>
      <c r="AU161" s="118">
        <f>AU160*100/AX163</f>
        <v>5</v>
      </c>
      <c r="AV161" s="119">
        <f>AV160*100/AX163</f>
        <v>0</v>
      </c>
      <c r="AW161" s="38"/>
      <c r="AX161" s="39"/>
      <c r="AY161" s="39"/>
    </row>
    <row r="162" spans="2:51" ht="15.75" customHeight="1">
      <c r="B162" s="272"/>
      <c r="C162" s="273"/>
      <c r="D162" s="273"/>
      <c r="E162" s="273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  <c r="P162" s="273"/>
      <c r="Q162" s="273"/>
      <c r="R162" s="273"/>
      <c r="S162" s="273"/>
      <c r="T162" s="273"/>
      <c r="U162" s="273"/>
      <c r="V162" s="273"/>
      <c r="W162" s="273"/>
      <c r="X162" s="273"/>
      <c r="Y162" s="273"/>
      <c r="Z162" s="273"/>
      <c r="AA162" s="273"/>
      <c r="AB162" s="273"/>
      <c r="AC162" s="273"/>
      <c r="AD162" s="273"/>
      <c r="AE162" s="273"/>
      <c r="AF162" s="273"/>
      <c r="AG162" s="273"/>
      <c r="AH162" s="273"/>
      <c r="AI162" s="273"/>
      <c r="AJ162" s="273"/>
      <c r="AK162" s="273"/>
      <c r="AL162" s="273"/>
      <c r="AM162" s="273"/>
      <c r="AN162" s="273"/>
      <c r="AO162" s="273"/>
      <c r="AP162" s="273"/>
      <c r="AQ162" s="273"/>
      <c r="AR162" s="273"/>
      <c r="AS162" s="280"/>
      <c r="AT162" s="279"/>
      <c r="AU162" s="262"/>
      <c r="AV162" s="262"/>
      <c r="AW162" s="263"/>
      <c r="AX162" s="2" t="s">
        <v>32</v>
      </c>
      <c r="AY162" s="2" t="s">
        <v>33</v>
      </c>
    </row>
    <row r="163" spans="2:51" ht="15.75" customHeight="1">
      <c r="B163" s="274"/>
      <c r="C163" s="266"/>
      <c r="D163" s="266"/>
      <c r="E163" s="266"/>
      <c r="F163" s="266"/>
      <c r="G163" s="266"/>
      <c r="H163" s="266"/>
      <c r="I163" s="266"/>
      <c r="J163" s="266"/>
      <c r="K163" s="266"/>
      <c r="L163" s="266"/>
      <c r="M163" s="266"/>
      <c r="N163" s="266"/>
      <c r="O163" s="266"/>
      <c r="P163" s="266"/>
      <c r="Q163" s="266"/>
      <c r="R163" s="266"/>
      <c r="S163" s="266"/>
      <c r="T163" s="266"/>
      <c r="U163" s="266"/>
      <c r="V163" s="266"/>
      <c r="W163" s="266"/>
      <c r="X163" s="266"/>
      <c r="Y163" s="266"/>
      <c r="Z163" s="266"/>
      <c r="AA163" s="266"/>
      <c r="AB163" s="266"/>
      <c r="AC163" s="266"/>
      <c r="AD163" s="266"/>
      <c r="AE163" s="266"/>
      <c r="AF163" s="266"/>
      <c r="AG163" s="266"/>
      <c r="AH163" s="266"/>
      <c r="AI163" s="266"/>
      <c r="AJ163" s="266"/>
      <c r="AK163" s="266"/>
      <c r="AL163" s="266"/>
      <c r="AM163" s="266"/>
      <c r="AN163" s="266"/>
      <c r="AO163" s="266"/>
      <c r="AP163" s="266"/>
      <c r="AQ163" s="266"/>
      <c r="AR163" s="266"/>
      <c r="AS163" s="281"/>
      <c r="AT163" s="44" t="s">
        <v>30</v>
      </c>
      <c r="AU163" s="74"/>
      <c r="AV163" s="74"/>
      <c r="AW163" s="75"/>
      <c r="AX163" s="97">
        <f>'3 жастағы балалар Ф'!U163</f>
        <v>20</v>
      </c>
      <c r="AY163" s="97">
        <v>100</v>
      </c>
    </row>
    <row r="164" spans="2:51" ht="15.75" customHeight="1">
      <c r="B164" s="274"/>
      <c r="C164" s="266"/>
      <c r="D164" s="266"/>
      <c r="E164" s="266"/>
      <c r="F164" s="266"/>
      <c r="G164" s="266"/>
      <c r="H164" s="266"/>
      <c r="I164" s="266"/>
      <c r="J164" s="266"/>
      <c r="K164" s="266"/>
      <c r="L164" s="266"/>
      <c r="M164" s="266"/>
      <c r="N164" s="266"/>
      <c r="O164" s="266"/>
      <c r="P164" s="266"/>
      <c r="Q164" s="266"/>
      <c r="R164" s="266"/>
      <c r="S164" s="266"/>
      <c r="T164" s="266"/>
      <c r="U164" s="266"/>
      <c r="V164" s="266"/>
      <c r="W164" s="266"/>
      <c r="X164" s="266"/>
      <c r="Y164" s="266"/>
      <c r="Z164" s="266"/>
      <c r="AA164" s="266"/>
      <c r="AB164" s="266"/>
      <c r="AC164" s="266"/>
      <c r="AD164" s="266"/>
      <c r="AE164" s="266"/>
      <c r="AF164" s="266"/>
      <c r="AG164" s="266"/>
      <c r="AH164" s="266"/>
      <c r="AI164" s="266"/>
      <c r="AJ164" s="266"/>
      <c r="AK164" s="266"/>
      <c r="AL164" s="266"/>
      <c r="AM164" s="266"/>
      <c r="AN164" s="266"/>
      <c r="AO164" s="266"/>
      <c r="AP164" s="266"/>
      <c r="AQ164" s="266"/>
      <c r="AR164" s="266"/>
      <c r="AS164" s="281"/>
      <c r="AT164" s="47" t="s">
        <v>5</v>
      </c>
      <c r="AU164" s="76"/>
      <c r="AV164" s="76"/>
      <c r="AW164" s="77"/>
      <c r="AX164" s="99">
        <v>12</v>
      </c>
      <c r="AY164" s="51">
        <f>(D161+G161+J161+M161+P161+AK161+V161+S161+AN161+Y161+AB161+AE161+AH161+AQ161+AT161)/15</f>
        <v>90</v>
      </c>
    </row>
    <row r="165" spans="2:51" ht="15.75" customHeight="1">
      <c r="B165" s="274"/>
      <c r="C165" s="266"/>
      <c r="D165" s="266"/>
      <c r="E165" s="266"/>
      <c r="F165" s="266"/>
      <c r="G165" s="266"/>
      <c r="H165" s="266"/>
      <c r="I165" s="266"/>
      <c r="J165" s="266"/>
      <c r="K165" s="266"/>
      <c r="L165" s="266"/>
      <c r="M165" s="266"/>
      <c r="N165" s="266"/>
      <c r="O165" s="266"/>
      <c r="P165" s="266"/>
      <c r="Q165" s="266"/>
      <c r="R165" s="266"/>
      <c r="S165" s="266"/>
      <c r="T165" s="266"/>
      <c r="U165" s="266"/>
      <c r="V165" s="266"/>
      <c r="W165" s="266"/>
      <c r="X165" s="266"/>
      <c r="Y165" s="266"/>
      <c r="Z165" s="266"/>
      <c r="AA165" s="266"/>
      <c r="AB165" s="266"/>
      <c r="AC165" s="266"/>
      <c r="AD165" s="266"/>
      <c r="AE165" s="266"/>
      <c r="AF165" s="266"/>
      <c r="AG165" s="266"/>
      <c r="AH165" s="266"/>
      <c r="AI165" s="266"/>
      <c r="AJ165" s="266"/>
      <c r="AK165" s="266"/>
      <c r="AL165" s="266"/>
      <c r="AM165" s="266"/>
      <c r="AN165" s="266"/>
      <c r="AO165" s="266"/>
      <c r="AP165" s="266"/>
      <c r="AQ165" s="266"/>
      <c r="AR165" s="266"/>
      <c r="AS165" s="281"/>
      <c r="AT165" s="47" t="s">
        <v>6</v>
      </c>
      <c r="AU165" s="76"/>
      <c r="AV165" s="76"/>
      <c r="AW165" s="77"/>
      <c r="AX165" s="99">
        <v>10</v>
      </c>
      <c r="AY165" s="51">
        <f>(E161+H161+K161+N161+Q161+AL161+W161+T161+AO161+Z161+AC161+AF161+AI161+AR161+AU161)/15</f>
        <v>9.3333333333333339</v>
      </c>
    </row>
    <row r="166" spans="2:51" ht="15.75" customHeight="1">
      <c r="B166" s="275"/>
      <c r="C166" s="276"/>
      <c r="D166" s="276"/>
      <c r="E166" s="276"/>
      <c r="F166" s="276"/>
      <c r="G166" s="276"/>
      <c r="H166" s="276"/>
      <c r="I166" s="276"/>
      <c r="J166" s="276"/>
      <c r="K166" s="276"/>
      <c r="L166" s="276"/>
      <c r="M166" s="276"/>
      <c r="N166" s="276"/>
      <c r="O166" s="276"/>
      <c r="P166" s="276"/>
      <c r="Q166" s="276"/>
      <c r="R166" s="276"/>
      <c r="S166" s="276"/>
      <c r="T166" s="276"/>
      <c r="U166" s="276"/>
      <c r="V166" s="276"/>
      <c r="W166" s="276"/>
      <c r="X166" s="276"/>
      <c r="Y166" s="276"/>
      <c r="Z166" s="276"/>
      <c r="AA166" s="276"/>
      <c r="AB166" s="276"/>
      <c r="AC166" s="276"/>
      <c r="AD166" s="276"/>
      <c r="AE166" s="276"/>
      <c r="AF166" s="276"/>
      <c r="AG166" s="276"/>
      <c r="AH166" s="276"/>
      <c r="AI166" s="276"/>
      <c r="AJ166" s="276"/>
      <c r="AK166" s="276"/>
      <c r="AL166" s="276"/>
      <c r="AM166" s="276"/>
      <c r="AN166" s="276"/>
      <c r="AO166" s="276"/>
      <c r="AP166" s="276"/>
      <c r="AQ166" s="276"/>
      <c r="AR166" s="276"/>
      <c r="AS166" s="282"/>
      <c r="AT166" s="53" t="s">
        <v>7</v>
      </c>
      <c r="AU166" s="79"/>
      <c r="AV166" s="79"/>
      <c r="AW166" s="80"/>
      <c r="AX166" s="98">
        <f>COUNTIF(AY115:AY159,"&gt;0")</f>
        <v>3</v>
      </c>
      <c r="AY166" s="51">
        <f>(F161+I161+L161+O161+R161+U161+X161+AM161+AP161+AA161+AD161+AG161+AJ161+AS161+AV161)/15</f>
        <v>11</v>
      </c>
    </row>
    <row r="167" spans="2:51" ht="15.75" customHeight="1">
      <c r="Y167" s="120"/>
      <c r="Z167" s="120"/>
      <c r="AA167" s="120"/>
      <c r="AB167" s="120"/>
      <c r="AC167" s="120"/>
    </row>
    <row r="168" spans="2:51" ht="15.75" customHeight="1">
      <c r="Y168" s="120"/>
      <c r="Z168" s="120"/>
      <c r="AA168" s="120"/>
      <c r="AB168" s="120"/>
      <c r="AC168" s="120"/>
    </row>
    <row r="169" spans="2:51" ht="15.75" customHeight="1"/>
    <row r="170" spans="2:51" ht="15.75" customHeight="1"/>
    <row r="171" spans="2:51" ht="15.75" customHeight="1"/>
    <row r="172" spans="2:51" ht="15.75" customHeight="1"/>
    <row r="173" spans="2:51" ht="15.75" customHeight="1"/>
    <row r="174" spans="2:51" ht="15.75" customHeight="1"/>
    <row r="175" spans="2:51" ht="15.75" customHeight="1"/>
    <row r="176" spans="2:51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3">
    <mergeCell ref="B96:C96"/>
    <mergeCell ref="B97:C97"/>
    <mergeCell ref="B110:B114"/>
    <mergeCell ref="C110:C114"/>
    <mergeCell ref="D113:F113"/>
    <mergeCell ref="AC5:AC9"/>
    <mergeCell ref="AD5:AD9"/>
    <mergeCell ref="J7:L7"/>
    <mergeCell ref="M7:O7"/>
    <mergeCell ref="P7:R7"/>
    <mergeCell ref="S7:U7"/>
    <mergeCell ref="V7:X7"/>
    <mergeCell ref="Y7:AA7"/>
    <mergeCell ref="J8:L8"/>
    <mergeCell ref="M8:O8"/>
    <mergeCell ref="D8:F8"/>
    <mergeCell ref="G8:I8"/>
    <mergeCell ref="B35:C35"/>
    <mergeCell ref="B36:C36"/>
    <mergeCell ref="B37:X41"/>
    <mergeCell ref="Y37:AB37"/>
    <mergeCell ref="C48:Q48"/>
    <mergeCell ref="G113:I113"/>
    <mergeCell ref="J113:L113"/>
    <mergeCell ref="B98:AS102"/>
    <mergeCell ref="AT98:AW98"/>
    <mergeCell ref="C107:Q107"/>
    <mergeCell ref="A109:AE109"/>
    <mergeCell ref="D110:AV110"/>
    <mergeCell ref="AW110:AW114"/>
    <mergeCell ref="AH111:AV111"/>
    <mergeCell ref="AX110:AX114"/>
    <mergeCell ref="AY110:AY114"/>
    <mergeCell ref="D111:R111"/>
    <mergeCell ref="S111:AG111"/>
    <mergeCell ref="P112:R112"/>
    <mergeCell ref="S112:U112"/>
    <mergeCell ref="V112:X112"/>
    <mergeCell ref="Y112:AA112"/>
    <mergeCell ref="AB112:AD112"/>
    <mergeCell ref="AE112:AG112"/>
    <mergeCell ref="AH112:AJ112"/>
    <mergeCell ref="AK112:AM112"/>
    <mergeCell ref="AN112:AP112"/>
    <mergeCell ref="AQ112:AS112"/>
    <mergeCell ref="M113:O113"/>
    <mergeCell ref="P113:R113"/>
    <mergeCell ref="S113:U113"/>
    <mergeCell ref="C108:Q108"/>
    <mergeCell ref="D112:F112"/>
    <mergeCell ref="G112:I112"/>
    <mergeCell ref="J112:L112"/>
    <mergeCell ref="M112:O112"/>
    <mergeCell ref="B162:AS166"/>
    <mergeCell ref="AT162:AW162"/>
    <mergeCell ref="AT112:AV112"/>
    <mergeCell ref="AE113:AG113"/>
    <mergeCell ref="AH113:AJ113"/>
    <mergeCell ref="AK113:AM113"/>
    <mergeCell ref="AN113:AP113"/>
    <mergeCell ref="AQ113:AS113"/>
    <mergeCell ref="AT113:AV113"/>
    <mergeCell ref="B160:C160"/>
    <mergeCell ref="B161:C161"/>
    <mergeCell ref="V113:X113"/>
    <mergeCell ref="Y113:AA113"/>
    <mergeCell ref="AB113:AD113"/>
    <mergeCell ref="AQ54:AS54"/>
    <mergeCell ref="AT54:AV54"/>
    <mergeCell ref="C49:Q49"/>
    <mergeCell ref="A50:AE50"/>
    <mergeCell ref="B51:B55"/>
    <mergeCell ref="AW51:AW55"/>
    <mergeCell ref="AX51:AX55"/>
    <mergeCell ref="AY51:AY55"/>
    <mergeCell ref="AT53:AV53"/>
    <mergeCell ref="C51:C55"/>
    <mergeCell ref="D54:F54"/>
    <mergeCell ref="G54:I54"/>
    <mergeCell ref="J54:L54"/>
    <mergeCell ref="M54:O54"/>
    <mergeCell ref="P54:R54"/>
    <mergeCell ref="S54:U54"/>
    <mergeCell ref="V54:X54"/>
    <mergeCell ref="Y54:AA54"/>
    <mergeCell ref="AB54:AD54"/>
    <mergeCell ref="AE54:AG54"/>
    <mergeCell ref="AH54:AJ54"/>
    <mergeCell ref="AK54:AM54"/>
    <mergeCell ref="AN54:AP54"/>
    <mergeCell ref="AE53:AG53"/>
    <mergeCell ref="AH53:AJ53"/>
    <mergeCell ref="AK53:AM53"/>
    <mergeCell ref="AN53:AP53"/>
    <mergeCell ref="AQ53:AS53"/>
    <mergeCell ref="D51:AV51"/>
    <mergeCell ref="D52:R52"/>
    <mergeCell ref="S52:AG52"/>
    <mergeCell ref="AH52:AV52"/>
    <mergeCell ref="D53:F53"/>
    <mergeCell ref="G53:I53"/>
    <mergeCell ref="J53:L53"/>
    <mergeCell ref="M53:O53"/>
    <mergeCell ref="P53:R53"/>
    <mergeCell ref="S53:U53"/>
    <mergeCell ref="V53:X53"/>
    <mergeCell ref="Y53:AA53"/>
    <mergeCell ref="AB53:AD53"/>
    <mergeCell ref="D6:O6"/>
    <mergeCell ref="P6:AA6"/>
    <mergeCell ref="P8:R8"/>
    <mergeCell ref="S8:U8"/>
    <mergeCell ref="V8:X8"/>
    <mergeCell ref="Y8:AA8"/>
    <mergeCell ref="C2:Q2"/>
    <mergeCell ref="C3:Q3"/>
    <mergeCell ref="A4:AE4"/>
    <mergeCell ref="B5:B9"/>
    <mergeCell ref="C5:C9"/>
    <mergeCell ref="D5:AA5"/>
    <mergeCell ref="AB5:AB9"/>
    <mergeCell ref="D7:F7"/>
    <mergeCell ref="G7:I7"/>
  </mergeCells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K1000"/>
  <sheetViews>
    <sheetView tabSelected="1" workbookViewId="0">
      <selection activeCell="C3" sqref="C3:Q3"/>
    </sheetView>
  </sheetViews>
  <sheetFormatPr defaultColWidth="14.42578125" defaultRowHeight="15" customHeight="1"/>
  <cols>
    <col min="1" max="1" width="8" customWidth="1"/>
    <col min="2" max="2" width="4.28515625" customWidth="1"/>
    <col min="3" max="3" width="50.7109375" customWidth="1"/>
    <col min="4" max="6" width="12.7109375" customWidth="1"/>
    <col min="7" max="7" width="16.28515625" customWidth="1"/>
    <col min="8" max="8" width="26" customWidth="1"/>
    <col min="9" max="9" width="19.42578125" customWidth="1"/>
    <col min="10" max="18" width="12.7109375" customWidth="1"/>
    <col min="19" max="37" width="8" customWidth="1"/>
  </cols>
  <sheetData>
    <row r="2" spans="1:19" ht="15.75" customHeight="1">
      <c r="B2" s="1"/>
      <c r="C2" s="265" t="s">
        <v>0</v>
      </c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1"/>
      <c r="S2" s="1"/>
    </row>
    <row r="3" spans="1:19" ht="15.75" customHeight="1">
      <c r="A3" s="1"/>
      <c r="B3" s="1"/>
      <c r="C3" s="265" t="s">
        <v>578</v>
      </c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1"/>
      <c r="S3" s="1"/>
    </row>
    <row r="4" spans="1:19">
      <c r="R4" s="121"/>
    </row>
    <row r="5" spans="1:19" ht="18.75" customHeight="1">
      <c r="B5" s="268" t="s">
        <v>2</v>
      </c>
      <c r="C5" s="288" t="s">
        <v>3</v>
      </c>
      <c r="D5" s="285" t="s">
        <v>166</v>
      </c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3"/>
      <c r="P5" s="270" t="s">
        <v>5</v>
      </c>
      <c r="Q5" s="270" t="s">
        <v>6</v>
      </c>
      <c r="R5" s="258" t="s">
        <v>7</v>
      </c>
    </row>
    <row r="6" spans="1:19">
      <c r="B6" s="259"/>
      <c r="C6" s="274"/>
      <c r="D6" s="283" t="s">
        <v>167</v>
      </c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86"/>
      <c r="P6" s="259"/>
      <c r="Q6" s="259"/>
      <c r="R6" s="259"/>
    </row>
    <row r="7" spans="1:19" ht="15.75" customHeight="1">
      <c r="B7" s="259"/>
      <c r="C7" s="274"/>
      <c r="D7" s="287" t="s">
        <v>168</v>
      </c>
      <c r="E7" s="262"/>
      <c r="F7" s="263"/>
      <c r="G7" s="287" t="s">
        <v>169</v>
      </c>
      <c r="H7" s="262"/>
      <c r="I7" s="263"/>
      <c r="J7" s="287" t="s">
        <v>170</v>
      </c>
      <c r="K7" s="262"/>
      <c r="L7" s="263"/>
      <c r="M7" s="287" t="s">
        <v>171</v>
      </c>
      <c r="N7" s="262"/>
      <c r="O7" s="263"/>
      <c r="P7" s="259"/>
      <c r="Q7" s="259"/>
      <c r="R7" s="259"/>
    </row>
    <row r="8" spans="1:19" ht="95.25" customHeight="1">
      <c r="B8" s="259"/>
      <c r="C8" s="274"/>
      <c r="D8" s="264" t="s">
        <v>172</v>
      </c>
      <c r="E8" s="262"/>
      <c r="F8" s="263"/>
      <c r="G8" s="264" t="s">
        <v>173</v>
      </c>
      <c r="H8" s="262"/>
      <c r="I8" s="263"/>
      <c r="J8" s="264" t="s">
        <v>174</v>
      </c>
      <c r="K8" s="262"/>
      <c r="L8" s="263"/>
      <c r="M8" s="264" t="s">
        <v>175</v>
      </c>
      <c r="N8" s="262"/>
      <c r="O8" s="263"/>
      <c r="P8" s="259"/>
      <c r="Q8" s="259"/>
      <c r="R8" s="259"/>
    </row>
    <row r="9" spans="1:19" ht="112.5" customHeight="1">
      <c r="B9" s="260"/>
      <c r="C9" s="275"/>
      <c r="D9" s="3" t="s">
        <v>176</v>
      </c>
      <c r="E9" s="3" t="s">
        <v>21</v>
      </c>
      <c r="F9" s="3" t="s">
        <v>177</v>
      </c>
      <c r="G9" s="3" t="s">
        <v>178</v>
      </c>
      <c r="H9" s="3" t="s">
        <v>179</v>
      </c>
      <c r="I9" s="3" t="s">
        <v>180</v>
      </c>
      <c r="J9" s="3" t="s">
        <v>181</v>
      </c>
      <c r="K9" s="3" t="s">
        <v>182</v>
      </c>
      <c r="L9" s="3" t="s">
        <v>183</v>
      </c>
      <c r="M9" s="3" t="s">
        <v>184</v>
      </c>
      <c r="N9" s="3" t="s">
        <v>185</v>
      </c>
      <c r="O9" s="3" t="s">
        <v>186</v>
      </c>
      <c r="P9" s="260"/>
      <c r="Q9" s="260"/>
      <c r="R9" s="260"/>
    </row>
    <row r="10" spans="1:19" ht="15.75" customHeight="1">
      <c r="B10" s="22">
        <v>1</v>
      </c>
      <c r="C10" s="93" t="str">
        <f>'3 жастағы балалар Ф'!D10</f>
        <v>Айдос Ерназар Ерсінұлы</v>
      </c>
      <c r="D10" s="57"/>
      <c r="E10" s="58"/>
      <c r="F10" s="94">
        <v>1</v>
      </c>
      <c r="G10" s="57"/>
      <c r="H10" s="57"/>
      <c r="I10" s="94">
        <v>1</v>
      </c>
      <c r="J10" s="57"/>
      <c r="K10" s="57"/>
      <c r="L10" s="94">
        <v>1</v>
      </c>
      <c r="M10" s="57"/>
      <c r="N10" s="57"/>
      <c r="O10" s="94">
        <v>1</v>
      </c>
      <c r="P10" s="10">
        <f t="shared" ref="P10:P34" si="0">COUNTA(D10,G10,J10,M10)</f>
        <v>0</v>
      </c>
      <c r="Q10" s="10">
        <f t="shared" ref="Q10:Q34" si="1">COUNTA(E10,H10,K10,N10)</f>
        <v>0</v>
      </c>
      <c r="R10" s="11">
        <f t="shared" ref="R10:R34" si="2">COUNTA(F10,I10,L10,O10)</f>
        <v>4</v>
      </c>
      <c r="S10" s="122"/>
    </row>
    <row r="11" spans="1:19" ht="15.75" customHeight="1">
      <c r="B11" s="22">
        <v>2</v>
      </c>
      <c r="C11" s="93" t="str">
        <f>'3 жастағы балалар Ф'!D11</f>
        <v>Арғынғазы Анниса Алмасқызы</v>
      </c>
      <c r="D11" s="23"/>
      <c r="E11" s="17">
        <v>1</v>
      </c>
      <c r="F11" s="60"/>
      <c r="G11" s="17"/>
      <c r="H11" s="23">
        <v>1</v>
      </c>
      <c r="I11" s="60"/>
      <c r="J11" s="17"/>
      <c r="K11" s="17">
        <v>1</v>
      </c>
      <c r="L11" s="60"/>
      <c r="M11" s="17"/>
      <c r="N11" s="17">
        <v>1</v>
      </c>
      <c r="O11" s="60"/>
      <c r="P11" s="10">
        <f t="shared" si="0"/>
        <v>0</v>
      </c>
      <c r="Q11" s="10">
        <f t="shared" si="1"/>
        <v>4</v>
      </c>
      <c r="R11" s="11">
        <f t="shared" si="2"/>
        <v>0</v>
      </c>
      <c r="S11" s="122"/>
    </row>
    <row r="12" spans="1:19" ht="15.75" customHeight="1">
      <c r="B12" s="22">
        <v>3</v>
      </c>
      <c r="C12" s="93" t="str">
        <f>'3 жастағы балалар Ф'!D12</f>
        <v>Бейбіт Айғаным Қуатқызы</v>
      </c>
      <c r="D12" s="17"/>
      <c r="E12" s="17"/>
      <c r="F12" s="18">
        <v>1</v>
      </c>
      <c r="G12" s="17"/>
      <c r="H12" s="23"/>
      <c r="I12" s="18">
        <v>1</v>
      </c>
      <c r="J12" s="17"/>
      <c r="K12" s="17"/>
      <c r="L12" s="18">
        <v>1</v>
      </c>
      <c r="M12" s="17"/>
      <c r="N12" s="17"/>
      <c r="O12" s="18">
        <v>1</v>
      </c>
      <c r="P12" s="10">
        <f t="shared" si="0"/>
        <v>0</v>
      </c>
      <c r="Q12" s="10">
        <f t="shared" si="1"/>
        <v>0</v>
      </c>
      <c r="R12" s="11">
        <f t="shared" si="2"/>
        <v>4</v>
      </c>
      <c r="S12" s="122"/>
    </row>
    <row r="13" spans="1:19" ht="15.75">
      <c r="B13" s="22">
        <v>4</v>
      </c>
      <c r="C13" s="93" t="str">
        <f>'3 жастағы балалар Ф'!D13</f>
        <v xml:space="preserve">Даниярқызы Айша </v>
      </c>
      <c r="D13" s="17"/>
      <c r="E13" s="17"/>
      <c r="F13" s="18">
        <v>1</v>
      </c>
      <c r="G13" s="17"/>
      <c r="H13" s="23"/>
      <c r="I13" s="18">
        <v>1</v>
      </c>
      <c r="J13" s="17"/>
      <c r="K13" s="17"/>
      <c r="L13" s="18">
        <v>1</v>
      </c>
      <c r="M13" s="17"/>
      <c r="N13" s="17"/>
      <c r="O13" s="18">
        <v>1</v>
      </c>
      <c r="P13" s="10">
        <f t="shared" si="0"/>
        <v>0</v>
      </c>
      <c r="Q13" s="10">
        <f t="shared" si="1"/>
        <v>0</v>
      </c>
      <c r="R13" s="11">
        <f t="shared" si="2"/>
        <v>4</v>
      </c>
      <c r="S13" s="122"/>
    </row>
    <row r="14" spans="1:19" ht="15.75" customHeight="1">
      <c r="B14" s="22">
        <v>5</v>
      </c>
      <c r="C14" s="93" t="str">
        <f>'3 жастағы балалар Ф'!D14</f>
        <v>Арғынғазы Елхан Алмасұлы</v>
      </c>
      <c r="D14" s="17"/>
      <c r="E14" s="17"/>
      <c r="F14" s="18">
        <v>1</v>
      </c>
      <c r="G14" s="17"/>
      <c r="H14" s="17"/>
      <c r="I14" s="60">
        <v>1</v>
      </c>
      <c r="J14" s="17"/>
      <c r="K14" s="17"/>
      <c r="L14" s="18">
        <v>1</v>
      </c>
      <c r="M14" s="17"/>
      <c r="N14" s="17"/>
      <c r="O14" s="18">
        <v>1</v>
      </c>
      <c r="P14" s="10">
        <f t="shared" si="0"/>
        <v>0</v>
      </c>
      <c r="Q14" s="10">
        <f t="shared" si="1"/>
        <v>0</v>
      </c>
      <c r="R14" s="11">
        <f t="shared" si="2"/>
        <v>4</v>
      </c>
      <c r="S14" s="122"/>
    </row>
    <row r="15" spans="1:19" ht="15.75" customHeight="1">
      <c r="B15" s="22">
        <v>6</v>
      </c>
      <c r="C15" s="93" t="str">
        <f>'3 жастағы балалар Ф'!D15</f>
        <v xml:space="preserve">Даниярқызы Азиза </v>
      </c>
      <c r="D15" s="17"/>
      <c r="E15" s="17"/>
      <c r="F15" s="18">
        <v>1</v>
      </c>
      <c r="G15" s="23" t="s">
        <v>551</v>
      </c>
      <c r="H15" s="17"/>
      <c r="I15" s="18">
        <v>1</v>
      </c>
      <c r="J15" s="23" t="s">
        <v>551</v>
      </c>
      <c r="K15" s="17"/>
      <c r="L15" s="18">
        <v>1</v>
      </c>
      <c r="M15" s="17"/>
      <c r="N15" s="17"/>
      <c r="O15" s="18">
        <v>1</v>
      </c>
      <c r="P15" s="10">
        <v>0</v>
      </c>
      <c r="Q15" s="10">
        <f t="shared" si="1"/>
        <v>0</v>
      </c>
      <c r="R15" s="11">
        <f t="shared" si="2"/>
        <v>4</v>
      </c>
      <c r="S15" s="122"/>
    </row>
    <row r="16" spans="1:19" ht="15.75" customHeight="1">
      <c r="B16" s="22">
        <v>7</v>
      </c>
      <c r="C16" s="93" t="str">
        <f>'3 жастағы балалар Ф'!D16</f>
        <v>Жалбагаев Нурислам Мейрамович</v>
      </c>
      <c r="D16" s="17"/>
      <c r="E16" s="17"/>
      <c r="F16" s="18">
        <v>1</v>
      </c>
      <c r="G16" s="17"/>
      <c r="H16" s="17"/>
      <c r="I16" s="60">
        <v>1</v>
      </c>
      <c r="J16" s="17"/>
      <c r="K16" s="17"/>
      <c r="L16" s="18">
        <v>1</v>
      </c>
      <c r="M16" s="17"/>
      <c r="N16" s="17"/>
      <c r="O16" s="18"/>
      <c r="P16" s="10">
        <f t="shared" si="0"/>
        <v>0</v>
      </c>
      <c r="Q16" s="10">
        <f t="shared" si="1"/>
        <v>0</v>
      </c>
      <c r="R16" s="11">
        <f t="shared" si="2"/>
        <v>3</v>
      </c>
      <c r="S16" s="122"/>
    </row>
    <row r="17" spans="2:19" ht="15.75" customHeight="1">
      <c r="B17" s="22">
        <v>8</v>
      </c>
      <c r="C17" s="93" t="str">
        <f>'3 жастағы балалар Ф'!D17</f>
        <v>Мұратбек Масұр Мұратбекұлы</v>
      </c>
      <c r="D17" s="17"/>
      <c r="E17" s="17"/>
      <c r="F17" s="18">
        <v>1</v>
      </c>
      <c r="G17" s="23" t="s">
        <v>551</v>
      </c>
      <c r="H17" s="17"/>
      <c r="I17" s="18">
        <v>1</v>
      </c>
      <c r="J17" s="17"/>
      <c r="K17" s="17"/>
      <c r="L17" s="18">
        <v>1</v>
      </c>
      <c r="M17" s="17"/>
      <c r="N17" s="17"/>
      <c r="O17" s="18"/>
      <c r="P17" s="10">
        <f t="shared" si="0"/>
        <v>1</v>
      </c>
      <c r="Q17" s="10">
        <f t="shared" si="1"/>
        <v>0</v>
      </c>
      <c r="R17" s="11">
        <f t="shared" si="2"/>
        <v>3</v>
      </c>
      <c r="S17" s="122"/>
    </row>
    <row r="18" spans="2:19" ht="15.75" customHeight="1">
      <c r="B18" s="22">
        <v>9</v>
      </c>
      <c r="C18" s="93" t="str">
        <f>'3 жастағы балалар Ф'!D18</f>
        <v xml:space="preserve">Ұланқызы Інжу </v>
      </c>
      <c r="D18" s="17"/>
      <c r="E18" s="17">
        <v>1</v>
      </c>
      <c r="F18" s="18"/>
      <c r="G18" s="23"/>
      <c r="H18" s="17">
        <v>1</v>
      </c>
      <c r="I18" s="18"/>
      <c r="J18" s="17"/>
      <c r="K18" s="17">
        <v>1</v>
      </c>
      <c r="L18" s="18"/>
      <c r="M18" s="17"/>
      <c r="N18" s="17">
        <v>1</v>
      </c>
      <c r="O18" s="18"/>
      <c r="P18" s="10">
        <f t="shared" si="0"/>
        <v>0</v>
      </c>
      <c r="Q18" s="10">
        <f t="shared" si="1"/>
        <v>4</v>
      </c>
      <c r="R18" s="11">
        <f t="shared" si="2"/>
        <v>0</v>
      </c>
      <c r="S18" s="122"/>
    </row>
    <row r="19" spans="2:19" ht="15.75" customHeight="1">
      <c r="B19" s="22">
        <v>10</v>
      </c>
      <c r="C19" s="93" t="str">
        <f>'3 жастағы балалар Ф'!D19</f>
        <v>Молдабай Инабат Ерзатқызы</v>
      </c>
      <c r="D19" s="17"/>
      <c r="E19" s="17"/>
      <c r="F19" s="18">
        <v>1</v>
      </c>
      <c r="G19" s="17"/>
      <c r="H19" s="23"/>
      <c r="I19" s="18">
        <v>1</v>
      </c>
      <c r="J19" s="17"/>
      <c r="K19" s="17"/>
      <c r="L19" s="18">
        <v>1</v>
      </c>
      <c r="M19" s="17"/>
      <c r="N19" s="17"/>
      <c r="O19" s="18">
        <v>1</v>
      </c>
      <c r="P19" s="10">
        <f t="shared" si="0"/>
        <v>0</v>
      </c>
      <c r="Q19" s="10">
        <f t="shared" si="1"/>
        <v>0</v>
      </c>
      <c r="R19" s="11">
        <f t="shared" si="2"/>
        <v>4</v>
      </c>
      <c r="S19" s="122"/>
    </row>
    <row r="20" spans="2:19" ht="15.75" customHeight="1">
      <c r="B20" s="22">
        <v>11</v>
      </c>
      <c r="C20" s="93" t="str">
        <f>'3 жастағы балалар Ф'!D20</f>
        <v>Марат Асанәлі Асланұлы</v>
      </c>
      <c r="D20" s="17"/>
      <c r="E20" s="17">
        <v>1</v>
      </c>
      <c r="F20" s="18"/>
      <c r="G20" s="17"/>
      <c r="H20" s="17"/>
      <c r="I20" s="60">
        <v>1</v>
      </c>
      <c r="J20" s="17"/>
      <c r="K20" s="17"/>
      <c r="L20" s="18">
        <v>1</v>
      </c>
      <c r="M20" s="17"/>
      <c r="N20" s="17"/>
      <c r="O20" s="18">
        <v>1</v>
      </c>
      <c r="P20" s="10">
        <f t="shared" si="0"/>
        <v>0</v>
      </c>
      <c r="Q20" s="10">
        <f t="shared" si="1"/>
        <v>1</v>
      </c>
      <c r="R20" s="11">
        <f t="shared" si="2"/>
        <v>3</v>
      </c>
      <c r="S20" s="122"/>
    </row>
    <row r="21" spans="2:19" ht="15.75" customHeight="1">
      <c r="B21" s="22">
        <v>12</v>
      </c>
      <c r="C21" s="93" t="str">
        <f>'3 жастағы балалар Ф'!D21</f>
        <v>Жанботаұлы Жанасыл</v>
      </c>
      <c r="D21" s="17"/>
      <c r="E21" s="17"/>
      <c r="F21" s="18">
        <v>1</v>
      </c>
      <c r="G21" s="23" t="s">
        <v>551</v>
      </c>
      <c r="H21" s="17"/>
      <c r="I21" s="18">
        <v>1</v>
      </c>
      <c r="J21" s="17"/>
      <c r="K21" s="17"/>
      <c r="L21" s="18">
        <v>1</v>
      </c>
      <c r="M21" s="17"/>
      <c r="N21" s="17"/>
      <c r="O21" s="18">
        <v>1</v>
      </c>
      <c r="P21" s="10">
        <v>0</v>
      </c>
      <c r="Q21" s="10">
        <f t="shared" si="1"/>
        <v>0</v>
      </c>
      <c r="R21" s="11">
        <f t="shared" si="2"/>
        <v>4</v>
      </c>
      <c r="S21" s="122"/>
    </row>
    <row r="22" spans="2:19" ht="15.75" customHeight="1">
      <c r="B22" s="22">
        <v>13</v>
      </c>
      <c r="C22" s="93" t="str">
        <f>'3 жастағы балалар Ф'!D22</f>
        <v>Түйтебай Мадина Балғабайқызы</v>
      </c>
      <c r="D22" s="17"/>
      <c r="E22" s="17"/>
      <c r="F22" s="18">
        <v>1</v>
      </c>
      <c r="G22" s="17"/>
      <c r="H22" s="17"/>
      <c r="I22" s="60">
        <v>1</v>
      </c>
      <c r="J22" s="17"/>
      <c r="K22" s="17"/>
      <c r="L22" s="18">
        <v>1</v>
      </c>
      <c r="M22" s="17"/>
      <c r="N22" s="17"/>
      <c r="O22" s="18">
        <v>1</v>
      </c>
      <c r="P22" s="10">
        <f t="shared" si="0"/>
        <v>0</v>
      </c>
      <c r="Q22" s="10">
        <f t="shared" si="1"/>
        <v>0</v>
      </c>
      <c r="R22" s="11">
        <f t="shared" si="2"/>
        <v>4</v>
      </c>
      <c r="S22" s="122"/>
    </row>
    <row r="23" spans="2:19" ht="15.75" customHeight="1">
      <c r="B23" s="22">
        <v>14</v>
      </c>
      <c r="C23" s="93" t="str">
        <f>'3 жастағы балалар Ф'!D23</f>
        <v>Тлеуғалы Қамар Жақсылыққызы</v>
      </c>
      <c r="D23" s="17"/>
      <c r="E23" s="17"/>
      <c r="F23" s="18">
        <v>1</v>
      </c>
      <c r="G23" s="17"/>
      <c r="H23" s="17"/>
      <c r="I23" s="60">
        <v>1</v>
      </c>
      <c r="J23" s="17"/>
      <c r="K23" s="17"/>
      <c r="L23" s="18">
        <v>1</v>
      </c>
      <c r="M23" s="17"/>
      <c r="N23" s="17"/>
      <c r="O23" s="18">
        <v>1</v>
      </c>
      <c r="P23" s="10">
        <f t="shared" si="0"/>
        <v>0</v>
      </c>
      <c r="Q23" s="10">
        <f t="shared" si="1"/>
        <v>0</v>
      </c>
      <c r="R23" s="11">
        <f t="shared" si="2"/>
        <v>4</v>
      </c>
      <c r="S23" s="122"/>
    </row>
    <row r="24" spans="2:19" ht="15.75" customHeight="1">
      <c r="B24" s="22">
        <v>15</v>
      </c>
      <c r="C24" s="93" t="str">
        <f>'3 жастағы балалар Ф'!D24</f>
        <v>Дәкжан Әлтайыр Қанатұлы</v>
      </c>
      <c r="D24" s="17"/>
      <c r="E24" s="17"/>
      <c r="F24" s="18">
        <v>1</v>
      </c>
      <c r="G24" s="17"/>
      <c r="H24" s="23" t="s">
        <v>551</v>
      </c>
      <c r="I24" s="18">
        <v>1</v>
      </c>
      <c r="J24" s="17"/>
      <c r="K24" s="17"/>
      <c r="L24" s="18">
        <v>1</v>
      </c>
      <c r="M24" s="17"/>
      <c r="N24" s="17"/>
      <c r="O24" s="18">
        <v>1</v>
      </c>
      <c r="P24" s="10">
        <f t="shared" si="0"/>
        <v>0</v>
      </c>
      <c r="Q24" s="10">
        <f t="shared" si="1"/>
        <v>1</v>
      </c>
      <c r="R24" s="11">
        <f t="shared" si="2"/>
        <v>4</v>
      </c>
      <c r="S24" s="122"/>
    </row>
    <row r="25" spans="2:19" ht="15.75" customHeight="1">
      <c r="B25" s="22">
        <v>16</v>
      </c>
      <c r="C25" s="93" t="str">
        <f>'3 жастағы балалар Ф'!D25</f>
        <v>Серікбол Аңсаған Айдынұлы</v>
      </c>
      <c r="D25" s="17"/>
      <c r="E25" s="17"/>
      <c r="F25" s="18">
        <v>1</v>
      </c>
      <c r="G25" s="17"/>
      <c r="H25" s="17"/>
      <c r="I25" s="60">
        <v>1</v>
      </c>
      <c r="J25" s="17"/>
      <c r="K25" s="17"/>
      <c r="L25" s="18">
        <v>1</v>
      </c>
      <c r="M25" s="17"/>
      <c r="N25" s="17"/>
      <c r="O25" s="18">
        <v>1</v>
      </c>
      <c r="P25" s="10">
        <f t="shared" si="0"/>
        <v>0</v>
      </c>
      <c r="Q25" s="10">
        <f t="shared" si="1"/>
        <v>0</v>
      </c>
      <c r="R25" s="11">
        <f t="shared" si="2"/>
        <v>4</v>
      </c>
      <c r="S25" s="122"/>
    </row>
    <row r="26" spans="2:19" ht="15.75" customHeight="1">
      <c r="B26" s="22">
        <v>17</v>
      </c>
      <c r="C26" s="93" t="str">
        <f>'3 жастағы балалар Ф'!D26</f>
        <v>Темір Жанасыл Даниярқызы</v>
      </c>
      <c r="D26" s="17"/>
      <c r="E26" s="17"/>
      <c r="F26" s="18">
        <v>1</v>
      </c>
      <c r="G26" s="17"/>
      <c r="H26" s="17"/>
      <c r="I26" s="60">
        <v>1</v>
      </c>
      <c r="J26" s="17"/>
      <c r="K26" s="17"/>
      <c r="L26" s="18">
        <v>1</v>
      </c>
      <c r="M26" s="17"/>
      <c r="N26" s="17"/>
      <c r="O26" s="18">
        <v>1</v>
      </c>
      <c r="P26" s="10">
        <f t="shared" si="0"/>
        <v>0</v>
      </c>
      <c r="Q26" s="10">
        <f t="shared" si="1"/>
        <v>0</v>
      </c>
      <c r="R26" s="11">
        <f t="shared" si="2"/>
        <v>4</v>
      </c>
      <c r="S26" s="122"/>
    </row>
    <row r="27" spans="2:19" ht="15.75" customHeight="1">
      <c r="B27" s="22">
        <v>18</v>
      </c>
      <c r="C27" s="93" t="str">
        <f>'3 жастағы балалар Ф'!D27</f>
        <v>Қайрат Айару Нұрболқызы</v>
      </c>
      <c r="D27" s="17"/>
      <c r="E27" s="17"/>
      <c r="F27" s="18">
        <v>1</v>
      </c>
      <c r="G27" s="17"/>
      <c r="H27" s="17"/>
      <c r="I27" s="60">
        <v>1</v>
      </c>
      <c r="J27" s="17"/>
      <c r="K27" s="17"/>
      <c r="L27" s="18">
        <v>1</v>
      </c>
      <c r="M27" s="17"/>
      <c r="N27" s="17"/>
      <c r="O27" s="18">
        <v>1</v>
      </c>
      <c r="P27" s="10">
        <f t="shared" si="0"/>
        <v>0</v>
      </c>
      <c r="Q27" s="10">
        <f t="shared" si="1"/>
        <v>0</v>
      </c>
      <c r="R27" s="11">
        <f t="shared" si="2"/>
        <v>4</v>
      </c>
      <c r="S27" s="122"/>
    </row>
    <row r="28" spans="2:19" ht="15.75" customHeight="1">
      <c r="B28" s="22">
        <v>19</v>
      </c>
      <c r="C28" s="93" t="str">
        <f>'3 жастағы балалар Ф'!D28</f>
        <v>Шындос Жанайым Төлегенқызы</v>
      </c>
      <c r="D28" s="17"/>
      <c r="E28" s="17"/>
      <c r="F28" s="18">
        <v>1</v>
      </c>
      <c r="G28" s="17"/>
      <c r="H28" s="23"/>
      <c r="I28" s="18">
        <v>1</v>
      </c>
      <c r="J28" s="17"/>
      <c r="K28" s="17"/>
      <c r="L28" s="18">
        <v>1</v>
      </c>
      <c r="M28" s="17"/>
      <c r="N28" s="17"/>
      <c r="O28" s="18">
        <v>1</v>
      </c>
      <c r="P28" s="10">
        <f t="shared" si="0"/>
        <v>0</v>
      </c>
      <c r="Q28" s="10">
        <f t="shared" si="1"/>
        <v>0</v>
      </c>
      <c r="R28" s="11">
        <f t="shared" si="2"/>
        <v>4</v>
      </c>
      <c r="S28" s="122"/>
    </row>
    <row r="29" spans="2:19" ht="15.75" customHeight="1">
      <c r="B29" s="22">
        <v>20</v>
      </c>
      <c r="C29" s="93">
        <f>'3 жастағы балалар Ф'!D29</f>
        <v>0</v>
      </c>
      <c r="D29" s="17"/>
      <c r="E29" s="17"/>
      <c r="F29" s="18">
        <v>1</v>
      </c>
      <c r="G29" s="17"/>
      <c r="H29" s="17"/>
      <c r="I29" s="60">
        <v>1</v>
      </c>
      <c r="J29" s="17"/>
      <c r="K29" s="17"/>
      <c r="L29" s="18">
        <v>1</v>
      </c>
      <c r="M29" s="17"/>
      <c r="N29" s="17"/>
      <c r="O29" s="18">
        <v>1</v>
      </c>
      <c r="P29" s="10">
        <f t="shared" si="0"/>
        <v>0</v>
      </c>
      <c r="Q29" s="10">
        <f t="shared" si="1"/>
        <v>0</v>
      </c>
      <c r="R29" s="11">
        <f t="shared" si="2"/>
        <v>4</v>
      </c>
      <c r="S29" s="122"/>
    </row>
    <row r="30" spans="2:19" ht="15.75" customHeight="1">
      <c r="B30" s="22">
        <v>21</v>
      </c>
      <c r="C30" s="93">
        <f>'3 жастағы балалар Ф'!D30</f>
        <v>0</v>
      </c>
      <c r="D30" s="17"/>
      <c r="E30" s="17"/>
      <c r="F30" s="18"/>
      <c r="G30" s="17"/>
      <c r="H30" s="17"/>
      <c r="I30" s="60" t="s">
        <v>551</v>
      </c>
      <c r="J30" s="17"/>
      <c r="K30" s="17"/>
      <c r="L30" s="18"/>
      <c r="M30" s="17"/>
      <c r="N30" s="17"/>
      <c r="O30" s="18"/>
      <c r="P30" s="10">
        <f t="shared" si="0"/>
        <v>0</v>
      </c>
      <c r="Q30" s="10">
        <f t="shared" si="1"/>
        <v>0</v>
      </c>
      <c r="R30" s="11">
        <f t="shared" si="2"/>
        <v>1</v>
      </c>
      <c r="S30" s="122"/>
    </row>
    <row r="31" spans="2:19" ht="15.75" customHeight="1">
      <c r="B31" s="22">
        <v>22</v>
      </c>
      <c r="C31" s="93">
        <f>'3 жастағы балалар Ф'!D31</f>
        <v>0</v>
      </c>
      <c r="D31" s="17"/>
      <c r="E31" s="17"/>
      <c r="F31" s="18"/>
      <c r="G31" s="17"/>
      <c r="H31" s="23" t="s">
        <v>551</v>
      </c>
      <c r="I31" s="18"/>
      <c r="J31" s="17"/>
      <c r="K31" s="17"/>
      <c r="L31" s="18"/>
      <c r="M31" s="17"/>
      <c r="N31" s="17"/>
      <c r="O31" s="18"/>
      <c r="P31" s="10">
        <f t="shared" si="0"/>
        <v>0</v>
      </c>
      <c r="Q31" s="10">
        <f t="shared" si="1"/>
        <v>1</v>
      </c>
      <c r="R31" s="11">
        <f t="shared" si="2"/>
        <v>0</v>
      </c>
      <c r="S31" s="122"/>
    </row>
    <row r="32" spans="2:19" ht="15.75" customHeight="1">
      <c r="B32" s="22">
        <v>23</v>
      </c>
      <c r="C32" s="93">
        <f>'3 жастағы балалар Ф'!D32</f>
        <v>0</v>
      </c>
      <c r="D32" s="17"/>
      <c r="E32" s="17"/>
      <c r="F32" s="18"/>
      <c r="G32" s="17"/>
      <c r="H32" s="17"/>
      <c r="I32" s="60" t="s">
        <v>551</v>
      </c>
      <c r="J32" s="17"/>
      <c r="K32" s="17"/>
      <c r="L32" s="18"/>
      <c r="M32" s="17"/>
      <c r="N32" s="17"/>
      <c r="O32" s="18"/>
      <c r="P32" s="10">
        <f t="shared" si="0"/>
        <v>0</v>
      </c>
      <c r="Q32" s="10">
        <f t="shared" si="1"/>
        <v>0</v>
      </c>
      <c r="R32" s="11">
        <f t="shared" si="2"/>
        <v>1</v>
      </c>
      <c r="S32" s="122"/>
    </row>
    <row r="33" spans="2:20" ht="15.75" customHeight="1">
      <c r="B33" s="22">
        <v>24</v>
      </c>
      <c r="C33" s="93">
        <f>'3 жастағы балалар Ф'!D33</f>
        <v>0</v>
      </c>
      <c r="D33" s="17"/>
      <c r="E33" s="17"/>
      <c r="F33" s="18"/>
      <c r="G33" s="17"/>
      <c r="H33" s="17"/>
      <c r="I33" s="18"/>
      <c r="J33" s="17"/>
      <c r="K33" s="17"/>
      <c r="L33" s="18"/>
      <c r="M33" s="17"/>
      <c r="N33" s="17"/>
      <c r="O33" s="18"/>
      <c r="P33" s="10">
        <f t="shared" si="0"/>
        <v>0</v>
      </c>
      <c r="Q33" s="10">
        <f t="shared" si="1"/>
        <v>0</v>
      </c>
      <c r="R33" s="11">
        <f t="shared" si="2"/>
        <v>0</v>
      </c>
      <c r="S33" s="122"/>
    </row>
    <row r="34" spans="2:20" ht="15.75" customHeight="1">
      <c r="B34" s="22">
        <v>25</v>
      </c>
      <c r="C34" s="93">
        <f>'3 жастағы балалар Ф'!D34</f>
        <v>0</v>
      </c>
      <c r="D34" s="17"/>
      <c r="E34" s="17"/>
      <c r="F34" s="18"/>
      <c r="G34" s="17"/>
      <c r="H34" s="17"/>
      <c r="I34" s="18"/>
      <c r="J34" s="17"/>
      <c r="K34" s="17"/>
      <c r="L34" s="18"/>
      <c r="M34" s="17"/>
      <c r="N34" s="17"/>
      <c r="O34" s="18"/>
      <c r="P34" s="10">
        <f t="shared" si="0"/>
        <v>0</v>
      </c>
      <c r="Q34" s="10">
        <f t="shared" si="1"/>
        <v>0</v>
      </c>
      <c r="R34" s="11">
        <f t="shared" si="2"/>
        <v>0</v>
      </c>
      <c r="S34" s="122"/>
    </row>
    <row r="35" spans="2:20" ht="20.25" customHeight="1">
      <c r="B35" s="271" t="s">
        <v>30</v>
      </c>
      <c r="C35" s="263"/>
      <c r="D35" s="25">
        <f t="shared" ref="D35:O35" si="3">SUM(D5:D34)</f>
        <v>0</v>
      </c>
      <c r="E35" s="25">
        <f t="shared" si="3"/>
        <v>3</v>
      </c>
      <c r="F35" s="26">
        <f t="shared" si="3"/>
        <v>17</v>
      </c>
      <c r="G35" s="27">
        <f t="shared" si="3"/>
        <v>0</v>
      </c>
      <c r="H35" s="25">
        <f t="shared" si="3"/>
        <v>2</v>
      </c>
      <c r="I35" s="26">
        <f t="shared" si="3"/>
        <v>18</v>
      </c>
      <c r="J35" s="27">
        <f t="shared" si="3"/>
        <v>0</v>
      </c>
      <c r="K35" s="25">
        <f t="shared" si="3"/>
        <v>2</v>
      </c>
      <c r="L35" s="26">
        <f t="shared" si="3"/>
        <v>18</v>
      </c>
      <c r="M35" s="27">
        <f t="shared" si="3"/>
        <v>0</v>
      </c>
      <c r="N35" s="25">
        <f t="shared" si="3"/>
        <v>2</v>
      </c>
      <c r="O35" s="26">
        <f t="shared" si="3"/>
        <v>16</v>
      </c>
      <c r="P35" s="123"/>
      <c r="Q35" s="124"/>
      <c r="R35" s="124"/>
      <c r="S35" s="122"/>
    </row>
    <row r="36" spans="2:20" ht="47.25" customHeight="1">
      <c r="B36" s="283" t="s">
        <v>31</v>
      </c>
      <c r="C36" s="263"/>
      <c r="D36" s="25">
        <f>D35*100/Q38</f>
        <v>0</v>
      </c>
      <c r="E36" s="25">
        <f>E35*100/Q38</f>
        <v>15.789473684210526</v>
      </c>
      <c r="F36" s="26">
        <f>F35*100/Q38</f>
        <v>89.473684210526315</v>
      </c>
      <c r="G36" s="27">
        <f>G35*100/Q38</f>
        <v>0</v>
      </c>
      <c r="H36" s="25">
        <f>H35*100/Q38</f>
        <v>10.526315789473685</v>
      </c>
      <c r="I36" s="26">
        <f>I35*100/Q38</f>
        <v>94.736842105263165</v>
      </c>
      <c r="J36" s="27">
        <f>J35*100/Q38</f>
        <v>0</v>
      </c>
      <c r="K36" s="25">
        <f>K35*100/Q38</f>
        <v>10.526315789473685</v>
      </c>
      <c r="L36" s="26">
        <f>L35*100/Q38</f>
        <v>94.736842105263165</v>
      </c>
      <c r="M36" s="27">
        <f>M35*100/Q38</f>
        <v>0</v>
      </c>
      <c r="N36" s="25">
        <f>N35*100/Q38</f>
        <v>10.526315789473685</v>
      </c>
      <c r="O36" s="26">
        <f>O35*100/Q38</f>
        <v>84.21052631578948</v>
      </c>
      <c r="P36" s="123"/>
      <c r="Q36" s="124"/>
      <c r="R36" s="124"/>
      <c r="S36" s="122"/>
    </row>
    <row r="37" spans="2:20" ht="15.75" customHeight="1">
      <c r="B37" s="272"/>
      <c r="C37" s="273"/>
      <c r="D37" s="273"/>
      <c r="E37" s="273"/>
      <c r="F37" s="273"/>
      <c r="G37" s="273"/>
      <c r="H37" s="273"/>
      <c r="I37" s="273"/>
      <c r="J37" s="279"/>
      <c r="K37" s="262"/>
      <c r="L37" s="262"/>
      <c r="M37" s="262"/>
      <c r="N37" s="262"/>
      <c r="O37" s="262"/>
      <c r="P37" s="263"/>
      <c r="Q37" s="125" t="s">
        <v>32</v>
      </c>
      <c r="R37" s="126" t="s">
        <v>33</v>
      </c>
    </row>
    <row r="38" spans="2:20" ht="15.75" customHeight="1">
      <c r="B38" s="274"/>
      <c r="C38" s="266"/>
      <c r="D38" s="266"/>
      <c r="E38" s="266"/>
      <c r="F38" s="266"/>
      <c r="G38" s="266"/>
      <c r="H38" s="266"/>
      <c r="I38" s="266"/>
      <c r="J38" s="44" t="s">
        <v>30</v>
      </c>
      <c r="K38" s="74"/>
      <c r="L38" s="74"/>
      <c r="M38" s="74"/>
      <c r="N38" s="74"/>
      <c r="O38" s="74"/>
      <c r="P38" s="75"/>
      <c r="Q38" s="97">
        <f>'3 жастағы балалар Ф'!R38</f>
        <v>19</v>
      </c>
      <c r="R38" s="97">
        <v>100</v>
      </c>
    </row>
    <row r="39" spans="2:20" ht="15.75" customHeight="1">
      <c r="B39" s="274"/>
      <c r="C39" s="266"/>
      <c r="D39" s="266"/>
      <c r="E39" s="266"/>
      <c r="F39" s="266"/>
      <c r="G39" s="266"/>
      <c r="H39" s="266"/>
      <c r="I39" s="266"/>
      <c r="J39" s="47" t="s">
        <v>5</v>
      </c>
      <c r="K39" s="76"/>
      <c r="L39" s="76"/>
      <c r="M39" s="76"/>
      <c r="N39" s="76"/>
      <c r="O39" s="76"/>
      <c r="P39" s="76"/>
      <c r="Q39" s="99">
        <v>3</v>
      </c>
      <c r="R39" s="51">
        <f>(D36+G36+J36+M36)/4</f>
        <v>0</v>
      </c>
    </row>
    <row r="40" spans="2:20" ht="15.75" customHeight="1">
      <c r="B40" s="274"/>
      <c r="C40" s="266"/>
      <c r="D40" s="266"/>
      <c r="E40" s="266"/>
      <c r="F40" s="266"/>
      <c r="G40" s="266"/>
      <c r="H40" s="266"/>
      <c r="I40" s="266"/>
      <c r="J40" s="47" t="s">
        <v>6</v>
      </c>
      <c r="K40" s="76"/>
      <c r="L40" s="76"/>
      <c r="M40" s="76"/>
      <c r="N40" s="76"/>
      <c r="O40" s="76"/>
      <c r="P40" s="76"/>
      <c r="Q40" s="99">
        <v>8</v>
      </c>
      <c r="R40" s="51">
        <f>(E36+H36+K36+N36)/4</f>
        <v>11.842105263157896</v>
      </c>
    </row>
    <row r="41" spans="2:20" ht="15.75" customHeight="1">
      <c r="B41" s="275"/>
      <c r="C41" s="276"/>
      <c r="D41" s="276"/>
      <c r="E41" s="276"/>
      <c r="F41" s="276"/>
      <c r="G41" s="276"/>
      <c r="H41" s="276"/>
      <c r="I41" s="276"/>
      <c r="J41" s="53" t="s">
        <v>7</v>
      </c>
      <c r="K41" s="79"/>
      <c r="L41" s="79"/>
      <c r="M41" s="79"/>
      <c r="N41" s="79"/>
      <c r="O41" s="79"/>
      <c r="P41" s="79"/>
      <c r="Q41" s="99">
        <v>0</v>
      </c>
      <c r="R41" s="51">
        <v>0</v>
      </c>
    </row>
    <row r="42" spans="2:20" ht="15.75" customHeight="1"/>
    <row r="43" spans="2:20" ht="15.75" customHeight="1"/>
    <row r="44" spans="2:20" ht="15.75" customHeight="1"/>
    <row r="45" spans="2:20" ht="15.75" customHeight="1"/>
    <row r="46" spans="2:20" ht="15.75" customHeight="1"/>
    <row r="47" spans="2:20" ht="15.75" customHeight="1"/>
    <row r="48" spans="2:20" ht="15.75" customHeight="1">
      <c r="B48" s="101"/>
      <c r="C48" s="284" t="s">
        <v>0</v>
      </c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101"/>
      <c r="S48" s="101"/>
      <c r="T48" s="101"/>
    </row>
    <row r="49" spans="1:21" ht="15.75" customHeight="1">
      <c r="A49" s="101"/>
      <c r="B49" s="101"/>
      <c r="C49" s="284" t="s">
        <v>557</v>
      </c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6"/>
      <c r="Q49" s="266"/>
      <c r="R49" s="101"/>
      <c r="S49" s="101"/>
      <c r="T49" s="101"/>
    </row>
    <row r="50" spans="1:21" ht="15.75" customHeight="1">
      <c r="R50" s="121"/>
    </row>
    <row r="51" spans="1:21" ht="16.5" customHeight="1">
      <c r="B51" s="268" t="s">
        <v>2</v>
      </c>
      <c r="C51" s="288" t="s">
        <v>3</v>
      </c>
      <c r="D51" s="285" t="s">
        <v>166</v>
      </c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3"/>
      <c r="S51" s="270" t="s">
        <v>5</v>
      </c>
      <c r="T51" s="270" t="s">
        <v>6</v>
      </c>
      <c r="U51" s="258" t="s">
        <v>7</v>
      </c>
    </row>
    <row r="52" spans="1:21" ht="15.75" customHeight="1">
      <c r="B52" s="259"/>
      <c r="C52" s="274"/>
      <c r="D52" s="283" t="s">
        <v>187</v>
      </c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3"/>
      <c r="S52" s="259"/>
      <c r="T52" s="259"/>
      <c r="U52" s="259"/>
    </row>
    <row r="53" spans="1:21" ht="15.75" customHeight="1">
      <c r="B53" s="259"/>
      <c r="C53" s="274"/>
      <c r="D53" s="287" t="s">
        <v>188</v>
      </c>
      <c r="E53" s="262"/>
      <c r="F53" s="263"/>
      <c r="G53" s="287" t="s">
        <v>189</v>
      </c>
      <c r="H53" s="262"/>
      <c r="I53" s="263"/>
      <c r="J53" s="287" t="s">
        <v>190</v>
      </c>
      <c r="K53" s="262"/>
      <c r="L53" s="263"/>
      <c r="M53" s="287" t="s">
        <v>191</v>
      </c>
      <c r="N53" s="262"/>
      <c r="O53" s="263"/>
      <c r="P53" s="287" t="s">
        <v>192</v>
      </c>
      <c r="Q53" s="262"/>
      <c r="R53" s="263"/>
      <c r="S53" s="259"/>
      <c r="T53" s="259"/>
      <c r="U53" s="259"/>
    </row>
    <row r="54" spans="1:21" ht="57.75" customHeight="1">
      <c r="B54" s="259"/>
      <c r="C54" s="274"/>
      <c r="D54" s="264" t="s">
        <v>193</v>
      </c>
      <c r="E54" s="262"/>
      <c r="F54" s="263"/>
      <c r="G54" s="264" t="s">
        <v>194</v>
      </c>
      <c r="H54" s="262"/>
      <c r="I54" s="263"/>
      <c r="J54" s="264" t="s">
        <v>195</v>
      </c>
      <c r="K54" s="262"/>
      <c r="L54" s="263"/>
      <c r="M54" s="264" t="s">
        <v>196</v>
      </c>
      <c r="N54" s="262"/>
      <c r="O54" s="263"/>
      <c r="P54" s="264" t="s">
        <v>197</v>
      </c>
      <c r="Q54" s="262"/>
      <c r="R54" s="263"/>
      <c r="S54" s="259"/>
      <c r="T54" s="259"/>
      <c r="U54" s="259"/>
    </row>
    <row r="55" spans="1:21" ht="112.5" customHeight="1">
      <c r="B55" s="260"/>
      <c r="C55" s="275"/>
      <c r="D55" s="3" t="s">
        <v>198</v>
      </c>
      <c r="E55" s="3" t="s">
        <v>199</v>
      </c>
      <c r="F55" s="3" t="s">
        <v>200</v>
      </c>
      <c r="G55" s="3" t="s">
        <v>201</v>
      </c>
      <c r="H55" s="3" t="s">
        <v>202</v>
      </c>
      <c r="I55" s="3" t="s">
        <v>203</v>
      </c>
      <c r="J55" s="3" t="s">
        <v>204</v>
      </c>
      <c r="K55" s="3" t="s">
        <v>205</v>
      </c>
      <c r="L55" s="3" t="s">
        <v>183</v>
      </c>
      <c r="M55" s="3" t="s">
        <v>206</v>
      </c>
      <c r="N55" s="3" t="s">
        <v>207</v>
      </c>
      <c r="O55" s="3" t="s">
        <v>208</v>
      </c>
      <c r="P55" s="3" t="s">
        <v>209</v>
      </c>
      <c r="Q55" s="3" t="s">
        <v>210</v>
      </c>
      <c r="R55" s="3" t="s">
        <v>211</v>
      </c>
      <c r="S55" s="260"/>
      <c r="T55" s="260"/>
      <c r="U55" s="260"/>
    </row>
    <row r="56" spans="1:21" ht="15.75" customHeight="1">
      <c r="B56" s="22">
        <v>1</v>
      </c>
      <c r="C56" s="93" t="str">
        <f>'3 жастағы балалар Ф'!D56</f>
        <v>Айдос Ерназар Ерсінұлы</v>
      </c>
      <c r="D56" s="57"/>
      <c r="E56" s="58">
        <v>1</v>
      </c>
      <c r="F56" s="59"/>
      <c r="G56" s="57"/>
      <c r="H56" s="58">
        <v>1</v>
      </c>
      <c r="I56" s="59"/>
      <c r="J56" s="57"/>
      <c r="K56" s="58">
        <v>1</v>
      </c>
      <c r="L56" s="59"/>
      <c r="M56" s="57"/>
      <c r="N56" s="58">
        <v>1</v>
      </c>
      <c r="O56" s="59"/>
      <c r="P56" s="57"/>
      <c r="Q56" s="58">
        <v>1</v>
      </c>
      <c r="R56" s="59"/>
      <c r="S56" s="9">
        <f t="shared" ref="S56:S95" si="4">COUNTA(D56,G56,P56,J56,M56)</f>
        <v>0</v>
      </c>
      <c r="T56" s="10">
        <f t="shared" ref="T56:T95" si="5">COUNTA(E56,H56,Q56,K56,N56)</f>
        <v>5</v>
      </c>
      <c r="U56" s="11">
        <f t="shared" ref="U56:U95" si="6">COUNTA(F56,I56,R56,L56,O56)</f>
        <v>0</v>
      </c>
    </row>
    <row r="57" spans="1:21" ht="15.75" customHeight="1">
      <c r="B57" s="22">
        <v>2</v>
      </c>
      <c r="C57" s="93" t="str">
        <f>'3 жастағы балалар Ф'!D57</f>
        <v xml:space="preserve"> Әділбек Еркежан</v>
      </c>
      <c r="D57" s="17">
        <v>1</v>
      </c>
      <c r="E57" s="17"/>
      <c r="F57" s="60"/>
      <c r="G57" s="17">
        <v>1</v>
      </c>
      <c r="H57" s="23"/>
      <c r="I57" s="60"/>
      <c r="J57" s="17">
        <v>1</v>
      </c>
      <c r="K57" s="17"/>
      <c r="L57" s="60"/>
      <c r="M57" s="17">
        <v>1</v>
      </c>
      <c r="N57" s="23"/>
      <c r="O57" s="60"/>
      <c r="P57" s="17">
        <v>1</v>
      </c>
      <c r="Q57" s="23"/>
      <c r="R57" s="60"/>
      <c r="S57" s="9">
        <f t="shared" si="4"/>
        <v>5</v>
      </c>
      <c r="T57" s="10">
        <f t="shared" si="5"/>
        <v>0</v>
      </c>
      <c r="U57" s="11">
        <f t="shared" si="6"/>
        <v>0</v>
      </c>
    </row>
    <row r="58" spans="1:21" ht="15.75" customHeight="1">
      <c r="B58" s="22">
        <v>3</v>
      </c>
      <c r="C58" s="93" t="str">
        <f>'3 жастағы балалар Ф'!D58</f>
        <v>Бейбіт Айғаным Қуатқызы</v>
      </c>
      <c r="D58" s="17"/>
      <c r="E58" s="17">
        <v>1</v>
      </c>
      <c r="F58" s="60"/>
      <c r="G58" s="17"/>
      <c r="H58" s="17">
        <v>1</v>
      </c>
      <c r="I58" s="60"/>
      <c r="J58" s="17"/>
      <c r="K58" s="17">
        <v>1</v>
      </c>
      <c r="L58" s="60"/>
      <c r="M58" s="17"/>
      <c r="N58" s="17">
        <v>1</v>
      </c>
      <c r="O58" s="60"/>
      <c r="P58" s="17"/>
      <c r="Q58" s="17">
        <v>1</v>
      </c>
      <c r="R58" s="60"/>
      <c r="S58" s="9">
        <f t="shared" si="4"/>
        <v>0</v>
      </c>
      <c r="T58" s="10">
        <f t="shared" si="5"/>
        <v>5</v>
      </c>
      <c r="U58" s="11">
        <f t="shared" si="6"/>
        <v>0</v>
      </c>
    </row>
    <row r="59" spans="1:21" ht="15.75" customHeight="1">
      <c r="B59" s="22">
        <v>4</v>
      </c>
      <c r="C59" s="93" t="str">
        <f>'3 жастағы балалар Ф'!D59</f>
        <v xml:space="preserve">Даниярқызы Айша </v>
      </c>
      <c r="D59" s="17"/>
      <c r="E59" s="17">
        <v>1</v>
      </c>
      <c r="F59" s="18"/>
      <c r="G59" s="17"/>
      <c r="H59" s="17">
        <v>1</v>
      </c>
      <c r="I59" s="18"/>
      <c r="J59" s="17"/>
      <c r="K59" s="17">
        <v>1</v>
      </c>
      <c r="L59" s="18"/>
      <c r="M59" s="17"/>
      <c r="N59" s="17">
        <v>1</v>
      </c>
      <c r="O59" s="18"/>
      <c r="P59" s="17"/>
      <c r="Q59" s="17">
        <v>1</v>
      </c>
      <c r="R59" s="18"/>
      <c r="S59" s="9">
        <f t="shared" si="4"/>
        <v>0</v>
      </c>
      <c r="T59" s="10">
        <f t="shared" si="5"/>
        <v>5</v>
      </c>
      <c r="U59" s="11">
        <f t="shared" si="6"/>
        <v>0</v>
      </c>
    </row>
    <row r="60" spans="1:21" ht="15.75" customHeight="1">
      <c r="B60" s="22">
        <v>5</v>
      </c>
      <c r="C60" s="93" t="str">
        <f>'3 жастағы балалар Ф'!D60</f>
        <v>Дюсенғали Айсұлтан Серікпайұлы</v>
      </c>
      <c r="D60" s="17"/>
      <c r="E60" s="17">
        <v>1</v>
      </c>
      <c r="F60" s="18"/>
      <c r="G60" s="17"/>
      <c r="H60" s="17">
        <v>1</v>
      </c>
      <c r="I60" s="18"/>
      <c r="J60" s="17"/>
      <c r="K60" s="17">
        <v>1</v>
      </c>
      <c r="L60" s="18"/>
      <c r="M60" s="17"/>
      <c r="N60" s="17">
        <v>1</v>
      </c>
      <c r="O60" s="18"/>
      <c r="P60" s="17"/>
      <c r="Q60" s="17">
        <v>1</v>
      </c>
      <c r="R60" s="18"/>
      <c r="S60" s="9">
        <f t="shared" si="4"/>
        <v>0</v>
      </c>
      <c r="T60" s="10">
        <f t="shared" si="5"/>
        <v>5</v>
      </c>
      <c r="U60" s="11">
        <f t="shared" si="6"/>
        <v>0</v>
      </c>
    </row>
    <row r="61" spans="1:21" ht="15.75" customHeight="1">
      <c r="B61" s="22">
        <v>6</v>
      </c>
      <c r="C61" s="93" t="str">
        <f>'3 жастағы балалар Ф'!D61</f>
        <v xml:space="preserve">Даниярқызы Азиза </v>
      </c>
      <c r="D61" s="17">
        <v>1</v>
      </c>
      <c r="E61" s="17"/>
      <c r="F61" s="18"/>
      <c r="G61" s="17">
        <v>1</v>
      </c>
      <c r="H61" s="17"/>
      <c r="I61" s="18"/>
      <c r="J61" s="17">
        <v>1</v>
      </c>
      <c r="K61" s="17"/>
      <c r="L61" s="18"/>
      <c r="M61" s="17">
        <v>1</v>
      </c>
      <c r="N61" s="17"/>
      <c r="O61" s="18"/>
      <c r="P61" s="17">
        <v>1</v>
      </c>
      <c r="Q61" s="17"/>
      <c r="R61" s="18"/>
      <c r="S61" s="9">
        <f t="shared" si="4"/>
        <v>5</v>
      </c>
      <c r="T61" s="10">
        <f t="shared" si="5"/>
        <v>0</v>
      </c>
      <c r="U61" s="11">
        <f t="shared" si="6"/>
        <v>0</v>
      </c>
    </row>
    <row r="62" spans="1:21" ht="15.75" customHeight="1">
      <c r="B62" s="22">
        <v>7</v>
      </c>
      <c r="C62" s="93" t="str">
        <f>'3 жастағы балалар Ф'!D62</f>
        <v>Жұмағали Нұрәлі Досжанұлы</v>
      </c>
      <c r="D62" s="17"/>
      <c r="E62" s="17">
        <v>1</v>
      </c>
      <c r="F62" s="18"/>
      <c r="G62" s="17"/>
      <c r="H62" s="17">
        <v>1</v>
      </c>
      <c r="I62" s="18"/>
      <c r="J62" s="17"/>
      <c r="K62" s="17">
        <v>1</v>
      </c>
      <c r="L62" s="18"/>
      <c r="M62" s="17"/>
      <c r="N62" s="17">
        <v>1</v>
      </c>
      <c r="O62" s="18"/>
      <c r="P62" s="17"/>
      <c r="Q62" s="17">
        <v>1</v>
      </c>
      <c r="R62" s="18"/>
      <c r="S62" s="9">
        <f t="shared" si="4"/>
        <v>0</v>
      </c>
      <c r="T62" s="10">
        <f t="shared" si="5"/>
        <v>5</v>
      </c>
      <c r="U62" s="11">
        <f t="shared" si="6"/>
        <v>0</v>
      </c>
    </row>
    <row r="63" spans="1:21" ht="15.75" customHeight="1">
      <c r="B63" s="22">
        <v>8</v>
      </c>
      <c r="C63" s="93" t="str">
        <f>'3 жастағы балалар Ф'!D63</f>
        <v>Мұратбек Масұр Мұратбекұлы</v>
      </c>
      <c r="D63" s="17"/>
      <c r="E63" s="17">
        <v>1</v>
      </c>
      <c r="F63" s="18"/>
      <c r="G63" s="17"/>
      <c r="H63" s="17">
        <v>1</v>
      </c>
      <c r="I63" s="18"/>
      <c r="J63" s="17"/>
      <c r="K63" s="17">
        <v>1</v>
      </c>
      <c r="L63" s="18"/>
      <c r="M63" s="17"/>
      <c r="N63" s="17">
        <v>1</v>
      </c>
      <c r="O63" s="18"/>
      <c r="P63" s="17"/>
      <c r="Q63" s="17">
        <v>1</v>
      </c>
      <c r="R63" s="18"/>
      <c r="S63" s="9">
        <f t="shared" si="4"/>
        <v>0</v>
      </c>
      <c r="T63" s="10">
        <f t="shared" si="5"/>
        <v>5</v>
      </c>
      <c r="U63" s="11">
        <f t="shared" si="6"/>
        <v>0</v>
      </c>
    </row>
    <row r="64" spans="1:21" ht="15.75" customHeight="1">
      <c r="B64" s="22">
        <v>9</v>
      </c>
      <c r="C64" s="93" t="str">
        <f>'3 жастағы балалар Ф'!D64</f>
        <v>Мейіржан Ұлпан Нартайқызы</v>
      </c>
      <c r="D64" s="17">
        <v>1</v>
      </c>
      <c r="E64" s="17"/>
      <c r="F64" s="18"/>
      <c r="G64" s="17">
        <v>1</v>
      </c>
      <c r="H64" s="17"/>
      <c r="I64" s="18"/>
      <c r="J64" s="17">
        <v>1</v>
      </c>
      <c r="K64" s="17"/>
      <c r="L64" s="18"/>
      <c r="M64" s="17">
        <v>1</v>
      </c>
      <c r="N64" s="17"/>
      <c r="O64" s="18"/>
      <c r="P64" s="17">
        <v>1</v>
      </c>
      <c r="Q64" s="17"/>
      <c r="R64" s="18"/>
      <c r="S64" s="9">
        <f t="shared" si="4"/>
        <v>5</v>
      </c>
      <c r="T64" s="10">
        <f t="shared" si="5"/>
        <v>0</v>
      </c>
      <c r="U64" s="11">
        <f t="shared" si="6"/>
        <v>0</v>
      </c>
    </row>
    <row r="65" spans="2:21" ht="15.75" customHeight="1">
      <c r="B65" s="22">
        <v>10</v>
      </c>
      <c r="C65" s="93" t="str">
        <f>'3 жастағы балалар Ф'!D65</f>
        <v>Молдабай Инабат Ерзатқызы</v>
      </c>
      <c r="D65" s="17"/>
      <c r="E65" s="17">
        <v>1</v>
      </c>
      <c r="F65" s="18"/>
      <c r="G65" s="17"/>
      <c r="H65" s="17">
        <v>1</v>
      </c>
      <c r="I65" s="18"/>
      <c r="J65" s="17"/>
      <c r="K65" s="17">
        <v>1</v>
      </c>
      <c r="L65" s="18"/>
      <c r="M65" s="17"/>
      <c r="N65" s="17">
        <v>1</v>
      </c>
      <c r="O65" s="18"/>
      <c r="P65" s="17"/>
      <c r="Q65" s="17">
        <v>1</v>
      </c>
      <c r="R65" s="18"/>
      <c r="S65" s="9">
        <f t="shared" si="4"/>
        <v>0</v>
      </c>
      <c r="T65" s="10">
        <f t="shared" si="5"/>
        <v>5</v>
      </c>
      <c r="U65" s="11">
        <f t="shared" si="6"/>
        <v>0</v>
      </c>
    </row>
    <row r="66" spans="2:21" ht="15.75" customHeight="1">
      <c r="B66" s="22">
        <v>11</v>
      </c>
      <c r="C66" s="93" t="str">
        <f>'3 жастағы балалар Ф'!D66</f>
        <v>Мескен Бағым Ерланқызы</v>
      </c>
      <c r="D66" s="17">
        <v>1</v>
      </c>
      <c r="E66" s="17"/>
      <c r="F66" s="18"/>
      <c r="G66" s="17">
        <v>1</v>
      </c>
      <c r="H66" s="17"/>
      <c r="I66" s="18"/>
      <c r="J66" s="17">
        <v>1</v>
      </c>
      <c r="K66" s="17"/>
      <c r="L66" s="18"/>
      <c r="M66" s="17">
        <v>1</v>
      </c>
      <c r="N66" s="17"/>
      <c r="O66" s="18"/>
      <c r="P66" s="17">
        <v>1</v>
      </c>
      <c r="Q66" s="17"/>
      <c r="R66" s="18"/>
      <c r="S66" s="9">
        <f t="shared" si="4"/>
        <v>5</v>
      </c>
      <c r="T66" s="10">
        <f>COUNTA(E66,H66,Q66,K66,N66)</f>
        <v>0</v>
      </c>
      <c r="U66" s="11">
        <f t="shared" si="6"/>
        <v>0</v>
      </c>
    </row>
    <row r="67" spans="2:21" ht="15.75" customHeight="1">
      <c r="B67" s="22">
        <v>12</v>
      </c>
      <c r="C67" s="93" t="str">
        <f>'3 жастағы балалар Ф'!D67</f>
        <v>Нұрғазы Сезім Жангелдіқызы</v>
      </c>
      <c r="D67" s="17"/>
      <c r="E67" s="17">
        <v>1</v>
      </c>
      <c r="F67" s="18"/>
      <c r="G67" s="17"/>
      <c r="H67" s="17">
        <v>1</v>
      </c>
      <c r="I67" s="18"/>
      <c r="J67" s="17"/>
      <c r="K67" s="17">
        <v>1</v>
      </c>
      <c r="L67" s="18"/>
      <c r="M67" s="17"/>
      <c r="N67" s="17">
        <v>1</v>
      </c>
      <c r="O67" s="18"/>
      <c r="P67" s="17"/>
      <c r="Q67" s="17">
        <v>1</v>
      </c>
      <c r="R67" s="18"/>
      <c r="S67" s="9">
        <f t="shared" si="4"/>
        <v>0</v>
      </c>
      <c r="T67" s="10">
        <f t="shared" si="5"/>
        <v>5</v>
      </c>
      <c r="U67" s="11">
        <f t="shared" si="6"/>
        <v>0</v>
      </c>
    </row>
    <row r="68" spans="2:21" ht="15.75" customHeight="1">
      <c r="B68" s="22">
        <v>13</v>
      </c>
      <c r="C68" s="93" t="str">
        <f>'3 жастағы балалар Ф'!D68</f>
        <v>Төлуғали Нұрислам Жансерікұлы</v>
      </c>
      <c r="D68" s="17"/>
      <c r="E68" s="17">
        <v>1</v>
      </c>
      <c r="F68" s="18"/>
      <c r="G68" s="17"/>
      <c r="H68" s="17">
        <v>1</v>
      </c>
      <c r="I68" s="18"/>
      <c r="J68" s="17"/>
      <c r="K68" s="17">
        <v>1</v>
      </c>
      <c r="L68" s="18"/>
      <c r="M68" s="17"/>
      <c r="N68" s="17">
        <v>1</v>
      </c>
      <c r="O68" s="18"/>
      <c r="P68" s="17"/>
      <c r="Q68" s="17">
        <v>1</v>
      </c>
      <c r="R68" s="18"/>
      <c r="S68" s="9">
        <f t="shared" si="4"/>
        <v>0</v>
      </c>
      <c r="T68" s="10">
        <f t="shared" si="5"/>
        <v>5</v>
      </c>
      <c r="U68" s="11">
        <f t="shared" si="6"/>
        <v>0</v>
      </c>
    </row>
    <row r="69" spans="2:21" ht="15.75" customHeight="1">
      <c r="B69" s="22">
        <v>14</v>
      </c>
      <c r="C69" s="93" t="str">
        <f>'3 жастағы балалар Ф'!D69</f>
        <v>Сағатбек Бұлбұл Ерболқызы</v>
      </c>
      <c r="D69" s="17">
        <v>1</v>
      </c>
      <c r="E69" s="17"/>
      <c r="F69" s="18"/>
      <c r="G69" s="17">
        <v>1</v>
      </c>
      <c r="H69" s="17"/>
      <c r="I69" s="18"/>
      <c r="J69" s="17">
        <v>1</v>
      </c>
      <c r="K69" s="17"/>
      <c r="L69" s="18"/>
      <c r="M69" s="17">
        <v>1</v>
      </c>
      <c r="N69" s="17"/>
      <c r="O69" s="18"/>
      <c r="P69" s="17">
        <v>1</v>
      </c>
      <c r="Q69" s="17"/>
      <c r="R69" s="18"/>
      <c r="S69" s="9">
        <f t="shared" si="4"/>
        <v>5</v>
      </c>
      <c r="T69" s="10">
        <f t="shared" si="5"/>
        <v>0</v>
      </c>
      <c r="U69" s="11">
        <f t="shared" si="6"/>
        <v>0</v>
      </c>
    </row>
    <row r="70" spans="2:21" ht="15.75" customHeight="1">
      <c r="B70" s="22">
        <v>15</v>
      </c>
      <c r="C70" s="93" t="str">
        <f>'3 жастағы балалар Ф'!D70</f>
        <v>Сапар Әли</v>
      </c>
      <c r="D70" s="17">
        <v>1</v>
      </c>
      <c r="E70" s="17"/>
      <c r="F70" s="18"/>
      <c r="G70" s="17">
        <v>1</v>
      </c>
      <c r="H70" s="17"/>
      <c r="I70" s="18"/>
      <c r="J70" s="17">
        <v>1</v>
      </c>
      <c r="K70" s="17"/>
      <c r="L70" s="18"/>
      <c r="M70" s="17">
        <v>1</v>
      </c>
      <c r="N70" s="17"/>
      <c r="O70" s="18"/>
      <c r="P70" s="17">
        <v>1</v>
      </c>
      <c r="Q70" s="17"/>
      <c r="R70" s="18"/>
      <c r="S70" s="9">
        <f t="shared" si="4"/>
        <v>5</v>
      </c>
      <c r="T70" s="10">
        <f t="shared" si="5"/>
        <v>0</v>
      </c>
      <c r="U70" s="11">
        <f t="shared" si="6"/>
        <v>0</v>
      </c>
    </row>
    <row r="71" spans="2:21" ht="15.75" customHeight="1">
      <c r="B71" s="22">
        <v>16</v>
      </c>
      <c r="C71" s="93" t="str">
        <f>'3 жастағы балалар Ф'!D71</f>
        <v>Ситан Айша Нұрланқызы</v>
      </c>
      <c r="D71" s="17"/>
      <c r="E71" s="17">
        <v>1</v>
      </c>
      <c r="F71" s="18"/>
      <c r="G71" s="17"/>
      <c r="H71" s="17">
        <v>1</v>
      </c>
      <c r="I71" s="18"/>
      <c r="J71" s="17"/>
      <c r="K71" s="17">
        <v>1</v>
      </c>
      <c r="L71" s="18"/>
      <c r="M71" s="17"/>
      <c r="N71" s="17">
        <v>1</v>
      </c>
      <c r="O71" s="18"/>
      <c r="P71" s="17"/>
      <c r="Q71" s="17">
        <v>1</v>
      </c>
      <c r="R71" s="18"/>
      <c r="S71" s="9">
        <f t="shared" si="4"/>
        <v>0</v>
      </c>
      <c r="T71" s="10">
        <f t="shared" si="5"/>
        <v>5</v>
      </c>
      <c r="U71" s="11">
        <f t="shared" si="6"/>
        <v>0</v>
      </c>
    </row>
    <row r="72" spans="2:21" ht="15.75" customHeight="1">
      <c r="B72" s="22">
        <v>17</v>
      </c>
      <c r="C72" s="93" t="str">
        <f>'3 жастағы балалар Ф'!D72</f>
        <v>Темір Жанасыл Даниярқызы</v>
      </c>
      <c r="D72" s="17"/>
      <c r="E72" s="17">
        <v>1</v>
      </c>
      <c r="F72" s="18"/>
      <c r="G72" s="17"/>
      <c r="H72" s="17">
        <v>1</v>
      </c>
      <c r="I72" s="18"/>
      <c r="J72" s="17"/>
      <c r="K72" s="17">
        <v>1</v>
      </c>
      <c r="L72" s="18"/>
      <c r="M72" s="17"/>
      <c r="N72" s="17">
        <v>1</v>
      </c>
      <c r="O72" s="18"/>
      <c r="P72" s="17"/>
      <c r="Q72" s="17">
        <v>1</v>
      </c>
      <c r="R72" s="18"/>
      <c r="S72" s="9">
        <f t="shared" si="4"/>
        <v>0</v>
      </c>
      <c r="T72" s="10">
        <f t="shared" si="5"/>
        <v>5</v>
      </c>
      <c r="U72" s="11">
        <f t="shared" si="6"/>
        <v>0</v>
      </c>
    </row>
    <row r="73" spans="2:21" ht="15.75" customHeight="1">
      <c r="B73" s="22">
        <v>18</v>
      </c>
      <c r="C73" s="93" t="str">
        <f>'3 жастағы балалар Ф'!D73</f>
        <v>Қайрат Айару Нұрболқызы</v>
      </c>
      <c r="D73" s="17"/>
      <c r="E73" s="17">
        <v>1</v>
      </c>
      <c r="F73" s="18"/>
      <c r="G73" s="17"/>
      <c r="H73" s="17">
        <v>1</v>
      </c>
      <c r="I73" s="18"/>
      <c r="J73" s="17"/>
      <c r="K73" s="17">
        <v>1</v>
      </c>
      <c r="L73" s="18"/>
      <c r="M73" s="17"/>
      <c r="N73" s="17">
        <v>1</v>
      </c>
      <c r="O73" s="18"/>
      <c r="P73" s="17"/>
      <c r="Q73" s="17">
        <v>1</v>
      </c>
      <c r="R73" s="18"/>
      <c r="S73" s="9">
        <f t="shared" si="4"/>
        <v>0</v>
      </c>
      <c r="T73" s="10">
        <f t="shared" si="5"/>
        <v>5</v>
      </c>
      <c r="U73" s="11">
        <f t="shared" si="6"/>
        <v>0</v>
      </c>
    </row>
    <row r="74" spans="2:21" ht="15.75" customHeight="1">
      <c r="B74" s="22">
        <v>19</v>
      </c>
      <c r="C74" s="93" t="str">
        <f>'3 жастағы балалар Ф'!D74</f>
        <v>Омарғали Жанел Азаматқызы</v>
      </c>
      <c r="D74" s="17"/>
      <c r="E74" s="17">
        <v>1</v>
      </c>
      <c r="F74" s="18"/>
      <c r="G74" s="17"/>
      <c r="H74" s="17">
        <v>1</v>
      </c>
      <c r="I74" s="18"/>
      <c r="J74" s="17"/>
      <c r="K74" s="17">
        <v>1</v>
      </c>
      <c r="L74" s="18"/>
      <c r="M74" s="17"/>
      <c r="N74" s="17">
        <v>1</v>
      </c>
      <c r="O74" s="18"/>
      <c r="P74" s="17"/>
      <c r="Q74" s="17">
        <v>1</v>
      </c>
      <c r="R74" s="18"/>
      <c r="S74" s="9">
        <f t="shared" si="4"/>
        <v>0</v>
      </c>
      <c r="T74" s="10">
        <f t="shared" si="5"/>
        <v>5</v>
      </c>
      <c r="U74" s="11">
        <f t="shared" si="6"/>
        <v>0</v>
      </c>
    </row>
    <row r="75" spans="2:21" ht="15.75" customHeight="1">
      <c r="B75" s="22">
        <v>20</v>
      </c>
      <c r="C75" s="93" t="str">
        <f>'3 жастағы балалар Ф'!D75</f>
        <v>Шындос Жанайым Төлегенқызы</v>
      </c>
      <c r="D75" s="17"/>
      <c r="E75" s="17">
        <v>1</v>
      </c>
      <c r="F75" s="18"/>
      <c r="G75" s="17"/>
      <c r="H75" s="17">
        <v>1</v>
      </c>
      <c r="I75" s="18"/>
      <c r="J75" s="17"/>
      <c r="K75" s="17">
        <v>1</v>
      </c>
      <c r="L75" s="18"/>
      <c r="M75" s="17"/>
      <c r="N75" s="17">
        <v>1</v>
      </c>
      <c r="O75" s="18"/>
      <c r="P75" s="17"/>
      <c r="Q75" s="17">
        <v>1</v>
      </c>
      <c r="R75" s="18"/>
      <c r="S75" s="9">
        <f t="shared" si="4"/>
        <v>0</v>
      </c>
      <c r="T75" s="10">
        <f t="shared" si="5"/>
        <v>5</v>
      </c>
      <c r="U75" s="11">
        <f t="shared" si="6"/>
        <v>0</v>
      </c>
    </row>
    <row r="76" spans="2:21" ht="15.75" customHeight="1">
      <c r="B76" s="22">
        <v>21</v>
      </c>
      <c r="C76" s="93">
        <f>'3 жастағы балалар Ф'!D76</f>
        <v>0</v>
      </c>
      <c r="D76" s="17"/>
      <c r="E76" s="17"/>
      <c r="F76" s="18"/>
      <c r="G76" s="17"/>
      <c r="H76" s="17"/>
      <c r="I76" s="18"/>
      <c r="J76" s="17"/>
      <c r="K76" s="17"/>
      <c r="L76" s="18"/>
      <c r="M76" s="17"/>
      <c r="N76" s="17"/>
      <c r="O76" s="18"/>
      <c r="P76" s="17"/>
      <c r="Q76" s="17"/>
      <c r="R76" s="18"/>
      <c r="S76" s="9">
        <f t="shared" si="4"/>
        <v>0</v>
      </c>
      <c r="T76" s="10">
        <f t="shared" si="5"/>
        <v>0</v>
      </c>
      <c r="U76" s="11">
        <f t="shared" si="6"/>
        <v>0</v>
      </c>
    </row>
    <row r="77" spans="2:21" ht="15.75" customHeight="1">
      <c r="B77" s="22">
        <v>22</v>
      </c>
      <c r="C77" s="93">
        <f>'3 жастағы балалар Ф'!D77</f>
        <v>0</v>
      </c>
      <c r="D77" s="17"/>
      <c r="E77" s="17"/>
      <c r="F77" s="18"/>
      <c r="G77" s="17"/>
      <c r="H77" s="17"/>
      <c r="I77" s="18"/>
      <c r="J77" s="17"/>
      <c r="K77" s="17"/>
      <c r="L77" s="18"/>
      <c r="M77" s="17"/>
      <c r="N77" s="17"/>
      <c r="O77" s="18"/>
      <c r="P77" s="17"/>
      <c r="Q77" s="17"/>
      <c r="R77" s="18"/>
      <c r="S77" s="9">
        <f t="shared" si="4"/>
        <v>0</v>
      </c>
      <c r="T77" s="10">
        <f t="shared" si="5"/>
        <v>0</v>
      </c>
      <c r="U77" s="11">
        <f t="shared" si="6"/>
        <v>0</v>
      </c>
    </row>
    <row r="78" spans="2:21" ht="15.75" customHeight="1">
      <c r="B78" s="22">
        <v>23</v>
      </c>
      <c r="C78" s="93">
        <f>'3 жастағы балалар Ф'!D78</f>
        <v>0</v>
      </c>
      <c r="D78" s="17"/>
      <c r="E78" s="17"/>
      <c r="F78" s="18"/>
      <c r="G78" s="17"/>
      <c r="H78" s="17"/>
      <c r="I78" s="18"/>
      <c r="J78" s="17"/>
      <c r="K78" s="17"/>
      <c r="L78" s="18"/>
      <c r="M78" s="17"/>
      <c r="N78" s="17"/>
      <c r="O78" s="18"/>
      <c r="P78" s="17"/>
      <c r="Q78" s="17"/>
      <c r="R78" s="18"/>
      <c r="S78" s="9">
        <f t="shared" si="4"/>
        <v>0</v>
      </c>
      <c r="T78" s="10">
        <f t="shared" si="5"/>
        <v>0</v>
      </c>
      <c r="U78" s="11">
        <f t="shared" si="6"/>
        <v>0</v>
      </c>
    </row>
    <row r="79" spans="2:21" ht="15.75" customHeight="1">
      <c r="B79" s="22">
        <v>24</v>
      </c>
      <c r="C79" s="93">
        <f>'3 жастағы балалар Ф'!D79</f>
        <v>0</v>
      </c>
      <c r="D79" s="17"/>
      <c r="E79" s="17"/>
      <c r="F79" s="18"/>
      <c r="G79" s="17"/>
      <c r="H79" s="17"/>
      <c r="I79" s="18"/>
      <c r="J79" s="17"/>
      <c r="K79" s="17"/>
      <c r="L79" s="18"/>
      <c r="M79" s="17"/>
      <c r="N79" s="17"/>
      <c r="O79" s="18"/>
      <c r="P79" s="17"/>
      <c r="Q79" s="17"/>
      <c r="R79" s="18"/>
      <c r="S79" s="9">
        <f t="shared" si="4"/>
        <v>0</v>
      </c>
      <c r="T79" s="10">
        <f t="shared" si="5"/>
        <v>0</v>
      </c>
      <c r="U79" s="11">
        <f t="shared" si="6"/>
        <v>0</v>
      </c>
    </row>
    <row r="80" spans="2:21" ht="15.75" customHeight="1">
      <c r="B80" s="22">
        <v>25</v>
      </c>
      <c r="C80" s="93">
        <f>'3 жастағы балалар Ф'!D80</f>
        <v>0</v>
      </c>
      <c r="D80" s="17"/>
      <c r="E80" s="17"/>
      <c r="F80" s="18"/>
      <c r="G80" s="17"/>
      <c r="H80" s="17"/>
      <c r="I80" s="18"/>
      <c r="J80" s="17"/>
      <c r="K80" s="17"/>
      <c r="L80" s="18"/>
      <c r="M80" s="17"/>
      <c r="N80" s="17"/>
      <c r="O80" s="18"/>
      <c r="P80" s="17"/>
      <c r="Q80" s="17"/>
      <c r="R80" s="18"/>
      <c r="S80" s="9">
        <f t="shared" si="4"/>
        <v>0</v>
      </c>
      <c r="T80" s="10">
        <f t="shared" si="5"/>
        <v>0</v>
      </c>
      <c r="U80" s="11">
        <f t="shared" si="6"/>
        <v>0</v>
      </c>
    </row>
    <row r="81" spans="2:21" ht="15.75" customHeight="1">
      <c r="B81" s="62">
        <v>26</v>
      </c>
      <c r="C81" s="102">
        <f>'3 жастағы балалар Ф'!D81</f>
        <v>0</v>
      </c>
      <c r="D81" s="64"/>
      <c r="E81" s="64"/>
      <c r="F81" s="65"/>
      <c r="G81" s="64"/>
      <c r="H81" s="64"/>
      <c r="I81" s="65"/>
      <c r="J81" s="64"/>
      <c r="K81" s="64"/>
      <c r="L81" s="65"/>
      <c r="M81" s="64"/>
      <c r="N81" s="64"/>
      <c r="O81" s="65"/>
      <c r="P81" s="64"/>
      <c r="Q81" s="64"/>
      <c r="R81" s="65"/>
      <c r="S81" s="9">
        <f t="shared" si="4"/>
        <v>0</v>
      </c>
      <c r="T81" s="10">
        <f t="shared" si="5"/>
        <v>0</v>
      </c>
      <c r="U81" s="11">
        <f t="shared" si="6"/>
        <v>0</v>
      </c>
    </row>
    <row r="82" spans="2:21" ht="15.75" customHeight="1">
      <c r="B82" s="62">
        <v>27</v>
      </c>
      <c r="C82" s="102">
        <f>'3 жастағы балалар Ф'!D82</f>
        <v>0</v>
      </c>
      <c r="D82" s="64"/>
      <c r="E82" s="64"/>
      <c r="F82" s="65"/>
      <c r="G82" s="64"/>
      <c r="H82" s="64"/>
      <c r="I82" s="65"/>
      <c r="J82" s="64"/>
      <c r="K82" s="64"/>
      <c r="L82" s="65"/>
      <c r="M82" s="64"/>
      <c r="N82" s="64"/>
      <c r="O82" s="65"/>
      <c r="P82" s="64"/>
      <c r="Q82" s="64"/>
      <c r="R82" s="65"/>
      <c r="S82" s="9">
        <f t="shared" si="4"/>
        <v>0</v>
      </c>
      <c r="T82" s="10">
        <f t="shared" si="5"/>
        <v>0</v>
      </c>
      <c r="U82" s="11">
        <f t="shared" si="6"/>
        <v>0</v>
      </c>
    </row>
    <row r="83" spans="2:21" ht="15.75" customHeight="1">
      <c r="B83" s="62">
        <v>28</v>
      </c>
      <c r="C83" s="102">
        <f>'3 жастағы балалар Ф'!D83</f>
        <v>0</v>
      </c>
      <c r="D83" s="64"/>
      <c r="E83" s="64"/>
      <c r="F83" s="65"/>
      <c r="G83" s="64"/>
      <c r="H83" s="64"/>
      <c r="I83" s="65"/>
      <c r="J83" s="64"/>
      <c r="K83" s="64"/>
      <c r="L83" s="65"/>
      <c r="M83" s="64"/>
      <c r="N83" s="64"/>
      <c r="O83" s="65"/>
      <c r="P83" s="64"/>
      <c r="Q83" s="64"/>
      <c r="R83" s="65"/>
      <c r="S83" s="9">
        <f t="shared" si="4"/>
        <v>0</v>
      </c>
      <c r="T83" s="10">
        <f t="shared" si="5"/>
        <v>0</v>
      </c>
      <c r="U83" s="11">
        <f t="shared" si="6"/>
        <v>0</v>
      </c>
    </row>
    <row r="84" spans="2:21" ht="15.75" customHeight="1">
      <c r="B84" s="62">
        <v>29</v>
      </c>
      <c r="C84" s="102">
        <f>'3 жастағы балалар Ф'!D84</f>
        <v>0</v>
      </c>
      <c r="D84" s="64"/>
      <c r="E84" s="64"/>
      <c r="F84" s="65"/>
      <c r="G84" s="64"/>
      <c r="H84" s="64"/>
      <c r="I84" s="65"/>
      <c r="J84" s="64"/>
      <c r="K84" s="64"/>
      <c r="L84" s="65"/>
      <c r="M84" s="64"/>
      <c r="N84" s="64"/>
      <c r="O84" s="65"/>
      <c r="P84" s="64"/>
      <c r="Q84" s="64"/>
      <c r="R84" s="65"/>
      <c r="S84" s="9">
        <f t="shared" si="4"/>
        <v>0</v>
      </c>
      <c r="T84" s="10">
        <f t="shared" si="5"/>
        <v>0</v>
      </c>
      <c r="U84" s="11">
        <f t="shared" si="6"/>
        <v>0</v>
      </c>
    </row>
    <row r="85" spans="2:21" ht="15.75" customHeight="1">
      <c r="B85" s="62">
        <v>30</v>
      </c>
      <c r="C85" s="102">
        <f>'3 жастағы балалар Ф'!D85</f>
        <v>0</v>
      </c>
      <c r="D85" s="64"/>
      <c r="E85" s="64"/>
      <c r="F85" s="65"/>
      <c r="G85" s="64"/>
      <c r="H85" s="64"/>
      <c r="I85" s="65"/>
      <c r="J85" s="64"/>
      <c r="K85" s="64"/>
      <c r="L85" s="65"/>
      <c r="M85" s="64"/>
      <c r="N85" s="64"/>
      <c r="O85" s="65"/>
      <c r="P85" s="64"/>
      <c r="Q85" s="64"/>
      <c r="R85" s="65"/>
      <c r="S85" s="9">
        <f t="shared" si="4"/>
        <v>0</v>
      </c>
      <c r="T85" s="10">
        <f t="shared" si="5"/>
        <v>0</v>
      </c>
      <c r="U85" s="11">
        <f t="shared" si="6"/>
        <v>0</v>
      </c>
    </row>
    <row r="86" spans="2:21" ht="15.75" customHeight="1">
      <c r="B86" s="62">
        <v>31</v>
      </c>
      <c r="C86" s="102">
        <f>'3 жастағы балалар Ф'!D86</f>
        <v>0</v>
      </c>
      <c r="D86" s="64"/>
      <c r="E86" s="64"/>
      <c r="F86" s="65"/>
      <c r="G86" s="64"/>
      <c r="H86" s="64"/>
      <c r="I86" s="65"/>
      <c r="J86" s="64"/>
      <c r="K86" s="64"/>
      <c r="L86" s="65"/>
      <c r="M86" s="64"/>
      <c r="N86" s="64"/>
      <c r="O86" s="65"/>
      <c r="P86" s="64"/>
      <c r="Q86" s="64"/>
      <c r="R86" s="65"/>
      <c r="S86" s="9">
        <f t="shared" si="4"/>
        <v>0</v>
      </c>
      <c r="T86" s="10">
        <f t="shared" si="5"/>
        <v>0</v>
      </c>
      <c r="U86" s="11">
        <f t="shared" si="6"/>
        <v>0</v>
      </c>
    </row>
    <row r="87" spans="2:21" ht="15.75" customHeight="1">
      <c r="B87" s="62">
        <v>32</v>
      </c>
      <c r="C87" s="102">
        <f>'3 жастағы балалар Ф'!D87</f>
        <v>0</v>
      </c>
      <c r="D87" s="64"/>
      <c r="E87" s="64"/>
      <c r="F87" s="65"/>
      <c r="G87" s="64"/>
      <c r="H87" s="64"/>
      <c r="I87" s="65"/>
      <c r="J87" s="64"/>
      <c r="K87" s="64"/>
      <c r="L87" s="65"/>
      <c r="M87" s="64"/>
      <c r="N87" s="64"/>
      <c r="O87" s="65"/>
      <c r="P87" s="64"/>
      <c r="Q87" s="64"/>
      <c r="R87" s="65"/>
      <c r="S87" s="9">
        <f t="shared" si="4"/>
        <v>0</v>
      </c>
      <c r="T87" s="10">
        <f t="shared" si="5"/>
        <v>0</v>
      </c>
      <c r="U87" s="11">
        <f t="shared" si="6"/>
        <v>0</v>
      </c>
    </row>
    <row r="88" spans="2:21" ht="15.75" customHeight="1">
      <c r="B88" s="62">
        <v>33</v>
      </c>
      <c r="C88" s="102">
        <f>'3 жастағы балалар Ф'!D88</f>
        <v>0</v>
      </c>
      <c r="D88" s="64"/>
      <c r="E88" s="64"/>
      <c r="F88" s="65"/>
      <c r="G88" s="64"/>
      <c r="H88" s="64"/>
      <c r="I88" s="65"/>
      <c r="J88" s="64"/>
      <c r="K88" s="64"/>
      <c r="L88" s="65"/>
      <c r="M88" s="64"/>
      <c r="N88" s="64"/>
      <c r="O88" s="65"/>
      <c r="P88" s="64"/>
      <c r="Q88" s="64"/>
      <c r="R88" s="65"/>
      <c r="S88" s="9">
        <f t="shared" si="4"/>
        <v>0</v>
      </c>
      <c r="T88" s="10">
        <f t="shared" si="5"/>
        <v>0</v>
      </c>
      <c r="U88" s="11">
        <f t="shared" si="6"/>
        <v>0</v>
      </c>
    </row>
    <row r="89" spans="2:21" ht="15.75" customHeight="1">
      <c r="B89" s="62">
        <v>34</v>
      </c>
      <c r="C89" s="102">
        <f>'3 жастағы балалар Ф'!D89</f>
        <v>0</v>
      </c>
      <c r="D89" s="64"/>
      <c r="E89" s="64"/>
      <c r="F89" s="65"/>
      <c r="G89" s="64"/>
      <c r="H89" s="64"/>
      <c r="I89" s="65"/>
      <c r="J89" s="64"/>
      <c r="K89" s="64"/>
      <c r="L89" s="65"/>
      <c r="M89" s="64"/>
      <c r="N89" s="64"/>
      <c r="O89" s="65"/>
      <c r="P89" s="64"/>
      <c r="Q89" s="64"/>
      <c r="R89" s="65"/>
      <c r="S89" s="9">
        <f t="shared" si="4"/>
        <v>0</v>
      </c>
      <c r="T89" s="10">
        <f t="shared" si="5"/>
        <v>0</v>
      </c>
      <c r="U89" s="11">
        <f t="shared" si="6"/>
        <v>0</v>
      </c>
    </row>
    <row r="90" spans="2:21" ht="15.75" customHeight="1">
      <c r="B90" s="62">
        <v>35</v>
      </c>
      <c r="C90" s="102">
        <f>'3 жастағы балалар Ф'!D90</f>
        <v>0</v>
      </c>
      <c r="D90" s="64"/>
      <c r="E90" s="64"/>
      <c r="F90" s="65"/>
      <c r="G90" s="64"/>
      <c r="H90" s="64"/>
      <c r="I90" s="65"/>
      <c r="J90" s="64"/>
      <c r="K90" s="64"/>
      <c r="L90" s="65"/>
      <c r="M90" s="64"/>
      <c r="N90" s="64"/>
      <c r="O90" s="65"/>
      <c r="P90" s="64"/>
      <c r="Q90" s="64"/>
      <c r="R90" s="65"/>
      <c r="S90" s="9">
        <f t="shared" si="4"/>
        <v>0</v>
      </c>
      <c r="T90" s="10">
        <f t="shared" si="5"/>
        <v>0</v>
      </c>
      <c r="U90" s="11">
        <f t="shared" si="6"/>
        <v>0</v>
      </c>
    </row>
    <row r="91" spans="2:21" ht="15.75" customHeight="1">
      <c r="B91" s="62">
        <v>36</v>
      </c>
      <c r="C91" s="102">
        <f>'3 жастағы балалар Ф'!D91</f>
        <v>0</v>
      </c>
      <c r="D91" s="64"/>
      <c r="E91" s="64"/>
      <c r="F91" s="65"/>
      <c r="G91" s="64"/>
      <c r="H91" s="64"/>
      <c r="I91" s="65"/>
      <c r="J91" s="64"/>
      <c r="K91" s="64"/>
      <c r="L91" s="65"/>
      <c r="M91" s="64"/>
      <c r="N91" s="64"/>
      <c r="O91" s="65"/>
      <c r="P91" s="64"/>
      <c r="Q91" s="64"/>
      <c r="R91" s="65"/>
      <c r="S91" s="9">
        <f t="shared" si="4"/>
        <v>0</v>
      </c>
      <c r="T91" s="10">
        <f t="shared" si="5"/>
        <v>0</v>
      </c>
      <c r="U91" s="11">
        <f t="shared" si="6"/>
        <v>0</v>
      </c>
    </row>
    <row r="92" spans="2:21" ht="15.75" customHeight="1">
      <c r="B92" s="62">
        <v>37</v>
      </c>
      <c r="C92" s="102">
        <f>'3 жастағы балалар Ф'!D92</f>
        <v>0</v>
      </c>
      <c r="D92" s="64"/>
      <c r="E92" s="64"/>
      <c r="F92" s="65"/>
      <c r="G92" s="64"/>
      <c r="H92" s="64"/>
      <c r="I92" s="65"/>
      <c r="J92" s="64"/>
      <c r="K92" s="64"/>
      <c r="L92" s="65"/>
      <c r="M92" s="64"/>
      <c r="N92" s="64"/>
      <c r="O92" s="65"/>
      <c r="P92" s="64"/>
      <c r="Q92" s="64"/>
      <c r="R92" s="65"/>
      <c r="S92" s="9">
        <f t="shared" si="4"/>
        <v>0</v>
      </c>
      <c r="T92" s="10">
        <f t="shared" si="5"/>
        <v>0</v>
      </c>
      <c r="U92" s="11">
        <f t="shared" si="6"/>
        <v>0</v>
      </c>
    </row>
    <row r="93" spans="2:21" ht="15.75" customHeight="1">
      <c r="B93" s="62">
        <v>38</v>
      </c>
      <c r="C93" s="102">
        <f>'3 жастағы балалар Ф'!D93</f>
        <v>0</v>
      </c>
      <c r="D93" s="64"/>
      <c r="E93" s="64"/>
      <c r="F93" s="65"/>
      <c r="G93" s="64"/>
      <c r="H93" s="64"/>
      <c r="I93" s="65"/>
      <c r="J93" s="64"/>
      <c r="K93" s="64"/>
      <c r="L93" s="65"/>
      <c r="M93" s="64"/>
      <c r="N93" s="64"/>
      <c r="O93" s="65"/>
      <c r="P93" s="64"/>
      <c r="Q93" s="64"/>
      <c r="R93" s="65"/>
      <c r="S93" s="9">
        <f t="shared" si="4"/>
        <v>0</v>
      </c>
      <c r="T93" s="10">
        <f t="shared" si="5"/>
        <v>0</v>
      </c>
      <c r="U93" s="11">
        <f t="shared" si="6"/>
        <v>0</v>
      </c>
    </row>
    <row r="94" spans="2:21" ht="15.75" customHeight="1">
      <c r="B94" s="62">
        <v>39</v>
      </c>
      <c r="C94" s="102">
        <f>'3 жастағы балалар Ф'!D94</f>
        <v>0</v>
      </c>
      <c r="D94" s="64"/>
      <c r="E94" s="64"/>
      <c r="F94" s="65"/>
      <c r="G94" s="64"/>
      <c r="H94" s="64"/>
      <c r="I94" s="65"/>
      <c r="J94" s="64"/>
      <c r="K94" s="64"/>
      <c r="L94" s="65"/>
      <c r="M94" s="64"/>
      <c r="N94" s="64"/>
      <c r="O94" s="65"/>
      <c r="P94" s="64"/>
      <c r="Q94" s="64"/>
      <c r="R94" s="65"/>
      <c r="S94" s="9">
        <f t="shared" si="4"/>
        <v>0</v>
      </c>
      <c r="T94" s="10">
        <f t="shared" si="5"/>
        <v>0</v>
      </c>
      <c r="U94" s="11">
        <f t="shared" si="6"/>
        <v>0</v>
      </c>
    </row>
    <row r="95" spans="2:21" ht="15.75" customHeight="1">
      <c r="B95" s="62">
        <v>40</v>
      </c>
      <c r="C95" s="102">
        <f>'3 жастағы балалар Ф'!D95</f>
        <v>0</v>
      </c>
      <c r="D95" s="64"/>
      <c r="E95" s="64"/>
      <c r="F95" s="65"/>
      <c r="G95" s="64"/>
      <c r="H95" s="64"/>
      <c r="I95" s="65"/>
      <c r="J95" s="64"/>
      <c r="K95" s="64"/>
      <c r="L95" s="65"/>
      <c r="M95" s="64"/>
      <c r="N95" s="64"/>
      <c r="O95" s="65"/>
      <c r="P95" s="64"/>
      <c r="Q95" s="64"/>
      <c r="R95" s="65"/>
      <c r="S95" s="9">
        <f t="shared" si="4"/>
        <v>0</v>
      </c>
      <c r="T95" s="10">
        <f t="shared" si="5"/>
        <v>0</v>
      </c>
      <c r="U95" s="11">
        <f t="shared" si="6"/>
        <v>0</v>
      </c>
    </row>
    <row r="96" spans="2:21" ht="22.5" customHeight="1">
      <c r="B96" s="271" t="s">
        <v>30</v>
      </c>
      <c r="C96" s="263"/>
      <c r="D96" s="25">
        <f t="shared" ref="D96:R96" si="7">SUM(D56:D95)</f>
        <v>6</v>
      </c>
      <c r="E96" s="25">
        <f t="shared" si="7"/>
        <v>14</v>
      </c>
      <c r="F96" s="26">
        <f t="shared" si="7"/>
        <v>0</v>
      </c>
      <c r="G96" s="27">
        <f t="shared" si="7"/>
        <v>6</v>
      </c>
      <c r="H96" s="25">
        <f t="shared" si="7"/>
        <v>14</v>
      </c>
      <c r="I96" s="26">
        <f t="shared" si="7"/>
        <v>0</v>
      </c>
      <c r="J96" s="27">
        <f t="shared" si="7"/>
        <v>6</v>
      </c>
      <c r="K96" s="25">
        <f t="shared" si="7"/>
        <v>14</v>
      </c>
      <c r="L96" s="26">
        <f t="shared" si="7"/>
        <v>0</v>
      </c>
      <c r="M96" s="27">
        <f t="shared" si="7"/>
        <v>6</v>
      </c>
      <c r="N96" s="25">
        <f t="shared" si="7"/>
        <v>14</v>
      </c>
      <c r="O96" s="26">
        <f t="shared" si="7"/>
        <v>0</v>
      </c>
      <c r="P96" s="27">
        <f t="shared" si="7"/>
        <v>6</v>
      </c>
      <c r="Q96" s="25">
        <f t="shared" si="7"/>
        <v>14</v>
      </c>
      <c r="R96" s="26">
        <f t="shared" si="7"/>
        <v>0</v>
      </c>
      <c r="S96" s="123"/>
      <c r="T96" s="124"/>
      <c r="U96" s="124"/>
    </row>
    <row r="97" spans="1:21" ht="51" customHeight="1">
      <c r="B97" s="283" t="s">
        <v>31</v>
      </c>
      <c r="C97" s="263"/>
      <c r="D97" s="127">
        <v>15.2</v>
      </c>
      <c r="E97" s="127">
        <v>44</v>
      </c>
      <c r="F97" s="128">
        <v>44</v>
      </c>
      <c r="G97" s="129">
        <v>15.2</v>
      </c>
      <c r="H97" s="127">
        <v>68</v>
      </c>
      <c r="I97" s="128">
        <v>20</v>
      </c>
      <c r="J97" s="129">
        <v>16</v>
      </c>
      <c r="K97" s="127">
        <v>48</v>
      </c>
      <c r="L97" s="128">
        <v>36</v>
      </c>
      <c r="M97" s="129">
        <v>15.2</v>
      </c>
      <c r="N97" s="127">
        <v>40</v>
      </c>
      <c r="O97" s="128">
        <v>48</v>
      </c>
      <c r="P97" s="130">
        <v>15</v>
      </c>
      <c r="Q97" s="131">
        <v>56</v>
      </c>
      <c r="R97" s="132">
        <v>29</v>
      </c>
      <c r="S97" s="123"/>
      <c r="T97" s="124"/>
      <c r="U97" s="124"/>
    </row>
    <row r="98" spans="1:21" ht="15.75" customHeight="1">
      <c r="B98" s="272"/>
      <c r="C98" s="273"/>
      <c r="D98" s="273"/>
      <c r="E98" s="273"/>
      <c r="F98" s="273"/>
      <c r="G98" s="273"/>
      <c r="H98" s="273"/>
      <c r="I98" s="273"/>
      <c r="J98" s="273"/>
      <c r="K98" s="273"/>
      <c r="L98" s="280"/>
      <c r="M98" s="133"/>
      <c r="N98" s="134"/>
      <c r="O98" s="134"/>
      <c r="P98" s="134"/>
      <c r="Q98" s="134"/>
      <c r="R98" s="134"/>
      <c r="S98" s="135"/>
      <c r="T98" s="125" t="s">
        <v>32</v>
      </c>
      <c r="U98" s="126" t="s">
        <v>33</v>
      </c>
    </row>
    <row r="99" spans="1:21" ht="15.75" customHeight="1">
      <c r="B99" s="274"/>
      <c r="C99" s="266"/>
      <c r="D99" s="266"/>
      <c r="E99" s="266"/>
      <c r="F99" s="266"/>
      <c r="G99" s="266"/>
      <c r="H99" s="266"/>
      <c r="I99" s="266"/>
      <c r="J99" s="266"/>
      <c r="K99" s="266"/>
      <c r="L99" s="281"/>
      <c r="M99" s="44" t="s">
        <v>30</v>
      </c>
      <c r="N99" s="45"/>
      <c r="O99" s="45"/>
      <c r="P99" s="45"/>
      <c r="Q99" s="45"/>
      <c r="R99" s="45"/>
      <c r="S99" s="46"/>
      <c r="T99" s="97">
        <f>'3 жастағы балалар Ф'!U99</f>
        <v>20</v>
      </c>
      <c r="U99" s="97">
        <v>100</v>
      </c>
    </row>
    <row r="100" spans="1:21" ht="15.75" customHeight="1">
      <c r="B100" s="274"/>
      <c r="C100" s="266"/>
      <c r="D100" s="266"/>
      <c r="E100" s="266"/>
      <c r="F100" s="266"/>
      <c r="G100" s="266"/>
      <c r="H100" s="266"/>
      <c r="I100" s="266"/>
      <c r="J100" s="266"/>
      <c r="K100" s="266"/>
      <c r="L100" s="281"/>
      <c r="M100" s="47" t="s">
        <v>5</v>
      </c>
      <c r="N100" s="76"/>
      <c r="O100" s="76"/>
      <c r="P100" s="76"/>
      <c r="Q100" s="76"/>
      <c r="R100" s="76"/>
      <c r="S100" s="76"/>
      <c r="T100" s="99">
        <v>6</v>
      </c>
      <c r="U100" s="52">
        <v>30</v>
      </c>
    </row>
    <row r="101" spans="1:21" ht="15.75" customHeight="1">
      <c r="B101" s="274"/>
      <c r="C101" s="266"/>
      <c r="D101" s="266"/>
      <c r="E101" s="266"/>
      <c r="F101" s="266"/>
      <c r="G101" s="266"/>
      <c r="H101" s="266"/>
      <c r="I101" s="266"/>
      <c r="J101" s="266"/>
      <c r="K101" s="266"/>
      <c r="L101" s="281"/>
      <c r="M101" s="47" t="s">
        <v>6</v>
      </c>
      <c r="N101" s="76"/>
      <c r="O101" s="76"/>
      <c r="P101" s="76"/>
      <c r="Q101" s="76"/>
      <c r="R101" s="76"/>
      <c r="S101" s="76"/>
      <c r="T101" s="99">
        <v>14</v>
      </c>
      <c r="U101" s="52">
        <v>70</v>
      </c>
    </row>
    <row r="102" spans="1:21" ht="15.75" customHeight="1">
      <c r="B102" s="275"/>
      <c r="C102" s="276"/>
      <c r="D102" s="276"/>
      <c r="E102" s="276"/>
      <c r="F102" s="276"/>
      <c r="G102" s="276"/>
      <c r="H102" s="276"/>
      <c r="I102" s="276"/>
      <c r="J102" s="276"/>
      <c r="K102" s="276"/>
      <c r="L102" s="282"/>
      <c r="M102" s="53" t="s">
        <v>7</v>
      </c>
      <c r="N102" s="79"/>
      <c r="O102" s="79"/>
      <c r="P102" s="79"/>
      <c r="Q102" s="79"/>
      <c r="R102" s="79"/>
      <c r="S102" s="79"/>
      <c r="T102" s="99">
        <v>0</v>
      </c>
      <c r="U102" s="52">
        <v>0</v>
      </c>
    </row>
    <row r="103" spans="1:21" ht="15.75" customHeight="1"/>
    <row r="104" spans="1:21" ht="15.75" customHeight="1"/>
    <row r="105" spans="1:21" ht="15.75" customHeight="1"/>
    <row r="106" spans="1:21" ht="15.75" customHeight="1"/>
    <row r="107" spans="1:21" ht="15.75" customHeight="1">
      <c r="B107" s="101"/>
      <c r="C107" s="284" t="s">
        <v>0</v>
      </c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101"/>
      <c r="S107" s="101"/>
      <c r="T107" s="101"/>
    </row>
    <row r="108" spans="1:21" ht="15.75" customHeight="1">
      <c r="A108" s="101"/>
      <c r="B108" s="101"/>
      <c r="C108" s="284" t="s">
        <v>553</v>
      </c>
      <c r="D108" s="266"/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101"/>
      <c r="S108" s="101"/>
      <c r="T108" s="101"/>
    </row>
    <row r="109" spans="1:21" ht="15.75" customHeight="1">
      <c r="R109" s="121"/>
    </row>
    <row r="110" spans="1:21" ht="15.75" customHeight="1">
      <c r="B110" s="268" t="s">
        <v>2</v>
      </c>
      <c r="C110" s="268" t="s">
        <v>3</v>
      </c>
      <c r="D110" s="285" t="s">
        <v>166</v>
      </c>
      <c r="E110" s="262"/>
      <c r="F110" s="262"/>
      <c r="G110" s="262"/>
      <c r="H110" s="262"/>
      <c r="I110" s="262"/>
      <c r="J110" s="262"/>
      <c r="K110" s="262"/>
      <c r="L110" s="262"/>
      <c r="M110" s="262"/>
      <c r="N110" s="262"/>
      <c r="O110" s="262"/>
      <c r="P110" s="262"/>
      <c r="Q110" s="262"/>
      <c r="R110" s="263"/>
      <c r="S110" s="270" t="s">
        <v>5</v>
      </c>
      <c r="T110" s="270" t="s">
        <v>6</v>
      </c>
      <c r="U110" s="258" t="s">
        <v>7</v>
      </c>
    </row>
    <row r="111" spans="1:21" ht="15.75" customHeight="1">
      <c r="B111" s="259"/>
      <c r="C111" s="259"/>
      <c r="D111" s="283" t="s">
        <v>187</v>
      </c>
      <c r="E111" s="262"/>
      <c r="F111" s="262"/>
      <c r="G111" s="262"/>
      <c r="H111" s="262"/>
      <c r="I111" s="262"/>
      <c r="J111" s="262"/>
      <c r="K111" s="262"/>
      <c r="L111" s="262"/>
      <c r="M111" s="262"/>
      <c r="N111" s="262"/>
      <c r="O111" s="262"/>
      <c r="P111" s="262"/>
      <c r="Q111" s="262"/>
      <c r="R111" s="263"/>
      <c r="S111" s="259"/>
      <c r="T111" s="259"/>
      <c r="U111" s="259"/>
    </row>
    <row r="112" spans="1:21" ht="15.75" customHeight="1">
      <c r="B112" s="259"/>
      <c r="C112" s="259"/>
      <c r="D112" s="287" t="s">
        <v>188</v>
      </c>
      <c r="E112" s="262"/>
      <c r="F112" s="263"/>
      <c r="G112" s="287" t="s">
        <v>189</v>
      </c>
      <c r="H112" s="262"/>
      <c r="I112" s="263"/>
      <c r="J112" s="287" t="s">
        <v>190</v>
      </c>
      <c r="K112" s="262"/>
      <c r="L112" s="263"/>
      <c r="M112" s="287" t="s">
        <v>191</v>
      </c>
      <c r="N112" s="262"/>
      <c r="O112" s="263"/>
      <c r="P112" s="287" t="s">
        <v>192</v>
      </c>
      <c r="Q112" s="262"/>
      <c r="R112" s="263"/>
      <c r="S112" s="259"/>
      <c r="T112" s="259"/>
      <c r="U112" s="259"/>
    </row>
    <row r="113" spans="2:37" ht="66" customHeight="1">
      <c r="B113" s="259"/>
      <c r="C113" s="259"/>
      <c r="D113" s="264" t="s">
        <v>193</v>
      </c>
      <c r="E113" s="262"/>
      <c r="F113" s="263"/>
      <c r="G113" s="264" t="s">
        <v>194</v>
      </c>
      <c r="H113" s="262"/>
      <c r="I113" s="263"/>
      <c r="J113" s="264" t="s">
        <v>195</v>
      </c>
      <c r="K113" s="262"/>
      <c r="L113" s="263"/>
      <c r="M113" s="264" t="s">
        <v>196</v>
      </c>
      <c r="N113" s="262"/>
      <c r="O113" s="263"/>
      <c r="P113" s="264" t="s">
        <v>197</v>
      </c>
      <c r="Q113" s="262"/>
      <c r="R113" s="263"/>
      <c r="S113" s="259"/>
      <c r="T113" s="259"/>
      <c r="U113" s="259"/>
    </row>
    <row r="114" spans="2:37" ht="112.5" customHeight="1">
      <c r="B114" s="260"/>
      <c r="C114" s="260"/>
      <c r="D114" s="3" t="s">
        <v>198</v>
      </c>
      <c r="E114" s="3" t="s">
        <v>199</v>
      </c>
      <c r="F114" s="3" t="s">
        <v>200</v>
      </c>
      <c r="G114" s="3" t="s">
        <v>201</v>
      </c>
      <c r="H114" s="3" t="s">
        <v>202</v>
      </c>
      <c r="I114" s="3" t="s">
        <v>203</v>
      </c>
      <c r="J114" s="3" t="s">
        <v>204</v>
      </c>
      <c r="K114" s="3" t="s">
        <v>205</v>
      </c>
      <c r="L114" s="3" t="s">
        <v>183</v>
      </c>
      <c r="M114" s="3" t="s">
        <v>206</v>
      </c>
      <c r="N114" s="3" t="s">
        <v>207</v>
      </c>
      <c r="O114" s="3" t="s">
        <v>208</v>
      </c>
      <c r="P114" s="3" t="s">
        <v>209</v>
      </c>
      <c r="Q114" s="3" t="s">
        <v>210</v>
      </c>
      <c r="R114" s="3" t="s">
        <v>211</v>
      </c>
      <c r="S114" s="260"/>
      <c r="T114" s="260"/>
      <c r="U114" s="260"/>
    </row>
    <row r="115" spans="2:37" ht="15.75" customHeight="1">
      <c r="B115" s="22">
        <v>1</v>
      </c>
      <c r="C115" s="93" t="str">
        <f>'3 жастағы балалар Ф'!D115</f>
        <v>Айдос Ерназар Ерсінұлы</v>
      </c>
      <c r="D115" s="17">
        <v>1</v>
      </c>
      <c r="E115" s="23"/>
      <c r="F115" s="18"/>
      <c r="G115" s="17">
        <v>1</v>
      </c>
      <c r="H115" s="23"/>
      <c r="I115" s="18"/>
      <c r="J115" s="17">
        <v>1</v>
      </c>
      <c r="K115" s="23"/>
      <c r="L115" s="18"/>
      <c r="M115" s="17">
        <v>1</v>
      </c>
      <c r="N115" s="23"/>
      <c r="O115" s="18"/>
      <c r="P115" s="17">
        <v>1</v>
      </c>
      <c r="Q115" s="23"/>
      <c r="R115" s="18"/>
      <c r="S115" s="9">
        <f t="shared" ref="S115:S159" si="8">COUNTA(D115,G115,P115,J115,M115)</f>
        <v>5</v>
      </c>
      <c r="T115" s="10">
        <f t="shared" ref="T115:T159" si="9">COUNTA(E115,H115,Q115,K115,N115)</f>
        <v>0</v>
      </c>
      <c r="U115" s="11">
        <f t="shared" ref="U115:U159" si="10">COUNTA(F115,I115,R115,L115,O115)</f>
        <v>0</v>
      </c>
    </row>
    <row r="116" spans="2:37" ht="15.75" customHeight="1">
      <c r="B116" s="22">
        <v>2</v>
      </c>
      <c r="C116" s="93" t="str">
        <f>'3 жастағы балалар Ф'!D116</f>
        <v xml:space="preserve"> Әділбек Еркежан</v>
      </c>
      <c r="D116" s="17">
        <v>1</v>
      </c>
      <c r="E116" s="23"/>
      <c r="F116" s="60"/>
      <c r="G116" s="17">
        <v>1</v>
      </c>
      <c r="H116" s="17"/>
      <c r="I116" s="60"/>
      <c r="J116" s="17">
        <v>1</v>
      </c>
      <c r="K116" s="17"/>
      <c r="L116" s="60"/>
      <c r="M116" s="17">
        <v>1</v>
      </c>
      <c r="N116" s="23"/>
      <c r="O116" s="18"/>
      <c r="P116" s="17">
        <v>1</v>
      </c>
      <c r="Q116" s="23"/>
      <c r="R116" s="18"/>
      <c r="S116" s="9">
        <f t="shared" si="8"/>
        <v>5</v>
      </c>
      <c r="T116" s="10">
        <f t="shared" si="9"/>
        <v>0</v>
      </c>
      <c r="U116" s="11">
        <f t="shared" si="10"/>
        <v>0</v>
      </c>
    </row>
    <row r="117" spans="2:37" ht="15.75" customHeight="1">
      <c r="B117" s="22">
        <v>3</v>
      </c>
      <c r="C117" s="93" t="str">
        <f>'3 жастағы балалар Ф'!D117</f>
        <v>Бейбіт Айғаным Қуатқызы</v>
      </c>
      <c r="D117" s="17">
        <v>1</v>
      </c>
      <c r="E117" s="17"/>
      <c r="F117" s="60"/>
      <c r="G117" s="17">
        <v>1</v>
      </c>
      <c r="H117" s="17"/>
      <c r="I117" s="60"/>
      <c r="J117" s="17">
        <v>1</v>
      </c>
      <c r="K117" s="17"/>
      <c r="L117" s="60"/>
      <c r="M117" s="17">
        <v>1</v>
      </c>
      <c r="N117" s="17"/>
      <c r="O117" s="60"/>
      <c r="P117" s="17">
        <v>1</v>
      </c>
      <c r="Q117" s="17"/>
      <c r="R117" s="60"/>
      <c r="S117" s="9">
        <f t="shared" si="8"/>
        <v>5</v>
      </c>
      <c r="T117" s="10">
        <f t="shared" si="9"/>
        <v>0</v>
      </c>
      <c r="U117" s="11">
        <f t="shared" si="10"/>
        <v>0</v>
      </c>
    </row>
    <row r="118" spans="2:37" ht="15.75" customHeight="1">
      <c r="B118" s="22">
        <v>4</v>
      </c>
      <c r="C118" s="93" t="str">
        <f>'3 жастағы балалар Ф'!D118</f>
        <v xml:space="preserve">Даниярқызы Айша </v>
      </c>
      <c r="D118" s="17">
        <v>1</v>
      </c>
      <c r="E118" s="17"/>
      <c r="F118" s="18"/>
      <c r="G118" s="17"/>
      <c r="H118" s="17">
        <v>1</v>
      </c>
      <c r="I118" s="18"/>
      <c r="J118" s="17"/>
      <c r="K118" s="17">
        <v>1</v>
      </c>
      <c r="L118" s="18"/>
      <c r="M118" s="17"/>
      <c r="N118" s="17">
        <v>1</v>
      </c>
      <c r="O118" s="18"/>
      <c r="P118" s="17"/>
      <c r="Q118" s="17">
        <v>1</v>
      </c>
      <c r="R118" s="18"/>
      <c r="S118" s="9">
        <f t="shared" si="8"/>
        <v>1</v>
      </c>
      <c r="T118" s="10">
        <f t="shared" si="9"/>
        <v>4</v>
      </c>
      <c r="U118" s="11">
        <f t="shared" si="10"/>
        <v>0</v>
      </c>
    </row>
    <row r="119" spans="2:37" ht="15.75" customHeight="1">
      <c r="B119" s="22">
        <v>5</v>
      </c>
      <c r="C119" s="93" t="str">
        <f>'3 жастағы балалар Ф'!D119</f>
        <v>Дюсенғали Айсұлтан Серікпайұлы</v>
      </c>
      <c r="D119" s="17">
        <v>1</v>
      </c>
      <c r="E119" s="17"/>
      <c r="F119" s="18"/>
      <c r="G119" s="17">
        <v>1</v>
      </c>
      <c r="H119" s="17"/>
      <c r="I119" s="18"/>
      <c r="J119" s="17">
        <v>1</v>
      </c>
      <c r="K119" s="17"/>
      <c r="L119" s="18"/>
      <c r="M119" s="17">
        <v>1</v>
      </c>
      <c r="N119" s="17"/>
      <c r="O119" s="18"/>
      <c r="P119" s="17">
        <v>1</v>
      </c>
      <c r="Q119" s="17"/>
      <c r="R119" s="18"/>
      <c r="S119" s="9">
        <f t="shared" si="8"/>
        <v>5</v>
      </c>
      <c r="T119" s="10">
        <f t="shared" si="9"/>
        <v>0</v>
      </c>
      <c r="U119" s="11">
        <f t="shared" si="10"/>
        <v>0</v>
      </c>
    </row>
    <row r="120" spans="2:37" ht="15.75" customHeight="1">
      <c r="B120" s="22">
        <v>6</v>
      </c>
      <c r="C120" s="93" t="str">
        <f>'3 жастағы балалар Ф'!D120</f>
        <v xml:space="preserve">Даниярқызы Азиза </v>
      </c>
      <c r="D120" s="17">
        <v>1</v>
      </c>
      <c r="E120" s="17"/>
      <c r="F120" s="18"/>
      <c r="G120" s="17">
        <v>1</v>
      </c>
      <c r="H120" s="17"/>
      <c r="I120" s="18"/>
      <c r="J120" s="17">
        <v>1</v>
      </c>
      <c r="K120" s="17"/>
      <c r="L120" s="18"/>
      <c r="M120" s="17">
        <v>1</v>
      </c>
      <c r="N120" s="17"/>
      <c r="O120" s="18"/>
      <c r="P120" s="17">
        <v>1</v>
      </c>
      <c r="Q120" s="17"/>
      <c r="R120" s="18"/>
      <c r="S120" s="9">
        <f t="shared" si="8"/>
        <v>5</v>
      </c>
      <c r="T120" s="10">
        <f t="shared" si="9"/>
        <v>0</v>
      </c>
      <c r="U120" s="11">
        <f t="shared" si="10"/>
        <v>0</v>
      </c>
    </row>
    <row r="121" spans="2:37" ht="15.75" customHeight="1">
      <c r="B121" s="22">
        <v>7</v>
      </c>
      <c r="C121" s="93" t="str">
        <f>'3 жастағы балалар Ф'!D121</f>
        <v>Жұмағали Нұрәлі Досжанұлы</v>
      </c>
      <c r="D121" s="17">
        <v>1</v>
      </c>
      <c r="E121" s="17"/>
      <c r="F121" s="18"/>
      <c r="G121" s="17">
        <v>1</v>
      </c>
      <c r="H121" s="17"/>
      <c r="I121" s="18"/>
      <c r="J121" s="17">
        <v>1</v>
      </c>
      <c r="K121" s="17"/>
      <c r="L121" s="18"/>
      <c r="M121" s="17">
        <v>1</v>
      </c>
      <c r="N121" s="17"/>
      <c r="O121" s="18"/>
      <c r="P121" s="17">
        <v>1</v>
      </c>
      <c r="Q121" s="17"/>
      <c r="R121" s="18"/>
      <c r="S121" s="9">
        <f t="shared" si="8"/>
        <v>5</v>
      </c>
      <c r="T121" s="10">
        <f t="shared" si="9"/>
        <v>0</v>
      </c>
      <c r="U121" s="11">
        <f t="shared" si="10"/>
        <v>0</v>
      </c>
    </row>
    <row r="122" spans="2:37" ht="15.75" customHeight="1">
      <c r="B122" s="22">
        <v>8</v>
      </c>
      <c r="C122" s="93" t="str">
        <f>'3 жастағы балалар Ф'!D122</f>
        <v>Мұратбек Масұр Мұратбекұлы</v>
      </c>
      <c r="D122" s="17"/>
      <c r="E122" s="17">
        <v>1</v>
      </c>
      <c r="F122" s="18"/>
      <c r="G122" s="17">
        <v>1</v>
      </c>
      <c r="H122" s="17"/>
      <c r="I122" s="18"/>
      <c r="J122" s="17">
        <v>1</v>
      </c>
      <c r="K122" s="17"/>
      <c r="L122" s="18"/>
      <c r="M122" s="17">
        <v>1</v>
      </c>
      <c r="N122" s="17"/>
      <c r="O122" s="18"/>
      <c r="P122" s="17">
        <v>1</v>
      </c>
      <c r="Q122" s="17"/>
      <c r="R122" s="18"/>
      <c r="S122" s="9">
        <f t="shared" si="8"/>
        <v>4</v>
      </c>
      <c r="T122" s="10">
        <f t="shared" si="9"/>
        <v>1</v>
      </c>
      <c r="U122" s="11">
        <f t="shared" si="10"/>
        <v>0</v>
      </c>
    </row>
    <row r="123" spans="2:37" ht="15.75" customHeight="1">
      <c r="B123" s="22">
        <v>9</v>
      </c>
      <c r="C123" s="93" t="str">
        <f>'3 жастағы балалар Ф'!D123</f>
        <v>Мейіржан Ұлпан Нартайқызы</v>
      </c>
      <c r="D123" s="17">
        <v>1</v>
      </c>
      <c r="E123" s="17"/>
      <c r="F123" s="18"/>
      <c r="G123" s="17">
        <v>1</v>
      </c>
      <c r="H123" s="17"/>
      <c r="I123" s="18"/>
      <c r="J123" s="17">
        <v>1</v>
      </c>
      <c r="K123" s="17"/>
      <c r="L123" s="18"/>
      <c r="M123" s="17">
        <v>1</v>
      </c>
      <c r="N123" s="17"/>
      <c r="O123" s="18"/>
      <c r="P123" s="17">
        <v>1</v>
      </c>
      <c r="Q123" s="17"/>
      <c r="R123" s="18"/>
      <c r="S123" s="9">
        <f t="shared" si="8"/>
        <v>5</v>
      </c>
      <c r="T123" s="10">
        <f t="shared" si="9"/>
        <v>0</v>
      </c>
      <c r="U123" s="11">
        <f t="shared" si="10"/>
        <v>0</v>
      </c>
    </row>
    <row r="124" spans="2:37" ht="15.75" customHeight="1">
      <c r="B124" s="22">
        <v>10</v>
      </c>
      <c r="C124" s="93" t="str">
        <f>'3 жастағы балалар Ф'!D124</f>
        <v>Молдабай Инабат Ерзатқызы</v>
      </c>
      <c r="D124" s="17">
        <v>1</v>
      </c>
      <c r="E124" s="17"/>
      <c r="F124" s="18"/>
      <c r="G124" s="17">
        <v>1</v>
      </c>
      <c r="H124" s="17"/>
      <c r="I124" s="18"/>
      <c r="J124" s="17">
        <v>1</v>
      </c>
      <c r="K124" s="17"/>
      <c r="L124" s="18"/>
      <c r="M124" s="17">
        <v>1</v>
      </c>
      <c r="N124" s="17"/>
      <c r="O124" s="18"/>
      <c r="P124" s="17">
        <v>1</v>
      </c>
      <c r="Q124" s="17"/>
      <c r="R124" s="18"/>
      <c r="S124" s="9">
        <f t="shared" si="8"/>
        <v>5</v>
      </c>
      <c r="T124" s="10">
        <f t="shared" si="9"/>
        <v>0</v>
      </c>
      <c r="U124" s="11">
        <f t="shared" si="10"/>
        <v>0</v>
      </c>
    </row>
    <row r="125" spans="2:37" ht="15.75" customHeight="1">
      <c r="B125" s="22">
        <v>11</v>
      </c>
      <c r="C125" s="93" t="str">
        <f>'3 жастағы балалар Ф'!D125</f>
        <v>Мескен Бағым Ерланқызы</v>
      </c>
      <c r="D125" s="17">
        <v>1</v>
      </c>
      <c r="E125" s="17"/>
      <c r="F125" s="18"/>
      <c r="G125" s="17">
        <v>1</v>
      </c>
      <c r="H125" s="17"/>
      <c r="I125" s="18"/>
      <c r="J125" s="17">
        <v>1</v>
      </c>
      <c r="K125" s="17"/>
      <c r="L125" s="18"/>
      <c r="M125" s="17">
        <v>1</v>
      </c>
      <c r="N125" s="17"/>
      <c r="O125" s="18"/>
      <c r="P125" s="17">
        <v>1</v>
      </c>
      <c r="Q125" s="17"/>
      <c r="R125" s="18"/>
      <c r="S125" s="9">
        <f t="shared" si="8"/>
        <v>5</v>
      </c>
      <c r="T125" s="10">
        <f t="shared" si="9"/>
        <v>0</v>
      </c>
      <c r="U125" s="11">
        <f t="shared" si="10"/>
        <v>0</v>
      </c>
    </row>
    <row r="126" spans="2:37" ht="15.75" customHeight="1">
      <c r="B126" s="22">
        <v>12</v>
      </c>
      <c r="C126" s="93" t="str">
        <f>'3 жастағы балалар Ф'!D126</f>
        <v>Нұрғазы Сезім Жангелдіқызы</v>
      </c>
      <c r="D126" s="17">
        <v>1</v>
      </c>
      <c r="E126" s="17"/>
      <c r="F126" s="18"/>
      <c r="G126" s="17">
        <v>1</v>
      </c>
      <c r="H126" s="17"/>
      <c r="I126" s="18"/>
      <c r="J126" s="17">
        <v>1</v>
      </c>
      <c r="K126" s="17"/>
      <c r="L126" s="18"/>
      <c r="M126" s="17">
        <v>1</v>
      </c>
      <c r="N126" s="17"/>
      <c r="O126" s="18"/>
      <c r="P126" s="17">
        <v>1</v>
      </c>
      <c r="Q126" s="17"/>
      <c r="R126" s="18"/>
      <c r="S126" s="9">
        <f t="shared" si="8"/>
        <v>5</v>
      </c>
      <c r="T126" s="10">
        <f t="shared" si="9"/>
        <v>0</v>
      </c>
      <c r="U126" s="11">
        <f t="shared" si="10"/>
        <v>0</v>
      </c>
      <c r="AK126" s="136"/>
    </row>
    <row r="127" spans="2:37" ht="15.75" customHeight="1">
      <c r="B127" s="22">
        <v>13</v>
      </c>
      <c r="C127" s="93" t="str">
        <f>'3 жастағы балалар Ф'!D127</f>
        <v>Төлуғали Нұрислам Жансерікұлы</v>
      </c>
      <c r="D127" s="17"/>
      <c r="E127" s="17">
        <v>1</v>
      </c>
      <c r="F127" s="18"/>
      <c r="G127" s="17"/>
      <c r="H127" s="17"/>
      <c r="I127" s="18"/>
      <c r="J127" s="17">
        <v>1</v>
      </c>
      <c r="K127" s="17"/>
      <c r="L127" s="18"/>
      <c r="M127" s="17">
        <v>1</v>
      </c>
      <c r="N127" s="17"/>
      <c r="O127" s="18"/>
      <c r="P127" s="17">
        <v>1</v>
      </c>
      <c r="Q127" s="17"/>
      <c r="R127" s="18"/>
      <c r="S127" s="9">
        <f t="shared" si="8"/>
        <v>3</v>
      </c>
      <c r="T127" s="10">
        <f t="shared" si="9"/>
        <v>1</v>
      </c>
      <c r="U127" s="11">
        <f t="shared" si="10"/>
        <v>0</v>
      </c>
    </row>
    <row r="128" spans="2:37" ht="15.75" customHeight="1">
      <c r="B128" s="22">
        <v>14</v>
      </c>
      <c r="C128" s="93" t="str">
        <f>'3 жастағы балалар Ф'!D128</f>
        <v>Сағатбек Бұлбұл Ерболқызы</v>
      </c>
      <c r="D128" s="17">
        <v>1</v>
      </c>
      <c r="E128" s="17"/>
      <c r="F128" s="18"/>
      <c r="G128" s="17">
        <v>1</v>
      </c>
      <c r="H128" s="17"/>
      <c r="I128" s="18"/>
      <c r="J128" s="17">
        <v>1</v>
      </c>
      <c r="K128" s="17"/>
      <c r="L128" s="18"/>
      <c r="M128" s="17">
        <v>1</v>
      </c>
      <c r="N128" s="17"/>
      <c r="O128" s="18"/>
      <c r="P128" s="17">
        <v>1</v>
      </c>
      <c r="Q128" s="17"/>
      <c r="R128" s="18"/>
      <c r="S128" s="9">
        <f t="shared" si="8"/>
        <v>5</v>
      </c>
      <c r="T128" s="10">
        <f t="shared" si="9"/>
        <v>0</v>
      </c>
      <c r="U128" s="11">
        <f t="shared" si="10"/>
        <v>0</v>
      </c>
    </row>
    <row r="129" spans="2:36" ht="15.75" customHeight="1">
      <c r="B129" s="22">
        <v>15</v>
      </c>
      <c r="C129" s="93" t="str">
        <f>'3 жастағы балалар Ф'!D129</f>
        <v>Сапар Әли</v>
      </c>
      <c r="D129" s="17">
        <v>1</v>
      </c>
      <c r="E129" s="17"/>
      <c r="F129" s="18"/>
      <c r="G129" s="17">
        <v>1</v>
      </c>
      <c r="H129" s="17"/>
      <c r="I129" s="18"/>
      <c r="J129" s="17">
        <v>1</v>
      </c>
      <c r="K129" s="17"/>
      <c r="L129" s="18"/>
      <c r="M129" s="17">
        <v>1</v>
      </c>
      <c r="N129" s="17"/>
      <c r="O129" s="18"/>
      <c r="P129" s="17">
        <v>1</v>
      </c>
      <c r="Q129" s="17"/>
      <c r="R129" s="18"/>
      <c r="S129" s="9">
        <f t="shared" si="8"/>
        <v>5</v>
      </c>
      <c r="T129" s="10">
        <f t="shared" si="9"/>
        <v>0</v>
      </c>
      <c r="U129" s="11">
        <f t="shared" si="10"/>
        <v>0</v>
      </c>
    </row>
    <row r="130" spans="2:36" ht="15.75" customHeight="1">
      <c r="B130" s="22">
        <v>16</v>
      </c>
      <c r="C130" s="93" t="str">
        <f>'3 жастағы балалар Ф'!D130</f>
        <v>Ситан Айша Нұрланқызы</v>
      </c>
      <c r="D130" s="17">
        <v>1</v>
      </c>
      <c r="E130" s="17"/>
      <c r="F130" s="18"/>
      <c r="G130" s="17">
        <v>1</v>
      </c>
      <c r="H130" s="17"/>
      <c r="I130" s="18"/>
      <c r="J130" s="17">
        <v>1</v>
      </c>
      <c r="K130" s="17"/>
      <c r="L130" s="18"/>
      <c r="M130" s="17">
        <v>1</v>
      </c>
      <c r="N130" s="17"/>
      <c r="O130" s="18"/>
      <c r="P130" s="17">
        <v>1</v>
      </c>
      <c r="Q130" s="17"/>
      <c r="R130" s="18"/>
      <c r="S130" s="9">
        <f t="shared" si="8"/>
        <v>5</v>
      </c>
      <c r="T130" s="10">
        <f t="shared" si="9"/>
        <v>0</v>
      </c>
      <c r="U130" s="11">
        <f t="shared" si="10"/>
        <v>0</v>
      </c>
    </row>
    <row r="131" spans="2:36" ht="15.75" customHeight="1">
      <c r="B131" s="22">
        <v>17</v>
      </c>
      <c r="C131" s="93" t="str">
        <f>'3 жастағы балалар Ф'!D131</f>
        <v>Темір Жанасел Даниярұлы</v>
      </c>
      <c r="D131" s="17">
        <v>1</v>
      </c>
      <c r="E131" s="17"/>
      <c r="F131" s="18"/>
      <c r="G131" s="17">
        <v>1</v>
      </c>
      <c r="H131" s="17"/>
      <c r="I131" s="18"/>
      <c r="J131" s="17">
        <v>1</v>
      </c>
      <c r="K131" s="17"/>
      <c r="L131" s="18"/>
      <c r="M131" s="17">
        <v>1</v>
      </c>
      <c r="N131" s="17"/>
      <c r="O131" s="18"/>
      <c r="P131" s="17">
        <v>1</v>
      </c>
      <c r="Q131" s="17"/>
      <c r="R131" s="18"/>
      <c r="S131" s="9">
        <f t="shared" si="8"/>
        <v>5</v>
      </c>
      <c r="T131" s="10">
        <f t="shared" si="9"/>
        <v>0</v>
      </c>
      <c r="U131" s="11">
        <f t="shared" si="10"/>
        <v>0</v>
      </c>
    </row>
    <row r="132" spans="2:36" ht="15.75" customHeight="1">
      <c r="B132" s="22">
        <v>18</v>
      </c>
      <c r="C132" s="93" t="str">
        <f>'3 жастағы балалар Ф'!D132</f>
        <v>Қайрат Айару Нұрболқызы</v>
      </c>
      <c r="D132" s="17">
        <v>1</v>
      </c>
      <c r="E132" s="17"/>
      <c r="F132" s="18"/>
      <c r="G132" s="17">
        <v>1</v>
      </c>
      <c r="H132" s="17"/>
      <c r="I132" s="18"/>
      <c r="J132" s="17">
        <v>1</v>
      </c>
      <c r="K132" s="17"/>
      <c r="L132" s="18"/>
      <c r="M132" s="17">
        <v>1</v>
      </c>
      <c r="N132" s="17"/>
      <c r="O132" s="18"/>
      <c r="P132" s="17">
        <v>1</v>
      </c>
      <c r="Q132" s="17"/>
      <c r="R132" s="18"/>
      <c r="S132" s="9">
        <f t="shared" si="8"/>
        <v>5</v>
      </c>
      <c r="T132" s="10">
        <f t="shared" si="9"/>
        <v>0</v>
      </c>
      <c r="U132" s="11">
        <f t="shared" si="10"/>
        <v>0</v>
      </c>
    </row>
    <row r="133" spans="2:36" ht="15.75" customHeight="1">
      <c r="B133" s="22">
        <v>19</v>
      </c>
      <c r="C133" s="93" t="str">
        <f>'3 жастағы балалар Ф'!D133</f>
        <v>Омарғали Жанел Азаматқызы</v>
      </c>
      <c r="D133" s="17">
        <v>1</v>
      </c>
      <c r="E133" s="17"/>
      <c r="F133" s="18"/>
      <c r="G133" s="17">
        <v>1</v>
      </c>
      <c r="H133" s="17"/>
      <c r="I133" s="18"/>
      <c r="J133" s="17">
        <v>1</v>
      </c>
      <c r="K133" s="17"/>
      <c r="L133" s="18"/>
      <c r="M133" s="17">
        <v>1</v>
      </c>
      <c r="N133" s="17"/>
      <c r="O133" s="18"/>
      <c r="P133" s="17">
        <v>1</v>
      </c>
      <c r="Q133" s="17"/>
      <c r="R133" s="18"/>
      <c r="S133" s="9">
        <f t="shared" si="8"/>
        <v>5</v>
      </c>
      <c r="T133" s="10">
        <f t="shared" si="9"/>
        <v>0</v>
      </c>
      <c r="U133" s="11">
        <f t="shared" si="10"/>
        <v>0</v>
      </c>
    </row>
    <row r="134" spans="2:36" ht="15.75" customHeight="1">
      <c r="B134" s="22">
        <v>20</v>
      </c>
      <c r="C134" s="93" t="str">
        <f>'3 жастағы балалар Ф'!D134</f>
        <v>Шындос Жанайым Төлегенқызы</v>
      </c>
      <c r="D134" s="17">
        <v>1</v>
      </c>
      <c r="E134" s="17"/>
      <c r="F134" s="18"/>
      <c r="G134" s="17">
        <v>1</v>
      </c>
      <c r="H134" s="17"/>
      <c r="I134" s="18"/>
      <c r="J134" s="17">
        <v>1</v>
      </c>
      <c r="K134" s="17"/>
      <c r="L134" s="18"/>
      <c r="M134" s="17">
        <v>1</v>
      </c>
      <c r="N134" s="17"/>
      <c r="O134" s="18"/>
      <c r="P134" s="17">
        <v>1</v>
      </c>
      <c r="Q134" s="17"/>
      <c r="R134" s="18"/>
      <c r="S134" s="9">
        <f t="shared" si="8"/>
        <v>5</v>
      </c>
      <c r="T134" s="10">
        <f t="shared" si="9"/>
        <v>0</v>
      </c>
      <c r="U134" s="11">
        <f t="shared" si="10"/>
        <v>0</v>
      </c>
    </row>
    <row r="135" spans="2:36" ht="15.75" customHeight="1">
      <c r="B135" s="22">
        <v>21</v>
      </c>
      <c r="C135" s="93">
        <f>'3 жастағы балалар Ф'!D135</f>
        <v>0</v>
      </c>
      <c r="D135" s="17"/>
      <c r="E135" s="17"/>
      <c r="F135" s="18"/>
      <c r="G135" s="17"/>
      <c r="H135" s="17"/>
      <c r="I135" s="18"/>
      <c r="J135" s="17"/>
      <c r="K135" s="17"/>
      <c r="L135" s="18"/>
      <c r="M135" s="17"/>
      <c r="N135" s="17"/>
      <c r="O135" s="18"/>
      <c r="P135" s="17"/>
      <c r="Q135" s="17"/>
      <c r="R135" s="18"/>
      <c r="S135" s="9">
        <f t="shared" si="8"/>
        <v>0</v>
      </c>
      <c r="T135" s="10">
        <f t="shared" si="9"/>
        <v>0</v>
      </c>
      <c r="U135" s="11">
        <f t="shared" si="10"/>
        <v>0</v>
      </c>
    </row>
    <row r="136" spans="2:36" ht="15.75" customHeight="1">
      <c r="B136" s="22">
        <v>22</v>
      </c>
      <c r="C136" s="93">
        <f>'3 жастағы балалар Ф'!D136</f>
        <v>0</v>
      </c>
      <c r="D136" s="17"/>
      <c r="E136" s="17"/>
      <c r="F136" s="18"/>
      <c r="G136" s="17"/>
      <c r="H136" s="17"/>
      <c r="I136" s="18"/>
      <c r="J136" s="17"/>
      <c r="K136" s="17"/>
      <c r="L136" s="18"/>
      <c r="M136" s="17"/>
      <c r="N136" s="17"/>
      <c r="O136" s="18"/>
      <c r="P136" s="17"/>
      <c r="Q136" s="17"/>
      <c r="R136" s="18"/>
      <c r="S136" s="9">
        <f t="shared" si="8"/>
        <v>0</v>
      </c>
      <c r="T136" s="10">
        <f t="shared" si="9"/>
        <v>0</v>
      </c>
      <c r="U136" s="11">
        <f t="shared" si="10"/>
        <v>0</v>
      </c>
    </row>
    <row r="137" spans="2:36" ht="15.75" customHeight="1">
      <c r="B137" s="22">
        <v>23</v>
      </c>
      <c r="C137" s="93">
        <f>'3 жастағы балалар Ф'!D137</f>
        <v>0</v>
      </c>
      <c r="D137" s="17"/>
      <c r="E137" s="17"/>
      <c r="F137" s="18"/>
      <c r="G137" s="17"/>
      <c r="H137" s="17"/>
      <c r="I137" s="18"/>
      <c r="J137" s="17"/>
      <c r="K137" s="17"/>
      <c r="L137" s="18"/>
      <c r="M137" s="17"/>
      <c r="N137" s="17"/>
      <c r="O137" s="18"/>
      <c r="P137" s="17"/>
      <c r="Q137" s="17"/>
      <c r="R137" s="18"/>
      <c r="S137" s="9">
        <f t="shared" si="8"/>
        <v>0</v>
      </c>
      <c r="T137" s="10">
        <f t="shared" si="9"/>
        <v>0</v>
      </c>
      <c r="U137" s="11">
        <f t="shared" si="10"/>
        <v>0</v>
      </c>
    </row>
    <row r="138" spans="2:36" ht="15.75" customHeight="1">
      <c r="B138" s="22">
        <v>24</v>
      </c>
      <c r="C138" s="93">
        <f>'3 жастағы балалар Ф'!D138</f>
        <v>0</v>
      </c>
      <c r="D138" s="17"/>
      <c r="E138" s="17"/>
      <c r="F138" s="18"/>
      <c r="G138" s="17"/>
      <c r="H138" s="17"/>
      <c r="I138" s="18"/>
      <c r="J138" s="17"/>
      <c r="K138" s="17"/>
      <c r="L138" s="18"/>
      <c r="M138" s="17"/>
      <c r="N138" s="17"/>
      <c r="O138" s="18"/>
      <c r="P138" s="17"/>
      <c r="Q138" s="17"/>
      <c r="R138" s="18"/>
      <c r="S138" s="9">
        <f t="shared" si="8"/>
        <v>0</v>
      </c>
      <c r="T138" s="10">
        <f t="shared" si="9"/>
        <v>0</v>
      </c>
      <c r="U138" s="11">
        <f t="shared" si="10"/>
        <v>0</v>
      </c>
    </row>
    <row r="139" spans="2:36" ht="15.75" customHeight="1">
      <c r="B139" s="22">
        <v>25</v>
      </c>
      <c r="C139" s="93">
        <f>'3 жастағы балалар Ф'!D139</f>
        <v>0</v>
      </c>
      <c r="D139" s="17"/>
      <c r="E139" s="17"/>
      <c r="F139" s="18"/>
      <c r="G139" s="17"/>
      <c r="H139" s="17"/>
      <c r="I139" s="18"/>
      <c r="J139" s="17"/>
      <c r="K139" s="17"/>
      <c r="L139" s="18"/>
      <c r="M139" s="17"/>
      <c r="N139" s="17"/>
      <c r="O139" s="18"/>
      <c r="P139" s="17"/>
      <c r="Q139" s="17"/>
      <c r="R139" s="18"/>
      <c r="S139" s="9">
        <f t="shared" si="8"/>
        <v>0</v>
      </c>
      <c r="T139" s="10">
        <f t="shared" si="9"/>
        <v>0</v>
      </c>
      <c r="U139" s="11">
        <f t="shared" si="10"/>
        <v>0</v>
      </c>
    </row>
    <row r="140" spans="2:36" ht="15.75" customHeight="1">
      <c r="B140" s="62">
        <v>26</v>
      </c>
      <c r="C140" s="102">
        <f>'3 жастағы балалар Ф'!D140</f>
        <v>0</v>
      </c>
      <c r="D140" s="64"/>
      <c r="E140" s="64"/>
      <c r="F140" s="65"/>
      <c r="G140" s="64"/>
      <c r="H140" s="64"/>
      <c r="I140" s="65"/>
      <c r="J140" s="64"/>
      <c r="K140" s="64"/>
      <c r="L140" s="65"/>
      <c r="M140" s="64"/>
      <c r="N140" s="64"/>
      <c r="O140" s="65"/>
      <c r="P140" s="64"/>
      <c r="Q140" s="64"/>
      <c r="R140" s="65"/>
      <c r="S140" s="9">
        <f t="shared" si="8"/>
        <v>0</v>
      </c>
      <c r="T140" s="10">
        <f t="shared" si="9"/>
        <v>0</v>
      </c>
      <c r="U140" s="11">
        <f t="shared" si="10"/>
        <v>0</v>
      </c>
      <c r="AJ140" s="137"/>
    </row>
    <row r="141" spans="2:36" ht="15.75" customHeight="1">
      <c r="B141" s="62">
        <v>27</v>
      </c>
      <c r="C141" s="102">
        <f>'3 жастағы балалар Ф'!D141</f>
        <v>0</v>
      </c>
      <c r="D141" s="64"/>
      <c r="E141" s="64"/>
      <c r="F141" s="65"/>
      <c r="G141" s="64"/>
      <c r="H141" s="64"/>
      <c r="I141" s="65"/>
      <c r="J141" s="64"/>
      <c r="K141" s="64"/>
      <c r="L141" s="65"/>
      <c r="M141" s="64"/>
      <c r="N141" s="64"/>
      <c r="O141" s="65"/>
      <c r="P141" s="64"/>
      <c r="Q141" s="64"/>
      <c r="R141" s="65"/>
      <c r="S141" s="9">
        <f t="shared" si="8"/>
        <v>0</v>
      </c>
      <c r="T141" s="10">
        <f t="shared" si="9"/>
        <v>0</v>
      </c>
      <c r="U141" s="11">
        <f t="shared" si="10"/>
        <v>0</v>
      </c>
    </row>
    <row r="142" spans="2:36" ht="15.75" customHeight="1">
      <c r="B142" s="62">
        <v>28</v>
      </c>
      <c r="C142" s="102">
        <f>'3 жастағы балалар Ф'!D142</f>
        <v>0</v>
      </c>
      <c r="D142" s="64"/>
      <c r="E142" s="64"/>
      <c r="F142" s="65"/>
      <c r="G142" s="64"/>
      <c r="H142" s="64"/>
      <c r="I142" s="65"/>
      <c r="J142" s="64"/>
      <c r="K142" s="64"/>
      <c r="L142" s="65"/>
      <c r="M142" s="64"/>
      <c r="N142" s="64"/>
      <c r="O142" s="65"/>
      <c r="P142" s="64"/>
      <c r="Q142" s="64"/>
      <c r="R142" s="65"/>
      <c r="S142" s="9">
        <f t="shared" si="8"/>
        <v>0</v>
      </c>
      <c r="T142" s="10">
        <f t="shared" si="9"/>
        <v>0</v>
      </c>
      <c r="U142" s="11">
        <f t="shared" si="10"/>
        <v>0</v>
      </c>
    </row>
    <row r="143" spans="2:36" ht="15.75" customHeight="1">
      <c r="B143" s="62">
        <v>29</v>
      </c>
      <c r="C143" s="102">
        <f>'3 жастағы балалар Ф'!D143</f>
        <v>0</v>
      </c>
      <c r="D143" s="64"/>
      <c r="E143" s="64"/>
      <c r="F143" s="65"/>
      <c r="G143" s="64"/>
      <c r="H143" s="64"/>
      <c r="I143" s="65"/>
      <c r="J143" s="64"/>
      <c r="K143" s="64"/>
      <c r="L143" s="65"/>
      <c r="M143" s="64"/>
      <c r="N143" s="64"/>
      <c r="O143" s="65"/>
      <c r="P143" s="64"/>
      <c r="Q143" s="64"/>
      <c r="R143" s="65"/>
      <c r="S143" s="9">
        <f t="shared" si="8"/>
        <v>0</v>
      </c>
      <c r="T143" s="10">
        <f t="shared" si="9"/>
        <v>0</v>
      </c>
      <c r="U143" s="11">
        <f t="shared" si="10"/>
        <v>0</v>
      </c>
    </row>
    <row r="144" spans="2:36" ht="15.75" customHeight="1">
      <c r="B144" s="62">
        <v>30</v>
      </c>
      <c r="C144" s="102">
        <f>'3 жастағы балалар Ф'!D144</f>
        <v>0</v>
      </c>
      <c r="D144" s="64"/>
      <c r="E144" s="64"/>
      <c r="F144" s="65"/>
      <c r="G144" s="64"/>
      <c r="H144" s="64"/>
      <c r="I144" s="65"/>
      <c r="J144" s="64"/>
      <c r="K144" s="64"/>
      <c r="L144" s="65"/>
      <c r="M144" s="64"/>
      <c r="N144" s="64"/>
      <c r="O144" s="65"/>
      <c r="P144" s="64"/>
      <c r="Q144" s="64"/>
      <c r="R144" s="65"/>
      <c r="S144" s="9">
        <f t="shared" si="8"/>
        <v>0</v>
      </c>
      <c r="T144" s="10">
        <f t="shared" si="9"/>
        <v>0</v>
      </c>
      <c r="U144" s="11">
        <f t="shared" si="10"/>
        <v>0</v>
      </c>
    </row>
    <row r="145" spans="2:21" ht="15.75" customHeight="1">
      <c r="B145" s="62">
        <v>31</v>
      </c>
      <c r="C145" s="102">
        <f>'3 жастағы балалар Ф'!D145</f>
        <v>0</v>
      </c>
      <c r="D145" s="64"/>
      <c r="E145" s="64"/>
      <c r="F145" s="65"/>
      <c r="G145" s="64"/>
      <c r="H145" s="64"/>
      <c r="I145" s="65"/>
      <c r="J145" s="64"/>
      <c r="K145" s="64"/>
      <c r="L145" s="65"/>
      <c r="M145" s="64"/>
      <c r="N145" s="64"/>
      <c r="O145" s="65"/>
      <c r="P145" s="64"/>
      <c r="Q145" s="64"/>
      <c r="R145" s="65"/>
      <c r="S145" s="9">
        <f t="shared" si="8"/>
        <v>0</v>
      </c>
      <c r="T145" s="10">
        <f t="shared" si="9"/>
        <v>0</v>
      </c>
      <c r="U145" s="11">
        <f t="shared" si="10"/>
        <v>0</v>
      </c>
    </row>
    <row r="146" spans="2:21" ht="15.75" customHeight="1">
      <c r="B146" s="62">
        <v>32</v>
      </c>
      <c r="C146" s="102">
        <f>'3 жастағы балалар Ф'!D146</f>
        <v>0</v>
      </c>
      <c r="D146" s="64"/>
      <c r="E146" s="64"/>
      <c r="F146" s="65"/>
      <c r="G146" s="64"/>
      <c r="H146" s="64"/>
      <c r="I146" s="65"/>
      <c r="J146" s="64"/>
      <c r="K146" s="64"/>
      <c r="L146" s="65"/>
      <c r="M146" s="64"/>
      <c r="N146" s="64"/>
      <c r="O146" s="65"/>
      <c r="P146" s="64"/>
      <c r="Q146" s="64"/>
      <c r="R146" s="65"/>
      <c r="S146" s="9">
        <f t="shared" si="8"/>
        <v>0</v>
      </c>
      <c r="T146" s="10">
        <f t="shared" si="9"/>
        <v>0</v>
      </c>
      <c r="U146" s="11">
        <f t="shared" si="10"/>
        <v>0</v>
      </c>
    </row>
    <row r="147" spans="2:21" ht="15.75" customHeight="1">
      <c r="B147" s="62">
        <v>33</v>
      </c>
      <c r="C147" s="102">
        <f>'3 жастағы балалар Ф'!D147</f>
        <v>0</v>
      </c>
      <c r="D147" s="64"/>
      <c r="E147" s="64"/>
      <c r="F147" s="65"/>
      <c r="G147" s="64"/>
      <c r="H147" s="64"/>
      <c r="I147" s="65"/>
      <c r="J147" s="64"/>
      <c r="K147" s="64"/>
      <c r="L147" s="65"/>
      <c r="M147" s="64"/>
      <c r="N147" s="64"/>
      <c r="O147" s="65"/>
      <c r="P147" s="64"/>
      <c r="Q147" s="64"/>
      <c r="R147" s="65"/>
      <c r="S147" s="9">
        <f t="shared" si="8"/>
        <v>0</v>
      </c>
      <c r="T147" s="10">
        <f t="shared" si="9"/>
        <v>0</v>
      </c>
      <c r="U147" s="11">
        <f t="shared" si="10"/>
        <v>0</v>
      </c>
    </row>
    <row r="148" spans="2:21" ht="15.75" customHeight="1">
      <c r="B148" s="62">
        <v>34</v>
      </c>
      <c r="C148" s="102">
        <f>'3 жастағы балалар Ф'!D148</f>
        <v>0</v>
      </c>
      <c r="D148" s="64"/>
      <c r="E148" s="64"/>
      <c r="F148" s="65"/>
      <c r="G148" s="64"/>
      <c r="H148" s="64"/>
      <c r="I148" s="65"/>
      <c r="J148" s="64"/>
      <c r="K148" s="64"/>
      <c r="L148" s="65"/>
      <c r="M148" s="64"/>
      <c r="N148" s="64"/>
      <c r="O148" s="65"/>
      <c r="P148" s="64"/>
      <c r="Q148" s="64"/>
      <c r="R148" s="65"/>
      <c r="S148" s="9">
        <f t="shared" si="8"/>
        <v>0</v>
      </c>
      <c r="T148" s="10">
        <f t="shared" si="9"/>
        <v>0</v>
      </c>
      <c r="U148" s="11">
        <f t="shared" si="10"/>
        <v>0</v>
      </c>
    </row>
    <row r="149" spans="2:21" ht="15.75" customHeight="1">
      <c r="B149" s="62">
        <v>35</v>
      </c>
      <c r="C149" s="102">
        <f>'3 жастағы балалар Ф'!D149</f>
        <v>0</v>
      </c>
      <c r="D149" s="64"/>
      <c r="E149" s="64"/>
      <c r="F149" s="65"/>
      <c r="G149" s="64"/>
      <c r="H149" s="64"/>
      <c r="I149" s="65"/>
      <c r="J149" s="64"/>
      <c r="K149" s="64"/>
      <c r="L149" s="65"/>
      <c r="M149" s="64"/>
      <c r="N149" s="64"/>
      <c r="O149" s="65"/>
      <c r="P149" s="64"/>
      <c r="Q149" s="64"/>
      <c r="R149" s="65"/>
      <c r="S149" s="9">
        <f t="shared" si="8"/>
        <v>0</v>
      </c>
      <c r="T149" s="10">
        <f t="shared" si="9"/>
        <v>0</v>
      </c>
      <c r="U149" s="11">
        <f t="shared" si="10"/>
        <v>0</v>
      </c>
    </row>
    <row r="150" spans="2:21" ht="15.75" customHeight="1">
      <c r="B150" s="62">
        <v>36</v>
      </c>
      <c r="C150" s="102">
        <f>'3 жастағы балалар Ф'!D150</f>
        <v>0</v>
      </c>
      <c r="D150" s="64"/>
      <c r="E150" s="64"/>
      <c r="F150" s="65"/>
      <c r="G150" s="64"/>
      <c r="H150" s="64"/>
      <c r="I150" s="65"/>
      <c r="J150" s="64"/>
      <c r="K150" s="64"/>
      <c r="L150" s="65"/>
      <c r="M150" s="64"/>
      <c r="N150" s="64"/>
      <c r="O150" s="65"/>
      <c r="P150" s="64"/>
      <c r="Q150" s="64"/>
      <c r="R150" s="65"/>
      <c r="S150" s="9">
        <f t="shared" si="8"/>
        <v>0</v>
      </c>
      <c r="T150" s="10">
        <f t="shared" si="9"/>
        <v>0</v>
      </c>
      <c r="U150" s="11">
        <f t="shared" si="10"/>
        <v>0</v>
      </c>
    </row>
    <row r="151" spans="2:21" ht="15.75" customHeight="1">
      <c r="B151" s="62">
        <v>37</v>
      </c>
      <c r="C151" s="102">
        <f>'3 жастағы балалар Ф'!D151</f>
        <v>0</v>
      </c>
      <c r="D151" s="64"/>
      <c r="E151" s="64"/>
      <c r="F151" s="65"/>
      <c r="G151" s="64"/>
      <c r="H151" s="64"/>
      <c r="I151" s="65"/>
      <c r="J151" s="64"/>
      <c r="K151" s="64"/>
      <c r="L151" s="65"/>
      <c r="M151" s="64"/>
      <c r="N151" s="64"/>
      <c r="O151" s="65"/>
      <c r="P151" s="64"/>
      <c r="Q151" s="64"/>
      <c r="R151" s="65"/>
      <c r="S151" s="9">
        <f t="shared" si="8"/>
        <v>0</v>
      </c>
      <c r="T151" s="10">
        <f t="shared" si="9"/>
        <v>0</v>
      </c>
      <c r="U151" s="11">
        <f t="shared" si="10"/>
        <v>0</v>
      </c>
    </row>
    <row r="152" spans="2:21" ht="15.75" customHeight="1">
      <c r="B152" s="62">
        <v>38</v>
      </c>
      <c r="C152" s="102">
        <f>'3 жастағы балалар Ф'!D152</f>
        <v>0</v>
      </c>
      <c r="D152" s="64"/>
      <c r="E152" s="64"/>
      <c r="F152" s="65"/>
      <c r="G152" s="64"/>
      <c r="H152" s="64"/>
      <c r="I152" s="65"/>
      <c r="J152" s="64"/>
      <c r="K152" s="64"/>
      <c r="L152" s="65"/>
      <c r="M152" s="64"/>
      <c r="N152" s="64"/>
      <c r="O152" s="65"/>
      <c r="P152" s="64"/>
      <c r="Q152" s="64"/>
      <c r="R152" s="65"/>
      <c r="S152" s="9">
        <f t="shared" si="8"/>
        <v>0</v>
      </c>
      <c r="T152" s="10">
        <f t="shared" si="9"/>
        <v>0</v>
      </c>
      <c r="U152" s="11">
        <f t="shared" si="10"/>
        <v>0</v>
      </c>
    </row>
    <row r="153" spans="2:21" ht="15.75" customHeight="1">
      <c r="B153" s="62">
        <v>39</v>
      </c>
      <c r="C153" s="102">
        <f>'3 жастағы балалар Ф'!D153</f>
        <v>0</v>
      </c>
      <c r="D153" s="64"/>
      <c r="E153" s="64"/>
      <c r="F153" s="65"/>
      <c r="G153" s="64"/>
      <c r="H153" s="64"/>
      <c r="I153" s="65"/>
      <c r="J153" s="64"/>
      <c r="K153" s="64"/>
      <c r="L153" s="65"/>
      <c r="M153" s="64"/>
      <c r="N153" s="64"/>
      <c r="O153" s="65"/>
      <c r="P153" s="64"/>
      <c r="Q153" s="64"/>
      <c r="R153" s="65"/>
      <c r="S153" s="9">
        <f t="shared" si="8"/>
        <v>0</v>
      </c>
      <c r="T153" s="10">
        <f t="shared" si="9"/>
        <v>0</v>
      </c>
      <c r="U153" s="11">
        <f t="shared" si="10"/>
        <v>0</v>
      </c>
    </row>
    <row r="154" spans="2:21" ht="15.75" customHeight="1">
      <c r="B154" s="62">
        <v>40</v>
      </c>
      <c r="C154" s="102">
        <f>'3 жастағы балалар Ф'!D154</f>
        <v>0</v>
      </c>
      <c r="D154" s="64"/>
      <c r="E154" s="64"/>
      <c r="F154" s="65"/>
      <c r="G154" s="64"/>
      <c r="H154" s="64"/>
      <c r="I154" s="65"/>
      <c r="J154" s="64"/>
      <c r="K154" s="64"/>
      <c r="L154" s="65"/>
      <c r="M154" s="64"/>
      <c r="N154" s="64"/>
      <c r="O154" s="65"/>
      <c r="P154" s="64"/>
      <c r="Q154" s="64"/>
      <c r="R154" s="65"/>
      <c r="S154" s="9">
        <f t="shared" si="8"/>
        <v>0</v>
      </c>
      <c r="T154" s="10">
        <f t="shared" si="9"/>
        <v>0</v>
      </c>
      <c r="U154" s="11">
        <f t="shared" si="10"/>
        <v>0</v>
      </c>
    </row>
    <row r="155" spans="2:21" ht="15.75" customHeight="1">
      <c r="B155" s="87">
        <v>41</v>
      </c>
      <c r="C155" s="87">
        <f>'3 жастағы балалар Ф'!D155</f>
        <v>0</v>
      </c>
      <c r="D155" s="17"/>
      <c r="E155" s="23"/>
      <c r="F155" s="60"/>
      <c r="G155" s="17"/>
      <c r="H155" s="17"/>
      <c r="I155" s="60"/>
      <c r="J155" s="17"/>
      <c r="K155" s="17"/>
      <c r="L155" s="60"/>
      <c r="M155" s="17"/>
      <c r="N155" s="23"/>
      <c r="O155" s="18"/>
      <c r="P155" s="17"/>
      <c r="Q155" s="23"/>
      <c r="R155" s="18"/>
      <c r="S155" s="9">
        <f t="shared" si="8"/>
        <v>0</v>
      </c>
      <c r="T155" s="10">
        <f t="shared" si="9"/>
        <v>0</v>
      </c>
      <c r="U155" s="11">
        <f t="shared" si="10"/>
        <v>0</v>
      </c>
    </row>
    <row r="156" spans="2:21" ht="15.75" customHeight="1">
      <c r="B156" s="87">
        <v>42</v>
      </c>
      <c r="C156" s="87">
        <f>'3 жастағы балалар Ф'!D156</f>
        <v>0</v>
      </c>
      <c r="D156" s="17"/>
      <c r="E156" s="17"/>
      <c r="F156" s="60"/>
      <c r="G156" s="17"/>
      <c r="H156" s="17"/>
      <c r="I156" s="60"/>
      <c r="J156" s="17"/>
      <c r="K156" s="17"/>
      <c r="L156" s="60"/>
      <c r="M156" s="17"/>
      <c r="N156" s="17"/>
      <c r="O156" s="60"/>
      <c r="P156" s="17"/>
      <c r="Q156" s="17"/>
      <c r="R156" s="60"/>
      <c r="S156" s="9">
        <f t="shared" si="8"/>
        <v>0</v>
      </c>
      <c r="T156" s="10">
        <f t="shared" si="9"/>
        <v>0</v>
      </c>
      <c r="U156" s="11">
        <f t="shared" si="10"/>
        <v>0</v>
      </c>
    </row>
    <row r="157" spans="2:21" ht="15.75" customHeight="1">
      <c r="B157" s="87">
        <v>43</v>
      </c>
      <c r="C157" s="87">
        <f>'3 жастағы балалар Ф'!D157</f>
        <v>0</v>
      </c>
      <c r="D157" s="17"/>
      <c r="E157" s="17"/>
      <c r="F157" s="18"/>
      <c r="G157" s="17"/>
      <c r="H157" s="17"/>
      <c r="I157" s="18"/>
      <c r="J157" s="17"/>
      <c r="K157" s="17"/>
      <c r="L157" s="18"/>
      <c r="M157" s="17"/>
      <c r="N157" s="17"/>
      <c r="O157" s="18"/>
      <c r="P157" s="17"/>
      <c r="Q157" s="17"/>
      <c r="R157" s="18"/>
      <c r="S157" s="9">
        <f t="shared" si="8"/>
        <v>0</v>
      </c>
      <c r="T157" s="10">
        <f t="shared" si="9"/>
        <v>0</v>
      </c>
      <c r="U157" s="11">
        <f t="shared" si="10"/>
        <v>0</v>
      </c>
    </row>
    <row r="158" spans="2:21" ht="15.75" customHeight="1">
      <c r="B158" s="87">
        <v>44</v>
      </c>
      <c r="C158" s="87">
        <f>'3 жастағы балалар Ф'!D158</f>
        <v>0</v>
      </c>
      <c r="D158" s="17"/>
      <c r="E158" s="17"/>
      <c r="F158" s="18"/>
      <c r="G158" s="17"/>
      <c r="H158" s="17"/>
      <c r="I158" s="18"/>
      <c r="J158" s="17"/>
      <c r="K158" s="17"/>
      <c r="L158" s="18"/>
      <c r="M158" s="17"/>
      <c r="N158" s="17"/>
      <c r="O158" s="18"/>
      <c r="P158" s="17"/>
      <c r="Q158" s="17"/>
      <c r="R158" s="18"/>
      <c r="S158" s="9">
        <f t="shared" si="8"/>
        <v>0</v>
      </c>
      <c r="T158" s="10">
        <f t="shared" si="9"/>
        <v>0</v>
      </c>
      <c r="U158" s="11">
        <f t="shared" si="10"/>
        <v>0</v>
      </c>
    </row>
    <row r="159" spans="2:21" ht="15.75" customHeight="1">
      <c r="B159" s="87">
        <v>45</v>
      </c>
      <c r="C159" s="87">
        <f>'3 жастағы балалар Ф'!D159</f>
        <v>0</v>
      </c>
      <c r="D159" s="85"/>
      <c r="E159" s="85"/>
      <c r="F159" s="86"/>
      <c r="G159" s="85"/>
      <c r="H159" s="85"/>
      <c r="I159" s="86"/>
      <c r="J159" s="85"/>
      <c r="K159" s="85"/>
      <c r="L159" s="86"/>
      <c r="M159" s="85"/>
      <c r="N159" s="85"/>
      <c r="O159" s="86"/>
      <c r="P159" s="85"/>
      <c r="Q159" s="85"/>
      <c r="R159" s="86"/>
      <c r="S159" s="9">
        <f t="shared" si="8"/>
        <v>0</v>
      </c>
      <c r="T159" s="10">
        <f t="shared" si="9"/>
        <v>0</v>
      </c>
      <c r="U159" s="11">
        <f t="shared" si="10"/>
        <v>0</v>
      </c>
    </row>
    <row r="160" spans="2:21" ht="15.75" customHeight="1">
      <c r="B160" s="271" t="s">
        <v>30</v>
      </c>
      <c r="C160" s="263"/>
      <c r="D160" s="25">
        <f t="shared" ref="D160:R160" si="11">SUM(D115:D159)</f>
        <v>18</v>
      </c>
      <c r="E160" s="25">
        <f t="shared" si="11"/>
        <v>2</v>
      </c>
      <c r="F160" s="26">
        <f t="shared" si="11"/>
        <v>0</v>
      </c>
      <c r="G160" s="27">
        <f t="shared" si="11"/>
        <v>18</v>
      </c>
      <c r="H160" s="25">
        <f t="shared" si="11"/>
        <v>1</v>
      </c>
      <c r="I160" s="26">
        <f t="shared" si="11"/>
        <v>0</v>
      </c>
      <c r="J160" s="27">
        <f t="shared" si="11"/>
        <v>19</v>
      </c>
      <c r="K160" s="25">
        <f t="shared" si="11"/>
        <v>1</v>
      </c>
      <c r="L160" s="26">
        <f t="shared" si="11"/>
        <v>0</v>
      </c>
      <c r="M160" s="27">
        <f t="shared" si="11"/>
        <v>19</v>
      </c>
      <c r="N160" s="25">
        <f t="shared" si="11"/>
        <v>1</v>
      </c>
      <c r="O160" s="26">
        <f t="shared" si="11"/>
        <v>0</v>
      </c>
      <c r="P160" s="26">
        <f t="shared" si="11"/>
        <v>19</v>
      </c>
      <c r="Q160" s="26">
        <f t="shared" si="11"/>
        <v>1</v>
      </c>
      <c r="R160" s="26">
        <f t="shared" si="11"/>
        <v>0</v>
      </c>
      <c r="S160" s="123"/>
      <c r="T160" s="124"/>
      <c r="U160" s="124"/>
    </row>
    <row r="161" spans="2:21" ht="52.5" customHeight="1">
      <c r="B161" s="283" t="s">
        <v>31</v>
      </c>
      <c r="C161" s="263"/>
      <c r="D161" s="32">
        <f>D160*100/T163</f>
        <v>90</v>
      </c>
      <c r="E161" s="32">
        <f>E160*100/T163</f>
        <v>10</v>
      </c>
      <c r="F161" s="95">
        <f>F160*100/T163</f>
        <v>0</v>
      </c>
      <c r="G161" s="96">
        <f>G160*100/T163</f>
        <v>90</v>
      </c>
      <c r="H161" s="32">
        <f>H160*100/T163</f>
        <v>5</v>
      </c>
      <c r="I161" s="95">
        <f>I160*100/T163</f>
        <v>0</v>
      </c>
      <c r="J161" s="96">
        <f>J160*100/T163</f>
        <v>95</v>
      </c>
      <c r="K161" s="32">
        <f>K160*100/T163</f>
        <v>5</v>
      </c>
      <c r="L161" s="95">
        <f>L160*100/T163</f>
        <v>0</v>
      </c>
      <c r="M161" s="96">
        <f>M160*100/T163</f>
        <v>95</v>
      </c>
      <c r="N161" s="32">
        <f>N160*100/T163</f>
        <v>5</v>
      </c>
      <c r="O161" s="95">
        <f>O160*100/T163</f>
        <v>0</v>
      </c>
      <c r="P161" s="95">
        <f>P160*100/T163</f>
        <v>95</v>
      </c>
      <c r="Q161" s="95">
        <f>Q160*100/T163</f>
        <v>5</v>
      </c>
      <c r="R161" s="95">
        <f>R160*100/T163</f>
        <v>0</v>
      </c>
      <c r="S161" s="123"/>
      <c r="T161" s="124"/>
      <c r="U161" s="124"/>
    </row>
    <row r="162" spans="2:21" ht="15.75" customHeight="1">
      <c r="B162" s="272"/>
      <c r="C162" s="273"/>
      <c r="D162" s="273"/>
      <c r="E162" s="273"/>
      <c r="F162" s="273"/>
      <c r="G162" s="273"/>
      <c r="H162" s="273"/>
      <c r="I162" s="273"/>
      <c r="J162" s="273"/>
      <c r="K162" s="273"/>
      <c r="L162" s="280"/>
      <c r="M162" s="133"/>
      <c r="N162" s="134"/>
      <c r="O162" s="134"/>
      <c r="P162" s="134"/>
      <c r="Q162" s="134"/>
      <c r="R162" s="134"/>
      <c r="S162" s="135"/>
      <c r="T162" s="125" t="s">
        <v>32</v>
      </c>
      <c r="U162" s="125" t="s">
        <v>33</v>
      </c>
    </row>
    <row r="163" spans="2:21" ht="15.75" customHeight="1">
      <c r="B163" s="274"/>
      <c r="C163" s="266"/>
      <c r="D163" s="266"/>
      <c r="E163" s="266"/>
      <c r="F163" s="266"/>
      <c r="G163" s="266"/>
      <c r="H163" s="266"/>
      <c r="I163" s="266"/>
      <c r="J163" s="266"/>
      <c r="K163" s="266"/>
      <c r="L163" s="281"/>
      <c r="M163" s="44" t="s">
        <v>30</v>
      </c>
      <c r="N163" s="45"/>
      <c r="O163" s="45"/>
      <c r="P163" s="45"/>
      <c r="Q163" s="45"/>
      <c r="R163" s="45"/>
      <c r="S163" s="46"/>
      <c r="T163" s="97">
        <f>'3 жастағы балалар Ф'!U163</f>
        <v>20</v>
      </c>
      <c r="U163" s="97">
        <v>100</v>
      </c>
    </row>
    <row r="164" spans="2:21" ht="15.75" customHeight="1">
      <c r="B164" s="274"/>
      <c r="C164" s="266"/>
      <c r="D164" s="266"/>
      <c r="E164" s="266"/>
      <c r="F164" s="266"/>
      <c r="G164" s="266"/>
      <c r="H164" s="266"/>
      <c r="I164" s="266"/>
      <c r="J164" s="266"/>
      <c r="K164" s="266"/>
      <c r="L164" s="281"/>
      <c r="M164" s="47" t="s">
        <v>5</v>
      </c>
      <c r="N164" s="76"/>
      <c r="O164" s="76"/>
      <c r="P164" s="76"/>
      <c r="Q164" s="76"/>
      <c r="R164" s="76"/>
      <c r="S164" s="76"/>
      <c r="T164" s="98">
        <f>COUNTIF(S115:S159,"&gt;0")</f>
        <v>20</v>
      </c>
      <c r="U164" s="51">
        <f>(D161+G161+P161+J161+M161)/5</f>
        <v>93</v>
      </c>
    </row>
    <row r="165" spans="2:21" ht="15.75" customHeight="1">
      <c r="B165" s="274"/>
      <c r="C165" s="266"/>
      <c r="D165" s="266"/>
      <c r="E165" s="266"/>
      <c r="F165" s="266"/>
      <c r="G165" s="266"/>
      <c r="H165" s="266"/>
      <c r="I165" s="266"/>
      <c r="J165" s="266"/>
      <c r="K165" s="266"/>
      <c r="L165" s="281"/>
      <c r="M165" s="47" t="s">
        <v>6</v>
      </c>
      <c r="N165" s="76"/>
      <c r="O165" s="76"/>
      <c r="P165" s="76"/>
      <c r="Q165" s="76"/>
      <c r="R165" s="76"/>
      <c r="S165" s="76"/>
      <c r="T165" s="98">
        <f>COUNTIF(T115:T159,"&gt;0")</f>
        <v>3</v>
      </c>
      <c r="U165" s="51">
        <f>(E161+H161+Q161+K161+N161)/5</f>
        <v>6</v>
      </c>
    </row>
    <row r="166" spans="2:21" ht="15.75" customHeight="1">
      <c r="B166" s="275"/>
      <c r="C166" s="276"/>
      <c r="D166" s="276"/>
      <c r="E166" s="276"/>
      <c r="F166" s="276"/>
      <c r="G166" s="276"/>
      <c r="H166" s="276"/>
      <c r="I166" s="276"/>
      <c r="J166" s="276"/>
      <c r="K166" s="276"/>
      <c r="L166" s="282"/>
      <c r="M166" s="53" t="s">
        <v>7</v>
      </c>
      <c r="N166" s="79"/>
      <c r="O166" s="79"/>
      <c r="P166" s="79"/>
      <c r="Q166" s="79"/>
      <c r="R166" s="79"/>
      <c r="S166" s="79"/>
      <c r="T166" s="98">
        <f>COUNTIF(U115:U159,"&gt;0")</f>
        <v>0</v>
      </c>
      <c r="U166" s="51">
        <f>(F161+I161+R161+L161+O161)/5</f>
        <v>0</v>
      </c>
    </row>
    <row r="167" spans="2:21" ht="15.75" customHeight="1"/>
    <row r="168" spans="2:21" ht="15.75" customHeight="1"/>
    <row r="169" spans="2:21" ht="15.75" customHeight="1"/>
    <row r="170" spans="2:21" ht="15.75" customHeight="1"/>
    <row r="171" spans="2:21" ht="15.75" customHeight="1"/>
    <row r="172" spans="2:21" ht="15.75" customHeight="1"/>
    <row r="173" spans="2:21" ht="15.75" customHeight="1"/>
    <row r="174" spans="2:21" ht="15.75" customHeight="1"/>
    <row r="175" spans="2:21" ht="15.75" customHeight="1"/>
    <row r="176" spans="2:21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5">
    <mergeCell ref="C48:Q48"/>
    <mergeCell ref="C49:Q49"/>
    <mergeCell ref="B160:C160"/>
    <mergeCell ref="B161:C161"/>
    <mergeCell ref="B162:L166"/>
    <mergeCell ref="D53:F53"/>
    <mergeCell ref="G53:I53"/>
    <mergeCell ref="B96:C96"/>
    <mergeCell ref="B97:C97"/>
    <mergeCell ref="B98:L102"/>
    <mergeCell ref="C107:Q107"/>
    <mergeCell ref="C108:Q108"/>
    <mergeCell ref="P113:R113"/>
    <mergeCell ref="B110:B114"/>
    <mergeCell ref="D110:R110"/>
    <mergeCell ref="B51:B55"/>
    <mergeCell ref="R5:R9"/>
    <mergeCell ref="D8:F8"/>
    <mergeCell ref="G8:I8"/>
    <mergeCell ref="J8:L8"/>
    <mergeCell ref="M8:O8"/>
    <mergeCell ref="J37:P37"/>
    <mergeCell ref="C2:Q2"/>
    <mergeCell ref="C3:Q3"/>
    <mergeCell ref="B35:C35"/>
    <mergeCell ref="B36:C36"/>
    <mergeCell ref="B37:I41"/>
    <mergeCell ref="D5:O5"/>
    <mergeCell ref="D6:O6"/>
    <mergeCell ref="D7:F7"/>
    <mergeCell ref="G7:I7"/>
    <mergeCell ref="J7:L7"/>
    <mergeCell ref="M7:O7"/>
    <mergeCell ref="B5:B9"/>
    <mergeCell ref="C5:C9"/>
    <mergeCell ref="P5:P9"/>
    <mergeCell ref="Q5:Q9"/>
    <mergeCell ref="D111:R111"/>
    <mergeCell ref="P112:R112"/>
    <mergeCell ref="C110:C114"/>
    <mergeCell ref="D113:F113"/>
    <mergeCell ref="G113:I113"/>
    <mergeCell ref="J113:L113"/>
    <mergeCell ref="M113:O113"/>
    <mergeCell ref="U51:U55"/>
    <mergeCell ref="D52:R52"/>
    <mergeCell ref="P53:R53"/>
    <mergeCell ref="D112:F112"/>
    <mergeCell ref="G112:I112"/>
    <mergeCell ref="J112:L112"/>
    <mergeCell ref="M112:O112"/>
    <mergeCell ref="U110:U114"/>
    <mergeCell ref="P54:R54"/>
    <mergeCell ref="D51:R51"/>
    <mergeCell ref="S51:S55"/>
    <mergeCell ref="T51:T55"/>
    <mergeCell ref="J53:L53"/>
    <mergeCell ref="M53:O53"/>
    <mergeCell ref="S110:S114"/>
    <mergeCell ref="T110:T114"/>
    <mergeCell ref="C51:C55"/>
    <mergeCell ref="D54:F54"/>
    <mergeCell ref="G54:I54"/>
    <mergeCell ref="J54:L54"/>
    <mergeCell ref="M54:O54"/>
  </mergeCells>
  <pageMargins left="0.7" right="0.7" top="0.75" bottom="0.75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>
    <row r="1" spans="1:1" ht="15" customHeight="1">
      <c r="A1" s="257" t="s">
        <v>565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>
    <row r="1" spans="1:1" ht="15" customHeight="1">
      <c r="A1" s="257" t="s">
        <v>560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CC1000"/>
  <sheetViews>
    <sheetView workbookViewId="0">
      <pane xSplit="3" topLeftCell="D1" activePane="topRight" state="frozen"/>
      <selection pane="topRight" activeCell="BK29" sqref="BK29"/>
    </sheetView>
  </sheetViews>
  <sheetFormatPr defaultColWidth="14.42578125" defaultRowHeight="15" customHeight="1"/>
  <cols>
    <col min="1" max="1" width="8" customWidth="1"/>
    <col min="2" max="2" width="4.7109375" customWidth="1"/>
    <col min="3" max="3" width="50.7109375" customWidth="1"/>
    <col min="4" max="4" width="12.7109375" customWidth="1"/>
    <col min="5" max="5" width="15.5703125" customWidth="1"/>
    <col min="6" max="6" width="17.140625" customWidth="1"/>
    <col min="7" max="8" width="12.7109375" customWidth="1"/>
    <col min="9" max="9" width="15.140625" customWidth="1"/>
    <col min="10" max="14" width="12.7109375" customWidth="1"/>
    <col min="15" max="15" width="16" customWidth="1"/>
    <col min="16" max="24" width="12.7109375" customWidth="1"/>
    <col min="25" max="25" width="12.140625" customWidth="1"/>
    <col min="26" max="26" width="12.7109375" customWidth="1"/>
    <col min="27" max="27" width="15.5703125" customWidth="1"/>
    <col min="28" max="30" width="12.7109375" customWidth="1"/>
    <col min="31" max="31" width="20.140625" customWidth="1"/>
    <col min="32" max="32" width="23" customWidth="1"/>
    <col min="33" max="33" width="18.140625" customWidth="1"/>
    <col min="34" max="40" width="12.7109375" customWidth="1"/>
    <col min="41" max="41" width="15" customWidth="1"/>
    <col min="42" max="45" width="12.7109375" customWidth="1"/>
    <col min="46" max="46" width="8" customWidth="1"/>
    <col min="47" max="47" width="12.140625" customWidth="1"/>
    <col min="48" max="48" width="14" customWidth="1"/>
    <col min="49" max="49" width="15.5703125" customWidth="1"/>
    <col min="50" max="50" width="15.7109375" customWidth="1"/>
    <col min="51" max="51" width="10.5703125" customWidth="1"/>
    <col min="52" max="52" width="8" customWidth="1"/>
    <col min="53" max="53" width="12" customWidth="1"/>
    <col min="54" max="55" width="13.28515625" customWidth="1"/>
    <col min="56" max="56" width="16.7109375" customWidth="1"/>
    <col min="57" max="57" width="8" customWidth="1"/>
    <col min="58" max="58" width="16.28515625" customWidth="1"/>
    <col min="59" max="59" width="19.42578125" customWidth="1"/>
    <col min="60" max="60" width="11.140625" customWidth="1"/>
    <col min="61" max="61" width="8" customWidth="1"/>
    <col min="62" max="62" width="12.5703125" customWidth="1"/>
    <col min="63" max="63" width="8" customWidth="1"/>
    <col min="64" max="65" width="14.42578125" customWidth="1"/>
    <col min="66" max="66" width="17.5703125" customWidth="1"/>
    <col min="67" max="68" width="14.42578125" customWidth="1"/>
    <col min="69" max="69" width="17.5703125" customWidth="1"/>
    <col min="70" max="72" width="14.42578125" customWidth="1"/>
    <col min="73" max="73" width="8" customWidth="1"/>
    <col min="74" max="75" width="11.140625" customWidth="1"/>
    <col min="76" max="76" width="12.42578125" customWidth="1"/>
    <col min="77" max="77" width="11.140625" customWidth="1"/>
    <col min="78" max="78" width="11" customWidth="1"/>
    <col min="79" max="80" width="8" customWidth="1"/>
    <col min="81" max="81" width="14.140625" customWidth="1"/>
  </cols>
  <sheetData>
    <row r="2" spans="1:66" ht="15.75" customHeight="1">
      <c r="B2" s="1"/>
      <c r="C2" s="265" t="s">
        <v>0</v>
      </c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spans="1:66" ht="15.75" customHeight="1">
      <c r="A3" s="1"/>
      <c r="B3" s="1"/>
      <c r="C3" s="265" t="e">
        <f>'3 жастағы балалар Ф'!D3:R3</f>
        <v>#VALUE!</v>
      </c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5" spans="1:66" ht="15.75" customHeight="1">
      <c r="B5" s="154"/>
      <c r="C5" s="155"/>
      <c r="D5" s="297" t="s">
        <v>259</v>
      </c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3"/>
      <c r="BL5" s="270" t="s">
        <v>5</v>
      </c>
      <c r="BM5" s="270" t="s">
        <v>6</v>
      </c>
      <c r="BN5" s="258" t="s">
        <v>7</v>
      </c>
    </row>
    <row r="6" spans="1:66" ht="15.75">
      <c r="B6" s="268" t="s">
        <v>2</v>
      </c>
      <c r="C6" s="268" t="s">
        <v>3</v>
      </c>
      <c r="D6" s="298" t="s">
        <v>260</v>
      </c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3"/>
      <c r="P6" s="298" t="s">
        <v>261</v>
      </c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3"/>
      <c r="AB6" s="299" t="s">
        <v>262</v>
      </c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86"/>
      <c r="AN6" s="299" t="s">
        <v>263</v>
      </c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3"/>
      <c r="AZ6" s="299" t="s">
        <v>264</v>
      </c>
      <c r="BA6" s="262"/>
      <c r="BB6" s="262"/>
      <c r="BC6" s="262"/>
      <c r="BD6" s="262"/>
      <c r="BE6" s="262"/>
      <c r="BF6" s="262"/>
      <c r="BG6" s="262"/>
      <c r="BH6" s="262"/>
      <c r="BI6" s="262"/>
      <c r="BJ6" s="262"/>
      <c r="BK6" s="263"/>
      <c r="BL6" s="259"/>
      <c r="BM6" s="259"/>
      <c r="BN6" s="259"/>
    </row>
    <row r="7" spans="1:66" ht="15.75" customHeight="1">
      <c r="B7" s="259"/>
      <c r="C7" s="259"/>
      <c r="D7" s="287" t="s">
        <v>265</v>
      </c>
      <c r="E7" s="262"/>
      <c r="F7" s="263"/>
      <c r="G7" s="287" t="s">
        <v>266</v>
      </c>
      <c r="H7" s="262"/>
      <c r="I7" s="263"/>
      <c r="J7" s="287" t="s">
        <v>267</v>
      </c>
      <c r="K7" s="262"/>
      <c r="L7" s="263"/>
      <c r="M7" s="287" t="s">
        <v>268</v>
      </c>
      <c r="N7" s="262"/>
      <c r="O7" s="263"/>
      <c r="P7" s="287" t="s">
        <v>269</v>
      </c>
      <c r="Q7" s="262"/>
      <c r="R7" s="263"/>
      <c r="S7" s="287" t="s">
        <v>270</v>
      </c>
      <c r="T7" s="262"/>
      <c r="U7" s="263"/>
      <c r="V7" s="287" t="s">
        <v>271</v>
      </c>
      <c r="W7" s="262"/>
      <c r="X7" s="263"/>
      <c r="Y7" s="287" t="s">
        <v>272</v>
      </c>
      <c r="Z7" s="262"/>
      <c r="AA7" s="263"/>
      <c r="AB7" s="287" t="s">
        <v>273</v>
      </c>
      <c r="AC7" s="262"/>
      <c r="AD7" s="263"/>
      <c r="AE7" s="287" t="s">
        <v>274</v>
      </c>
      <c r="AF7" s="262"/>
      <c r="AG7" s="263"/>
      <c r="AH7" s="287" t="s">
        <v>275</v>
      </c>
      <c r="AI7" s="262"/>
      <c r="AJ7" s="263"/>
      <c r="AK7" s="287" t="s">
        <v>276</v>
      </c>
      <c r="AL7" s="262"/>
      <c r="AM7" s="263"/>
      <c r="AN7" s="287" t="s">
        <v>277</v>
      </c>
      <c r="AO7" s="262"/>
      <c r="AP7" s="263"/>
      <c r="AQ7" s="287" t="s">
        <v>278</v>
      </c>
      <c r="AR7" s="262"/>
      <c r="AS7" s="263"/>
      <c r="AT7" s="287" t="s">
        <v>279</v>
      </c>
      <c r="AU7" s="262"/>
      <c r="AV7" s="263"/>
      <c r="AW7" s="287" t="s">
        <v>280</v>
      </c>
      <c r="AX7" s="262"/>
      <c r="AY7" s="263"/>
      <c r="AZ7" s="287" t="s">
        <v>281</v>
      </c>
      <c r="BA7" s="262"/>
      <c r="BB7" s="263"/>
      <c r="BC7" s="287" t="s">
        <v>282</v>
      </c>
      <c r="BD7" s="262"/>
      <c r="BE7" s="263"/>
      <c r="BF7" s="287" t="s">
        <v>283</v>
      </c>
      <c r="BG7" s="262"/>
      <c r="BH7" s="263"/>
      <c r="BI7" s="287" t="s">
        <v>284</v>
      </c>
      <c r="BJ7" s="262"/>
      <c r="BK7" s="263"/>
      <c r="BL7" s="259"/>
      <c r="BM7" s="259"/>
      <c r="BN7" s="259"/>
    </row>
    <row r="8" spans="1:66" ht="94.5" customHeight="1">
      <c r="B8" s="259"/>
      <c r="C8" s="259"/>
      <c r="D8" s="264" t="s">
        <v>285</v>
      </c>
      <c r="E8" s="262"/>
      <c r="F8" s="263"/>
      <c r="G8" s="264" t="s">
        <v>286</v>
      </c>
      <c r="H8" s="262"/>
      <c r="I8" s="263"/>
      <c r="J8" s="264" t="s">
        <v>287</v>
      </c>
      <c r="K8" s="262"/>
      <c r="L8" s="263"/>
      <c r="M8" s="264" t="s">
        <v>288</v>
      </c>
      <c r="N8" s="262"/>
      <c r="O8" s="263"/>
      <c r="P8" s="264" t="s">
        <v>289</v>
      </c>
      <c r="Q8" s="262"/>
      <c r="R8" s="263"/>
      <c r="S8" s="264" t="s">
        <v>290</v>
      </c>
      <c r="T8" s="262"/>
      <c r="U8" s="263"/>
      <c r="V8" s="264" t="s">
        <v>291</v>
      </c>
      <c r="W8" s="262"/>
      <c r="X8" s="263"/>
      <c r="Y8" s="264" t="s">
        <v>292</v>
      </c>
      <c r="Z8" s="262"/>
      <c r="AA8" s="263"/>
      <c r="AB8" s="264" t="s">
        <v>293</v>
      </c>
      <c r="AC8" s="262"/>
      <c r="AD8" s="263"/>
      <c r="AE8" s="264" t="s">
        <v>294</v>
      </c>
      <c r="AF8" s="262"/>
      <c r="AG8" s="263"/>
      <c r="AH8" s="264" t="s">
        <v>295</v>
      </c>
      <c r="AI8" s="262"/>
      <c r="AJ8" s="263"/>
      <c r="AK8" s="264" t="s">
        <v>296</v>
      </c>
      <c r="AL8" s="262"/>
      <c r="AM8" s="263"/>
      <c r="AN8" s="264" t="s">
        <v>297</v>
      </c>
      <c r="AO8" s="262"/>
      <c r="AP8" s="263"/>
      <c r="AQ8" s="264" t="s">
        <v>298</v>
      </c>
      <c r="AR8" s="262"/>
      <c r="AS8" s="263"/>
      <c r="AT8" s="264" t="s">
        <v>299</v>
      </c>
      <c r="AU8" s="262"/>
      <c r="AV8" s="263"/>
      <c r="AW8" s="264" t="s">
        <v>300</v>
      </c>
      <c r="AX8" s="262"/>
      <c r="AY8" s="263"/>
      <c r="AZ8" s="264" t="s">
        <v>301</v>
      </c>
      <c r="BA8" s="262"/>
      <c r="BB8" s="263"/>
      <c r="BC8" s="264" t="s">
        <v>302</v>
      </c>
      <c r="BD8" s="262"/>
      <c r="BE8" s="263"/>
      <c r="BF8" s="264" t="s">
        <v>303</v>
      </c>
      <c r="BG8" s="262"/>
      <c r="BH8" s="263"/>
      <c r="BI8" s="264" t="s">
        <v>304</v>
      </c>
      <c r="BJ8" s="262"/>
      <c r="BK8" s="263"/>
      <c r="BL8" s="259"/>
      <c r="BM8" s="259"/>
      <c r="BN8" s="259"/>
    </row>
    <row r="9" spans="1:66" ht="113.25" customHeight="1">
      <c r="B9" s="260"/>
      <c r="C9" s="260"/>
      <c r="D9" s="3" t="s">
        <v>305</v>
      </c>
      <c r="E9" s="3" t="s">
        <v>306</v>
      </c>
      <c r="F9" s="3" t="s">
        <v>307</v>
      </c>
      <c r="G9" s="3" t="s">
        <v>308</v>
      </c>
      <c r="H9" s="3" t="s">
        <v>82</v>
      </c>
      <c r="I9" s="3" t="s">
        <v>309</v>
      </c>
      <c r="J9" s="3" t="s">
        <v>310</v>
      </c>
      <c r="K9" s="3" t="s">
        <v>311</v>
      </c>
      <c r="L9" s="3" t="s">
        <v>312</v>
      </c>
      <c r="M9" s="3" t="s">
        <v>313</v>
      </c>
      <c r="N9" s="3" t="s">
        <v>314</v>
      </c>
      <c r="O9" s="3" t="s">
        <v>315</v>
      </c>
      <c r="P9" s="3" t="s">
        <v>316</v>
      </c>
      <c r="Q9" s="3" t="s">
        <v>317</v>
      </c>
      <c r="R9" s="3" t="s">
        <v>318</v>
      </c>
      <c r="S9" s="3" t="s">
        <v>319</v>
      </c>
      <c r="T9" s="3" t="s">
        <v>320</v>
      </c>
      <c r="U9" s="3" t="s">
        <v>321</v>
      </c>
      <c r="V9" s="3" t="s">
        <v>322</v>
      </c>
      <c r="W9" s="3" t="s">
        <v>311</v>
      </c>
      <c r="X9" s="3" t="s">
        <v>177</v>
      </c>
      <c r="Y9" s="3" t="s">
        <v>323</v>
      </c>
      <c r="Z9" s="3" t="s">
        <v>324</v>
      </c>
      <c r="AA9" s="3" t="s">
        <v>325</v>
      </c>
      <c r="AB9" s="3" t="s">
        <v>326</v>
      </c>
      <c r="AC9" s="3" t="s">
        <v>327</v>
      </c>
      <c r="AD9" s="3" t="s">
        <v>328</v>
      </c>
      <c r="AE9" s="3" t="s">
        <v>329</v>
      </c>
      <c r="AF9" s="3" t="s">
        <v>330</v>
      </c>
      <c r="AG9" s="3" t="s">
        <v>331</v>
      </c>
      <c r="AH9" s="3" t="s">
        <v>332</v>
      </c>
      <c r="AI9" s="3" t="s">
        <v>333</v>
      </c>
      <c r="AJ9" s="3" t="s">
        <v>334</v>
      </c>
      <c r="AK9" s="3" t="s">
        <v>335</v>
      </c>
      <c r="AL9" s="3" t="s">
        <v>336</v>
      </c>
      <c r="AM9" s="3" t="s">
        <v>337</v>
      </c>
      <c r="AN9" s="3" t="s">
        <v>338</v>
      </c>
      <c r="AO9" s="3" t="s">
        <v>339</v>
      </c>
      <c r="AP9" s="3" t="s">
        <v>340</v>
      </c>
      <c r="AQ9" s="3" t="s">
        <v>341</v>
      </c>
      <c r="AR9" s="3" t="s">
        <v>342</v>
      </c>
      <c r="AS9" s="3" t="s">
        <v>343</v>
      </c>
      <c r="AT9" s="3" t="s">
        <v>344</v>
      </c>
      <c r="AU9" s="3" t="s">
        <v>345</v>
      </c>
      <c r="AV9" s="3" t="s">
        <v>346</v>
      </c>
      <c r="AW9" s="3" t="s">
        <v>347</v>
      </c>
      <c r="AX9" s="3" t="s">
        <v>348</v>
      </c>
      <c r="AY9" s="3" t="s">
        <v>349</v>
      </c>
      <c r="AZ9" s="3" t="s">
        <v>350</v>
      </c>
      <c r="BA9" s="3" t="s">
        <v>351</v>
      </c>
      <c r="BB9" s="3" t="s">
        <v>352</v>
      </c>
      <c r="BC9" s="3" t="s">
        <v>353</v>
      </c>
      <c r="BD9" s="3" t="s">
        <v>354</v>
      </c>
      <c r="BE9" s="3" t="s">
        <v>355</v>
      </c>
      <c r="BF9" s="3" t="s">
        <v>356</v>
      </c>
      <c r="BG9" s="3" t="s">
        <v>357</v>
      </c>
      <c r="BH9" s="3" t="s">
        <v>358</v>
      </c>
      <c r="BI9" s="3" t="s">
        <v>359</v>
      </c>
      <c r="BJ9" s="3" t="s">
        <v>360</v>
      </c>
      <c r="BK9" s="3" t="s">
        <v>361</v>
      </c>
      <c r="BL9" s="260"/>
      <c r="BM9" s="260"/>
      <c r="BN9" s="260"/>
    </row>
    <row r="10" spans="1:66" ht="15.75" customHeight="1">
      <c r="B10" s="22">
        <v>1</v>
      </c>
      <c r="C10" s="93" t="str">
        <f>'3 жастағы балалар Ф'!D10</f>
        <v>Айдос Ерназар Ерсінұлы</v>
      </c>
      <c r="D10" s="57"/>
      <c r="E10" s="57"/>
      <c r="F10" s="94">
        <v>1</v>
      </c>
      <c r="G10" s="57"/>
      <c r="H10" s="57"/>
      <c r="I10" s="94">
        <v>1</v>
      </c>
      <c r="J10" s="57"/>
      <c r="K10" s="57">
        <v>1</v>
      </c>
      <c r="L10" s="94"/>
      <c r="M10" s="57"/>
      <c r="N10" s="57"/>
      <c r="O10" s="94">
        <v>1</v>
      </c>
      <c r="P10" s="57"/>
      <c r="Q10" s="57"/>
      <c r="R10" s="94">
        <v>1</v>
      </c>
      <c r="S10" s="57"/>
      <c r="T10" s="57"/>
      <c r="U10" s="94">
        <v>1</v>
      </c>
      <c r="V10" s="57"/>
      <c r="W10" s="57"/>
      <c r="X10" s="94">
        <v>1</v>
      </c>
      <c r="Y10" s="57"/>
      <c r="Z10" s="57"/>
      <c r="AA10" s="94">
        <v>1</v>
      </c>
      <c r="AB10" s="57"/>
      <c r="AC10" s="57"/>
      <c r="AD10" s="94">
        <v>1</v>
      </c>
      <c r="AE10" s="57"/>
      <c r="AF10" s="57"/>
      <c r="AG10" s="94">
        <v>1</v>
      </c>
      <c r="AH10" s="57"/>
      <c r="AI10" s="57"/>
      <c r="AJ10" s="94">
        <v>1</v>
      </c>
      <c r="AK10" s="57"/>
      <c r="AL10" s="57"/>
      <c r="AM10" s="94">
        <v>1</v>
      </c>
      <c r="AN10" s="57"/>
      <c r="AO10" s="57"/>
      <c r="AP10" s="94">
        <v>1</v>
      </c>
      <c r="AQ10" s="57"/>
      <c r="AR10" s="57"/>
      <c r="AS10" s="94">
        <v>1</v>
      </c>
      <c r="AT10" s="57"/>
      <c r="AU10" s="57"/>
      <c r="AV10" s="94"/>
      <c r="AW10" s="57">
        <v>1</v>
      </c>
      <c r="AX10" s="57"/>
      <c r="AY10" s="94"/>
      <c r="AZ10" s="57"/>
      <c r="BA10" s="57"/>
      <c r="BB10" s="94">
        <v>1</v>
      </c>
      <c r="BC10" s="57"/>
      <c r="BD10" s="57"/>
      <c r="BE10" s="94">
        <v>1</v>
      </c>
      <c r="BF10" s="57"/>
      <c r="BG10" s="57"/>
      <c r="BH10" s="94">
        <v>1</v>
      </c>
      <c r="BI10" s="57"/>
      <c r="BJ10" s="57"/>
      <c r="BK10" s="94">
        <v>1</v>
      </c>
      <c r="BL10" s="10">
        <f t="shared" ref="BL10:BL34" si="0">COUNTA(P10,S10,V10,Y10,AB10,AE10,AH10,AK10,AN10,AQ10,AT10,AW10,AZ10,BC10,BF10,BI10,D10,G10,J10,M10)</f>
        <v>1</v>
      </c>
      <c r="BM10" s="10">
        <f t="shared" ref="BM10:BM34" si="1">COUNTA(Q10,T10,W10,Z10,AC10,AF10,AI10,AL10,AO10,AR10,AU10,AX10,BA10,BD10,BG10,BJ10,E10,H10,K10,N10)</f>
        <v>1</v>
      </c>
      <c r="BN10" s="11">
        <f t="shared" ref="BN10:BN34" si="2">COUNTA(R10,U10,X10,AA10,AD10,AG10,AJ10,AM10,AP10,AS10,AV10,AY10,BB10,BE10,BH10,BK10,F10,I10,L10,O10)</f>
        <v>17</v>
      </c>
    </row>
    <row r="11" spans="1:66" ht="15.75" customHeight="1">
      <c r="B11" s="22">
        <v>2</v>
      </c>
      <c r="C11" s="93" t="str">
        <f>'3 жастағы балалар Ф'!D11</f>
        <v>Арғынғазы Анниса Алмасқызы</v>
      </c>
      <c r="D11" s="17"/>
      <c r="E11" s="17">
        <v>1</v>
      </c>
      <c r="F11" s="60"/>
      <c r="G11" s="17"/>
      <c r="H11" s="17">
        <v>1</v>
      </c>
      <c r="I11" s="60"/>
      <c r="J11" s="17"/>
      <c r="K11" s="17">
        <v>1</v>
      </c>
      <c r="L11" s="60"/>
      <c r="M11" s="17"/>
      <c r="N11" s="17"/>
      <c r="O11" s="60">
        <v>1</v>
      </c>
      <c r="P11" s="17"/>
      <c r="Q11" s="17">
        <v>1</v>
      </c>
      <c r="R11" s="60"/>
      <c r="S11" s="17"/>
      <c r="T11" s="17">
        <v>1</v>
      </c>
      <c r="U11" s="60"/>
      <c r="V11" s="17"/>
      <c r="W11" s="17">
        <v>1</v>
      </c>
      <c r="X11" s="60"/>
      <c r="Y11" s="17"/>
      <c r="Z11" s="17">
        <v>1</v>
      </c>
      <c r="AA11" s="60"/>
      <c r="AB11" s="17"/>
      <c r="AC11" s="17">
        <v>1</v>
      </c>
      <c r="AD11" s="60"/>
      <c r="AE11" s="17"/>
      <c r="AF11" s="17">
        <v>1</v>
      </c>
      <c r="AG11" s="60"/>
      <c r="AH11" s="17"/>
      <c r="AI11" s="17">
        <v>1</v>
      </c>
      <c r="AJ11" s="60"/>
      <c r="AK11" s="17"/>
      <c r="AL11" s="17">
        <v>1</v>
      </c>
      <c r="AM11" s="60"/>
      <c r="AN11" s="17"/>
      <c r="AO11" s="17">
        <v>1</v>
      </c>
      <c r="AP11" s="60"/>
      <c r="AQ11" s="17"/>
      <c r="AR11" s="17">
        <v>1</v>
      </c>
      <c r="AS11" s="60"/>
      <c r="AT11" s="17"/>
      <c r="AU11" s="17"/>
      <c r="AV11" s="60">
        <v>1</v>
      </c>
      <c r="AW11" s="17"/>
      <c r="AX11" s="17"/>
      <c r="AY11" s="60"/>
      <c r="AZ11" s="17"/>
      <c r="BA11" s="17">
        <v>1</v>
      </c>
      <c r="BB11" s="60"/>
      <c r="BC11" s="17"/>
      <c r="BD11" s="17">
        <v>1</v>
      </c>
      <c r="BE11" s="60"/>
      <c r="BF11" s="17"/>
      <c r="BG11" s="17">
        <v>1</v>
      </c>
      <c r="BH11" s="60"/>
      <c r="BI11" s="17"/>
      <c r="BJ11" s="17">
        <v>1</v>
      </c>
      <c r="BK11" s="60"/>
      <c r="BL11" s="10">
        <f t="shared" si="0"/>
        <v>0</v>
      </c>
      <c r="BM11" s="10">
        <f t="shared" si="1"/>
        <v>17</v>
      </c>
      <c r="BN11" s="11">
        <f t="shared" si="2"/>
        <v>2</v>
      </c>
    </row>
    <row r="12" spans="1:66" ht="15.75" customHeight="1">
      <c r="B12" s="22">
        <v>3</v>
      </c>
      <c r="C12" s="93" t="str">
        <f>'3 жастағы балалар Ф'!D12</f>
        <v>Бейбіт Айғаным Қуатқызы</v>
      </c>
      <c r="D12" s="17"/>
      <c r="E12" s="17"/>
      <c r="F12" s="18">
        <v>1</v>
      </c>
      <c r="G12" s="17"/>
      <c r="H12" s="17"/>
      <c r="I12" s="18">
        <v>1</v>
      </c>
      <c r="J12" s="17"/>
      <c r="K12" s="17">
        <v>1</v>
      </c>
      <c r="L12" s="18"/>
      <c r="M12" s="17"/>
      <c r="N12" s="17"/>
      <c r="O12" s="18">
        <v>1</v>
      </c>
      <c r="P12" s="17"/>
      <c r="Q12" s="17"/>
      <c r="R12" s="18">
        <v>1</v>
      </c>
      <c r="S12" s="17"/>
      <c r="T12" s="17"/>
      <c r="U12" s="18">
        <v>1</v>
      </c>
      <c r="V12" s="17"/>
      <c r="W12" s="17"/>
      <c r="X12" s="18">
        <v>1</v>
      </c>
      <c r="Y12" s="17"/>
      <c r="Z12" s="17"/>
      <c r="AA12" s="18">
        <v>1</v>
      </c>
      <c r="AB12" s="17"/>
      <c r="AC12" s="17"/>
      <c r="AD12" s="18">
        <v>1</v>
      </c>
      <c r="AE12" s="17"/>
      <c r="AF12" s="17"/>
      <c r="AG12" s="18">
        <v>1</v>
      </c>
      <c r="AH12" s="17"/>
      <c r="AI12" s="17"/>
      <c r="AJ12" s="18">
        <v>1</v>
      </c>
      <c r="AK12" s="17"/>
      <c r="AL12" s="17"/>
      <c r="AM12" s="18">
        <v>1</v>
      </c>
      <c r="AN12" s="17"/>
      <c r="AO12" s="17"/>
      <c r="AP12" s="18">
        <v>1</v>
      </c>
      <c r="AQ12" s="17"/>
      <c r="AR12" s="17"/>
      <c r="AS12" s="18">
        <v>1</v>
      </c>
      <c r="AT12" s="17"/>
      <c r="AU12" s="17"/>
      <c r="AV12" s="18"/>
      <c r="AW12" s="17">
        <v>1</v>
      </c>
      <c r="AX12" s="17"/>
      <c r="AY12" s="18"/>
      <c r="AZ12" s="17"/>
      <c r="BA12" s="17"/>
      <c r="BB12" s="18">
        <v>1</v>
      </c>
      <c r="BC12" s="17"/>
      <c r="BD12" s="17"/>
      <c r="BE12" s="18">
        <v>1</v>
      </c>
      <c r="BF12" s="17"/>
      <c r="BG12" s="17"/>
      <c r="BH12" s="18">
        <v>1</v>
      </c>
      <c r="BI12" s="17"/>
      <c r="BJ12" s="17"/>
      <c r="BK12" s="18">
        <v>1</v>
      </c>
      <c r="BL12" s="10">
        <f t="shared" si="0"/>
        <v>1</v>
      </c>
      <c r="BM12" s="10">
        <f t="shared" si="1"/>
        <v>1</v>
      </c>
      <c r="BN12" s="11">
        <f t="shared" si="2"/>
        <v>17</v>
      </c>
    </row>
    <row r="13" spans="1:66" ht="15.75">
      <c r="B13" s="22">
        <v>4</v>
      </c>
      <c r="C13" s="93" t="str">
        <f>'3 жастағы балалар Ф'!D13</f>
        <v xml:space="preserve">Даниярқызы Айша </v>
      </c>
      <c r="D13" s="17"/>
      <c r="E13" s="17"/>
      <c r="F13" s="18">
        <v>1</v>
      </c>
      <c r="G13" s="17"/>
      <c r="H13" s="17"/>
      <c r="I13" s="18">
        <v>1</v>
      </c>
      <c r="J13" s="17"/>
      <c r="K13" s="17">
        <v>1</v>
      </c>
      <c r="L13" s="18"/>
      <c r="M13" s="17"/>
      <c r="N13" s="17"/>
      <c r="O13" s="18">
        <v>1</v>
      </c>
      <c r="P13" s="17"/>
      <c r="Q13" s="17"/>
      <c r="R13" s="18">
        <v>1</v>
      </c>
      <c r="S13" s="17"/>
      <c r="T13" s="17"/>
      <c r="U13" s="18">
        <v>1</v>
      </c>
      <c r="V13" s="17"/>
      <c r="W13" s="17"/>
      <c r="X13" s="18">
        <v>1</v>
      </c>
      <c r="Y13" s="17"/>
      <c r="Z13" s="17"/>
      <c r="AA13" s="18">
        <v>1</v>
      </c>
      <c r="AB13" s="17"/>
      <c r="AC13" s="17"/>
      <c r="AD13" s="18">
        <v>1</v>
      </c>
      <c r="AE13" s="17"/>
      <c r="AF13" s="17"/>
      <c r="AG13" s="18">
        <v>1</v>
      </c>
      <c r="AH13" s="17"/>
      <c r="AI13" s="17"/>
      <c r="AJ13" s="18">
        <v>1</v>
      </c>
      <c r="AK13" s="17"/>
      <c r="AL13" s="17"/>
      <c r="AM13" s="18">
        <v>1</v>
      </c>
      <c r="AN13" s="17"/>
      <c r="AO13" s="17"/>
      <c r="AP13" s="18">
        <v>1</v>
      </c>
      <c r="AQ13" s="17"/>
      <c r="AR13" s="17"/>
      <c r="AS13" s="18">
        <v>1</v>
      </c>
      <c r="AT13" s="17"/>
      <c r="AU13" s="17"/>
      <c r="AV13" s="18"/>
      <c r="AW13" s="17">
        <v>1</v>
      </c>
      <c r="AX13" s="17"/>
      <c r="AY13" s="18"/>
      <c r="AZ13" s="17"/>
      <c r="BA13" s="17"/>
      <c r="BB13" s="18">
        <v>1</v>
      </c>
      <c r="BC13" s="17"/>
      <c r="BD13" s="17"/>
      <c r="BE13" s="18">
        <v>1</v>
      </c>
      <c r="BF13" s="17"/>
      <c r="BG13" s="17"/>
      <c r="BH13" s="18">
        <v>1</v>
      </c>
      <c r="BI13" s="17"/>
      <c r="BJ13" s="17"/>
      <c r="BK13" s="18">
        <v>1</v>
      </c>
      <c r="BL13" s="10">
        <f t="shared" si="0"/>
        <v>1</v>
      </c>
      <c r="BM13" s="10">
        <f t="shared" si="1"/>
        <v>1</v>
      </c>
      <c r="BN13" s="11">
        <f t="shared" si="2"/>
        <v>17</v>
      </c>
    </row>
    <row r="14" spans="1:66" ht="15.75" customHeight="1">
      <c r="B14" s="22">
        <v>5</v>
      </c>
      <c r="C14" s="93" t="str">
        <f>'3 жастағы балалар Ф'!D14</f>
        <v>Арғынғазы Елхан Алмасұлы</v>
      </c>
      <c r="D14" s="17"/>
      <c r="E14" s="17"/>
      <c r="F14" s="18">
        <v>1</v>
      </c>
      <c r="G14" s="17"/>
      <c r="H14" s="17"/>
      <c r="I14" s="18">
        <v>1</v>
      </c>
      <c r="J14" s="17"/>
      <c r="K14" s="17">
        <v>1</v>
      </c>
      <c r="L14" s="18"/>
      <c r="M14" s="17"/>
      <c r="N14" s="17"/>
      <c r="O14" s="18">
        <v>1</v>
      </c>
      <c r="P14" s="17"/>
      <c r="Q14" s="17"/>
      <c r="R14" s="18">
        <v>1</v>
      </c>
      <c r="S14" s="17"/>
      <c r="T14" s="17"/>
      <c r="U14" s="18">
        <v>1</v>
      </c>
      <c r="V14" s="17"/>
      <c r="W14" s="17"/>
      <c r="X14" s="18">
        <v>1</v>
      </c>
      <c r="Y14" s="17"/>
      <c r="Z14" s="17"/>
      <c r="AA14" s="18">
        <v>1</v>
      </c>
      <c r="AB14" s="17"/>
      <c r="AC14" s="17"/>
      <c r="AD14" s="18">
        <v>1</v>
      </c>
      <c r="AE14" s="17"/>
      <c r="AF14" s="17"/>
      <c r="AG14" s="18">
        <v>1</v>
      </c>
      <c r="AH14" s="17"/>
      <c r="AI14" s="17"/>
      <c r="AJ14" s="18">
        <v>1</v>
      </c>
      <c r="AK14" s="17"/>
      <c r="AL14" s="17"/>
      <c r="AM14" s="18">
        <v>1</v>
      </c>
      <c r="AN14" s="17"/>
      <c r="AO14" s="17"/>
      <c r="AP14" s="18">
        <v>1</v>
      </c>
      <c r="AQ14" s="17"/>
      <c r="AR14" s="17"/>
      <c r="AS14" s="18">
        <v>1</v>
      </c>
      <c r="AT14" s="17"/>
      <c r="AU14" s="17"/>
      <c r="AV14" s="18"/>
      <c r="AW14" s="17">
        <v>1</v>
      </c>
      <c r="AX14" s="17"/>
      <c r="AY14" s="18"/>
      <c r="AZ14" s="17"/>
      <c r="BA14" s="17"/>
      <c r="BB14" s="18">
        <v>1</v>
      </c>
      <c r="BC14" s="17"/>
      <c r="BD14" s="17"/>
      <c r="BE14" s="18">
        <v>1</v>
      </c>
      <c r="BF14" s="17"/>
      <c r="BG14" s="17"/>
      <c r="BH14" s="18">
        <v>1</v>
      </c>
      <c r="BI14" s="17"/>
      <c r="BJ14" s="17"/>
      <c r="BK14" s="18">
        <v>1</v>
      </c>
      <c r="BL14" s="10">
        <f t="shared" si="0"/>
        <v>1</v>
      </c>
      <c r="BM14" s="10">
        <f t="shared" si="1"/>
        <v>1</v>
      </c>
      <c r="BN14" s="11">
        <f t="shared" si="2"/>
        <v>17</v>
      </c>
    </row>
    <row r="15" spans="1:66" ht="15.75" customHeight="1">
      <c r="B15" s="22">
        <v>6</v>
      </c>
      <c r="C15" s="93" t="str">
        <f>'3 жастағы балалар Ф'!D15</f>
        <v xml:space="preserve">Даниярқызы Азиза </v>
      </c>
      <c r="D15" s="17"/>
      <c r="E15" s="17"/>
      <c r="F15" s="18">
        <v>1</v>
      </c>
      <c r="G15" s="17"/>
      <c r="H15" s="17"/>
      <c r="I15" s="18">
        <v>1</v>
      </c>
      <c r="J15" s="17"/>
      <c r="K15" s="17">
        <v>1</v>
      </c>
      <c r="L15" s="18"/>
      <c r="M15" s="17"/>
      <c r="N15" s="17"/>
      <c r="O15" s="18">
        <v>1</v>
      </c>
      <c r="P15" s="17"/>
      <c r="Q15" s="17"/>
      <c r="R15" s="18">
        <v>1</v>
      </c>
      <c r="S15" s="17"/>
      <c r="T15" s="17"/>
      <c r="U15" s="18">
        <v>1</v>
      </c>
      <c r="V15" s="17"/>
      <c r="W15" s="17"/>
      <c r="X15" s="18">
        <v>1</v>
      </c>
      <c r="Y15" s="17"/>
      <c r="Z15" s="17"/>
      <c r="AA15" s="18">
        <v>1</v>
      </c>
      <c r="AB15" s="17"/>
      <c r="AC15" s="17"/>
      <c r="AD15" s="18">
        <v>1</v>
      </c>
      <c r="AE15" s="17"/>
      <c r="AF15" s="17"/>
      <c r="AG15" s="18">
        <v>1</v>
      </c>
      <c r="AH15" s="17"/>
      <c r="AI15" s="17"/>
      <c r="AJ15" s="18">
        <v>1</v>
      </c>
      <c r="AK15" s="17"/>
      <c r="AL15" s="17"/>
      <c r="AM15" s="18">
        <v>1</v>
      </c>
      <c r="AN15" s="17"/>
      <c r="AO15" s="17"/>
      <c r="AP15" s="18">
        <v>1</v>
      </c>
      <c r="AQ15" s="17"/>
      <c r="AR15" s="17"/>
      <c r="AS15" s="18">
        <v>1</v>
      </c>
      <c r="AT15" s="17"/>
      <c r="AU15" s="17"/>
      <c r="AV15" s="18"/>
      <c r="AW15" s="17">
        <v>1</v>
      </c>
      <c r="AX15" s="17"/>
      <c r="AY15" s="18"/>
      <c r="AZ15" s="17"/>
      <c r="BA15" s="17"/>
      <c r="BB15" s="18">
        <v>1</v>
      </c>
      <c r="BC15" s="17"/>
      <c r="BD15" s="17"/>
      <c r="BE15" s="18">
        <v>1</v>
      </c>
      <c r="BF15" s="17"/>
      <c r="BG15" s="17"/>
      <c r="BH15" s="18">
        <v>1</v>
      </c>
      <c r="BI15" s="17"/>
      <c r="BJ15" s="17"/>
      <c r="BK15" s="18">
        <v>1</v>
      </c>
      <c r="BL15" s="10">
        <f t="shared" si="0"/>
        <v>1</v>
      </c>
      <c r="BM15" s="10">
        <f t="shared" si="1"/>
        <v>1</v>
      </c>
      <c r="BN15" s="11">
        <f t="shared" si="2"/>
        <v>17</v>
      </c>
    </row>
    <row r="16" spans="1:66" ht="15.75" customHeight="1">
      <c r="B16" s="22">
        <v>7</v>
      </c>
      <c r="C16" s="93" t="str">
        <f>'3 жастағы балалар Ф'!D16</f>
        <v>Жалбагаев Нурислам Мейрамович</v>
      </c>
      <c r="D16" s="17"/>
      <c r="E16" s="17"/>
      <c r="F16" s="18">
        <v>1</v>
      </c>
      <c r="G16" s="17"/>
      <c r="H16" s="17"/>
      <c r="I16" s="18">
        <v>1</v>
      </c>
      <c r="J16" s="17"/>
      <c r="K16" s="17">
        <v>1</v>
      </c>
      <c r="L16" s="18"/>
      <c r="M16" s="17"/>
      <c r="N16" s="17"/>
      <c r="O16" s="18">
        <v>1</v>
      </c>
      <c r="P16" s="17"/>
      <c r="Q16" s="23"/>
      <c r="R16" s="18">
        <v>1</v>
      </c>
      <c r="S16" s="17"/>
      <c r="T16" s="17"/>
      <c r="U16" s="18">
        <v>1</v>
      </c>
      <c r="V16" s="17"/>
      <c r="W16" s="17"/>
      <c r="X16" s="18">
        <v>1</v>
      </c>
      <c r="Y16" s="17"/>
      <c r="Z16" s="17"/>
      <c r="AA16" s="18">
        <v>1</v>
      </c>
      <c r="AB16" s="17"/>
      <c r="AC16" s="17"/>
      <c r="AD16" s="18">
        <v>1</v>
      </c>
      <c r="AE16" s="17"/>
      <c r="AF16" s="17"/>
      <c r="AG16" s="18">
        <v>1</v>
      </c>
      <c r="AH16" s="17"/>
      <c r="AI16" s="17"/>
      <c r="AJ16" s="18">
        <v>1</v>
      </c>
      <c r="AK16" s="17"/>
      <c r="AL16" s="17"/>
      <c r="AM16" s="18">
        <v>1</v>
      </c>
      <c r="AN16" s="17"/>
      <c r="AO16" s="17"/>
      <c r="AP16" s="18">
        <v>1</v>
      </c>
      <c r="AQ16" s="17"/>
      <c r="AR16" s="17"/>
      <c r="AS16" s="18">
        <v>1</v>
      </c>
      <c r="AT16" s="17"/>
      <c r="AU16" s="17"/>
      <c r="AV16" s="18"/>
      <c r="AW16" s="17">
        <v>1</v>
      </c>
      <c r="AX16" s="17"/>
      <c r="AY16" s="18"/>
      <c r="AZ16" s="17"/>
      <c r="BA16" s="17"/>
      <c r="BB16" s="18">
        <v>1</v>
      </c>
      <c r="BC16" s="17"/>
      <c r="BD16" s="17"/>
      <c r="BE16" s="18">
        <v>1</v>
      </c>
      <c r="BF16" s="17"/>
      <c r="BG16" s="17"/>
      <c r="BH16" s="18">
        <v>1</v>
      </c>
      <c r="BI16" s="17"/>
      <c r="BJ16" s="17"/>
      <c r="BK16" s="18">
        <v>1</v>
      </c>
      <c r="BL16" s="10">
        <f t="shared" si="0"/>
        <v>1</v>
      </c>
      <c r="BM16" s="10">
        <f t="shared" si="1"/>
        <v>1</v>
      </c>
      <c r="BN16" s="11">
        <f t="shared" si="2"/>
        <v>17</v>
      </c>
    </row>
    <row r="17" spans="2:66" ht="15.75" customHeight="1">
      <c r="B17" s="22">
        <v>8</v>
      </c>
      <c r="C17" s="93" t="str">
        <f>'3 жастағы балалар Ф'!D17</f>
        <v>Мұратбек Масұр Мұратбекұлы</v>
      </c>
      <c r="D17" s="17"/>
      <c r="E17" s="17"/>
      <c r="F17" s="18">
        <v>1</v>
      </c>
      <c r="G17" s="17"/>
      <c r="H17" s="17"/>
      <c r="I17" s="18">
        <v>1</v>
      </c>
      <c r="J17" s="17"/>
      <c r="K17" s="17">
        <v>1</v>
      </c>
      <c r="L17" s="18"/>
      <c r="M17" s="17"/>
      <c r="N17" s="17"/>
      <c r="O17" s="18">
        <v>1</v>
      </c>
      <c r="P17" s="17"/>
      <c r="Q17" s="23"/>
      <c r="R17" s="18">
        <v>1</v>
      </c>
      <c r="S17" s="17"/>
      <c r="T17" s="17"/>
      <c r="U17" s="18">
        <v>1</v>
      </c>
      <c r="V17" s="17"/>
      <c r="W17" s="17"/>
      <c r="X17" s="18">
        <v>1</v>
      </c>
      <c r="Y17" s="17"/>
      <c r="Z17" s="17"/>
      <c r="AA17" s="18">
        <v>1</v>
      </c>
      <c r="AB17" s="17"/>
      <c r="AC17" s="17"/>
      <c r="AD17" s="18">
        <v>1</v>
      </c>
      <c r="AE17" s="17"/>
      <c r="AF17" s="17"/>
      <c r="AG17" s="18">
        <v>1</v>
      </c>
      <c r="AH17" s="17"/>
      <c r="AI17" s="17"/>
      <c r="AJ17" s="18">
        <v>1</v>
      </c>
      <c r="AK17" s="17"/>
      <c r="AL17" s="17"/>
      <c r="AM17" s="18">
        <v>1</v>
      </c>
      <c r="AN17" s="17"/>
      <c r="AO17" s="17"/>
      <c r="AP17" s="18">
        <v>1</v>
      </c>
      <c r="AQ17" s="17"/>
      <c r="AR17" s="17"/>
      <c r="AS17" s="18">
        <v>1</v>
      </c>
      <c r="AT17" s="17"/>
      <c r="AU17" s="17"/>
      <c r="AV17" s="18"/>
      <c r="AW17" s="17">
        <v>1</v>
      </c>
      <c r="AX17" s="17"/>
      <c r="AY17" s="18"/>
      <c r="AZ17" s="17"/>
      <c r="BA17" s="17"/>
      <c r="BB17" s="18">
        <v>1</v>
      </c>
      <c r="BC17" s="17"/>
      <c r="BD17" s="17"/>
      <c r="BE17" s="18">
        <v>1</v>
      </c>
      <c r="BF17" s="17"/>
      <c r="BG17" s="17"/>
      <c r="BH17" s="18">
        <v>1</v>
      </c>
      <c r="BI17" s="17"/>
      <c r="BJ17" s="17"/>
      <c r="BK17" s="18">
        <v>1</v>
      </c>
      <c r="BL17" s="10">
        <f t="shared" si="0"/>
        <v>1</v>
      </c>
      <c r="BM17" s="10">
        <f t="shared" si="1"/>
        <v>1</v>
      </c>
      <c r="BN17" s="11">
        <f t="shared" si="2"/>
        <v>17</v>
      </c>
    </row>
    <row r="18" spans="2:66" ht="15.75" customHeight="1">
      <c r="B18" s="22">
        <v>9</v>
      </c>
      <c r="C18" s="93" t="str">
        <f>'3 жастағы балалар Ф'!D18</f>
        <v xml:space="preserve">Ұланқызы Інжу </v>
      </c>
      <c r="D18" s="17"/>
      <c r="E18" s="17">
        <v>1</v>
      </c>
      <c r="F18" s="18"/>
      <c r="G18" s="17"/>
      <c r="H18" s="17">
        <v>1</v>
      </c>
      <c r="I18" s="18"/>
      <c r="J18" s="17"/>
      <c r="K18" s="17">
        <v>1</v>
      </c>
      <c r="L18" s="18"/>
      <c r="M18" s="17"/>
      <c r="N18" s="17"/>
      <c r="O18" s="18">
        <v>1</v>
      </c>
      <c r="P18" s="17"/>
      <c r="Q18" s="17">
        <v>1</v>
      </c>
      <c r="R18" s="18"/>
      <c r="S18" s="17"/>
      <c r="T18" s="17">
        <v>1</v>
      </c>
      <c r="U18" s="18"/>
      <c r="V18" s="17"/>
      <c r="W18" s="17">
        <v>1</v>
      </c>
      <c r="X18" s="18"/>
      <c r="Y18" s="17"/>
      <c r="Z18" s="17"/>
      <c r="AA18" s="18">
        <v>1</v>
      </c>
      <c r="AB18" s="17"/>
      <c r="AC18" s="17">
        <v>1</v>
      </c>
      <c r="AD18" s="18"/>
      <c r="AE18" s="17"/>
      <c r="AF18" s="17">
        <v>1</v>
      </c>
      <c r="AG18" s="18"/>
      <c r="AH18" s="17"/>
      <c r="AI18" s="17">
        <v>1</v>
      </c>
      <c r="AJ18" s="18"/>
      <c r="AK18" s="17"/>
      <c r="AL18" s="17"/>
      <c r="AM18" s="18">
        <v>1</v>
      </c>
      <c r="AN18" s="17"/>
      <c r="AO18" s="17">
        <v>1</v>
      </c>
      <c r="AP18" s="18"/>
      <c r="AQ18" s="17"/>
      <c r="AR18" s="17"/>
      <c r="AS18" s="18">
        <v>1</v>
      </c>
      <c r="AT18" s="17"/>
      <c r="AU18" s="17"/>
      <c r="AV18" s="18">
        <v>1</v>
      </c>
      <c r="AW18" s="17"/>
      <c r="AX18" s="17"/>
      <c r="AY18" s="18"/>
      <c r="AZ18" s="17"/>
      <c r="BA18" s="17">
        <v>1</v>
      </c>
      <c r="BB18" s="18"/>
      <c r="BC18" s="17"/>
      <c r="BD18" s="17">
        <v>1</v>
      </c>
      <c r="BE18" s="18"/>
      <c r="BF18" s="17"/>
      <c r="BG18" s="17"/>
      <c r="BH18" s="18"/>
      <c r="BI18" s="17"/>
      <c r="BJ18" s="17">
        <v>1</v>
      </c>
      <c r="BK18" s="18"/>
      <c r="BL18" s="10">
        <f t="shared" si="0"/>
        <v>0</v>
      </c>
      <c r="BM18" s="10">
        <f t="shared" si="1"/>
        <v>13</v>
      </c>
      <c r="BN18" s="11">
        <f t="shared" si="2"/>
        <v>5</v>
      </c>
    </row>
    <row r="19" spans="2:66" ht="15.75" customHeight="1">
      <c r="B19" s="22">
        <v>10</v>
      </c>
      <c r="C19" s="93" t="str">
        <f>'3 жастағы балалар Ф'!D19</f>
        <v>Молдабай Инабат Ерзатқызы</v>
      </c>
      <c r="D19" s="17"/>
      <c r="E19" s="17"/>
      <c r="F19" s="18">
        <v>1</v>
      </c>
      <c r="G19" s="17"/>
      <c r="H19" s="17"/>
      <c r="I19" s="18">
        <v>1</v>
      </c>
      <c r="J19" s="17"/>
      <c r="K19" s="17">
        <v>1</v>
      </c>
      <c r="L19" s="18"/>
      <c r="M19" s="17"/>
      <c r="N19" s="17"/>
      <c r="O19" s="18">
        <v>1</v>
      </c>
      <c r="P19" s="17"/>
      <c r="Q19" s="17"/>
      <c r="R19" s="18">
        <v>1</v>
      </c>
      <c r="S19" s="17"/>
      <c r="T19" s="17"/>
      <c r="U19" s="18">
        <v>1</v>
      </c>
      <c r="V19" s="17"/>
      <c r="W19" s="17"/>
      <c r="X19" s="18">
        <v>1</v>
      </c>
      <c r="Y19" s="17"/>
      <c r="Z19" s="17">
        <v>1</v>
      </c>
      <c r="AA19" s="18"/>
      <c r="AB19" s="17"/>
      <c r="AC19" s="17"/>
      <c r="AD19" s="18">
        <v>1</v>
      </c>
      <c r="AE19" s="17"/>
      <c r="AF19" s="17"/>
      <c r="AG19" s="18">
        <v>1</v>
      </c>
      <c r="AH19" s="17"/>
      <c r="AI19" s="17"/>
      <c r="AJ19" s="18">
        <v>1</v>
      </c>
      <c r="AK19" s="17"/>
      <c r="AL19" s="17"/>
      <c r="AM19" s="18">
        <v>1</v>
      </c>
      <c r="AN19" s="17"/>
      <c r="AO19" s="17"/>
      <c r="AP19" s="18">
        <v>1</v>
      </c>
      <c r="AQ19" s="17"/>
      <c r="AR19" s="17"/>
      <c r="AS19" s="18">
        <v>1</v>
      </c>
      <c r="AT19" s="17"/>
      <c r="AU19" s="17"/>
      <c r="AV19" s="18"/>
      <c r="AW19" s="17">
        <v>1</v>
      </c>
      <c r="AX19" s="17"/>
      <c r="AY19" s="18"/>
      <c r="AZ19" s="17"/>
      <c r="BA19" s="17"/>
      <c r="BB19" s="18">
        <v>1</v>
      </c>
      <c r="BC19" s="17"/>
      <c r="BD19" s="17"/>
      <c r="BE19" s="18">
        <v>1</v>
      </c>
      <c r="BF19" s="17"/>
      <c r="BG19" s="17"/>
      <c r="BH19" s="18">
        <v>1</v>
      </c>
      <c r="BI19" s="17"/>
      <c r="BJ19" s="17"/>
      <c r="BK19" s="18">
        <v>1</v>
      </c>
      <c r="BL19" s="10">
        <f t="shared" si="0"/>
        <v>1</v>
      </c>
      <c r="BM19" s="10">
        <f t="shared" si="1"/>
        <v>2</v>
      </c>
      <c r="BN19" s="11">
        <f t="shared" si="2"/>
        <v>16</v>
      </c>
    </row>
    <row r="20" spans="2:66" ht="15.75" customHeight="1">
      <c r="B20" s="22">
        <v>11</v>
      </c>
      <c r="C20" s="93" t="str">
        <f>'3 жастағы балалар Ф'!D20</f>
        <v>Марат Асанәлі Асланұлы</v>
      </c>
      <c r="D20" s="17"/>
      <c r="E20" s="17">
        <v>1</v>
      </c>
      <c r="F20" s="18"/>
      <c r="G20" s="17"/>
      <c r="H20" s="17">
        <v>1</v>
      </c>
      <c r="I20" s="18"/>
      <c r="J20" s="17"/>
      <c r="K20" s="17">
        <v>1</v>
      </c>
      <c r="L20" s="18"/>
      <c r="M20" s="17"/>
      <c r="N20" s="17"/>
      <c r="O20" s="18">
        <v>1</v>
      </c>
      <c r="P20" s="17"/>
      <c r="Q20" s="17"/>
      <c r="R20" s="18">
        <v>1</v>
      </c>
      <c r="S20" s="17"/>
      <c r="T20" s="17">
        <v>1</v>
      </c>
      <c r="U20" s="18"/>
      <c r="V20" s="17"/>
      <c r="W20" s="17"/>
      <c r="X20" s="18">
        <v>1</v>
      </c>
      <c r="Y20" s="17"/>
      <c r="Z20" s="17"/>
      <c r="AA20" s="18">
        <v>1</v>
      </c>
      <c r="AB20" s="17"/>
      <c r="AC20" s="17"/>
      <c r="AD20" s="18">
        <v>1</v>
      </c>
      <c r="AE20" s="17"/>
      <c r="AF20" s="17"/>
      <c r="AG20" s="18">
        <v>1</v>
      </c>
      <c r="AH20" s="17"/>
      <c r="AI20" s="17"/>
      <c r="AJ20" s="18">
        <v>1</v>
      </c>
      <c r="AK20" s="17"/>
      <c r="AL20" s="17">
        <v>1</v>
      </c>
      <c r="AM20" s="18"/>
      <c r="AN20" s="17"/>
      <c r="AO20" s="17"/>
      <c r="AP20" s="18">
        <v>1</v>
      </c>
      <c r="AQ20" s="17"/>
      <c r="AR20" s="17">
        <v>1</v>
      </c>
      <c r="AS20" s="18"/>
      <c r="AT20" s="17"/>
      <c r="AU20" s="17"/>
      <c r="AV20" s="18"/>
      <c r="AW20" s="17">
        <v>1</v>
      </c>
      <c r="AX20" s="17"/>
      <c r="AY20" s="18"/>
      <c r="AZ20" s="17"/>
      <c r="BA20" s="17">
        <v>1</v>
      </c>
      <c r="BB20" s="18"/>
      <c r="BC20" s="17"/>
      <c r="BD20" s="17">
        <v>1</v>
      </c>
      <c r="BE20" s="18"/>
      <c r="BF20" s="17"/>
      <c r="BG20" s="17"/>
      <c r="BH20" s="18">
        <v>1</v>
      </c>
      <c r="BI20" s="17"/>
      <c r="BJ20" s="17"/>
      <c r="BK20" s="18">
        <v>1</v>
      </c>
      <c r="BL20" s="10">
        <f t="shared" si="0"/>
        <v>1</v>
      </c>
      <c r="BM20" s="10">
        <f t="shared" si="1"/>
        <v>8</v>
      </c>
      <c r="BN20" s="11">
        <f t="shared" si="2"/>
        <v>10</v>
      </c>
    </row>
    <row r="21" spans="2:66" ht="15.75" customHeight="1">
      <c r="B21" s="22">
        <v>12</v>
      </c>
      <c r="C21" s="93" t="str">
        <f>'3 жастағы балалар Ф'!D21</f>
        <v>Жанботаұлы Жанасыл</v>
      </c>
      <c r="D21" s="17"/>
      <c r="E21" s="17"/>
      <c r="F21" s="18">
        <v>1</v>
      </c>
      <c r="G21" s="17"/>
      <c r="H21" s="17"/>
      <c r="I21" s="18">
        <v>1</v>
      </c>
      <c r="J21" s="17"/>
      <c r="K21" s="17">
        <v>1</v>
      </c>
      <c r="L21" s="18"/>
      <c r="M21" s="17"/>
      <c r="N21" s="17"/>
      <c r="O21" s="18">
        <v>1</v>
      </c>
      <c r="P21" s="17"/>
      <c r="Q21" s="17"/>
      <c r="R21" s="18">
        <v>1</v>
      </c>
      <c r="S21" s="17"/>
      <c r="T21" s="17"/>
      <c r="U21" s="18">
        <v>1</v>
      </c>
      <c r="V21" s="17"/>
      <c r="W21" s="17"/>
      <c r="X21" s="18">
        <v>1</v>
      </c>
      <c r="Y21" s="17"/>
      <c r="Z21" s="17"/>
      <c r="AA21" s="18">
        <v>1</v>
      </c>
      <c r="AB21" s="17"/>
      <c r="AC21" s="17"/>
      <c r="AD21" s="18">
        <v>1</v>
      </c>
      <c r="AE21" s="17"/>
      <c r="AF21" s="17"/>
      <c r="AG21" s="18">
        <v>1</v>
      </c>
      <c r="AH21" s="17"/>
      <c r="AI21" s="17"/>
      <c r="AJ21" s="18">
        <v>1</v>
      </c>
      <c r="AK21" s="17"/>
      <c r="AL21" s="17"/>
      <c r="AM21" s="18">
        <v>1</v>
      </c>
      <c r="AN21" s="17"/>
      <c r="AO21" s="17"/>
      <c r="AP21" s="18">
        <v>1</v>
      </c>
      <c r="AQ21" s="17"/>
      <c r="AR21" s="17"/>
      <c r="AS21" s="18">
        <v>1</v>
      </c>
      <c r="AT21" s="17"/>
      <c r="AU21" s="17"/>
      <c r="AV21" s="18"/>
      <c r="AW21" s="17">
        <v>1</v>
      </c>
      <c r="AX21" s="17"/>
      <c r="AY21" s="18"/>
      <c r="AZ21" s="17"/>
      <c r="BA21" s="17"/>
      <c r="BB21" s="18">
        <v>1</v>
      </c>
      <c r="BC21" s="17"/>
      <c r="BD21" s="17"/>
      <c r="BE21" s="18">
        <v>1</v>
      </c>
      <c r="BF21" s="17"/>
      <c r="BG21" s="17"/>
      <c r="BH21" s="18">
        <v>1</v>
      </c>
      <c r="BI21" s="17"/>
      <c r="BJ21" s="17"/>
      <c r="BK21" s="18">
        <v>1</v>
      </c>
      <c r="BL21" s="10">
        <f t="shared" si="0"/>
        <v>1</v>
      </c>
      <c r="BM21" s="10">
        <f t="shared" si="1"/>
        <v>1</v>
      </c>
      <c r="BN21" s="11">
        <f t="shared" si="2"/>
        <v>17</v>
      </c>
    </row>
    <row r="22" spans="2:66" ht="15.75" customHeight="1">
      <c r="B22" s="22">
        <v>13</v>
      </c>
      <c r="C22" s="93" t="str">
        <f>'3 жастағы балалар Ф'!D22</f>
        <v>Түйтебай Мадина Балғабайқызы</v>
      </c>
      <c r="D22" s="17"/>
      <c r="E22" s="17"/>
      <c r="F22" s="18">
        <v>1</v>
      </c>
      <c r="G22" s="17"/>
      <c r="H22" s="17"/>
      <c r="I22" s="18">
        <v>1</v>
      </c>
      <c r="J22" s="17"/>
      <c r="K22" s="17">
        <v>1</v>
      </c>
      <c r="L22" s="18"/>
      <c r="M22" s="17"/>
      <c r="N22" s="17"/>
      <c r="O22" s="18">
        <v>1</v>
      </c>
      <c r="P22" s="17"/>
      <c r="Q22" s="17"/>
      <c r="R22" s="18">
        <v>1</v>
      </c>
      <c r="S22" s="17"/>
      <c r="T22" s="17"/>
      <c r="U22" s="18">
        <v>1</v>
      </c>
      <c r="V22" s="17"/>
      <c r="W22" s="17"/>
      <c r="X22" s="18">
        <v>1</v>
      </c>
      <c r="Y22" s="17"/>
      <c r="Z22" s="17"/>
      <c r="AA22" s="18">
        <v>1</v>
      </c>
      <c r="AB22" s="17"/>
      <c r="AC22" s="17"/>
      <c r="AD22" s="18">
        <v>1</v>
      </c>
      <c r="AE22" s="17"/>
      <c r="AF22" s="17"/>
      <c r="AG22" s="18">
        <v>1</v>
      </c>
      <c r="AH22" s="17"/>
      <c r="AI22" s="17"/>
      <c r="AJ22" s="18">
        <v>1</v>
      </c>
      <c r="AK22" s="17"/>
      <c r="AL22" s="17"/>
      <c r="AM22" s="18">
        <v>1</v>
      </c>
      <c r="AN22" s="17"/>
      <c r="AO22" s="17"/>
      <c r="AP22" s="18">
        <v>1</v>
      </c>
      <c r="AQ22" s="17"/>
      <c r="AR22" s="17"/>
      <c r="AS22" s="18">
        <v>1</v>
      </c>
      <c r="AT22" s="17"/>
      <c r="AU22" s="17"/>
      <c r="AV22" s="18"/>
      <c r="AW22" s="17">
        <v>1</v>
      </c>
      <c r="AX22" s="17"/>
      <c r="AY22" s="18"/>
      <c r="AZ22" s="17"/>
      <c r="BA22" s="17"/>
      <c r="BB22" s="18">
        <v>1</v>
      </c>
      <c r="BC22" s="17"/>
      <c r="BD22" s="17"/>
      <c r="BE22" s="18">
        <v>1</v>
      </c>
      <c r="BF22" s="17"/>
      <c r="BG22" s="17"/>
      <c r="BH22" s="18">
        <v>1</v>
      </c>
      <c r="BI22" s="17"/>
      <c r="BJ22" s="17"/>
      <c r="BK22" s="18">
        <v>1</v>
      </c>
      <c r="BL22" s="10">
        <f t="shared" si="0"/>
        <v>1</v>
      </c>
      <c r="BM22" s="10">
        <f t="shared" si="1"/>
        <v>1</v>
      </c>
      <c r="BN22" s="11">
        <f t="shared" si="2"/>
        <v>17</v>
      </c>
    </row>
    <row r="23" spans="2:66" ht="15.75" customHeight="1">
      <c r="B23" s="22">
        <v>14</v>
      </c>
      <c r="C23" s="93" t="str">
        <f>'3 жастағы балалар Ф'!D23</f>
        <v>Тлеуғалы Қамар Жақсылыққызы</v>
      </c>
      <c r="D23" s="17"/>
      <c r="E23" s="17"/>
      <c r="F23" s="18">
        <v>1</v>
      </c>
      <c r="G23" s="17"/>
      <c r="H23" s="17"/>
      <c r="I23" s="18">
        <v>1</v>
      </c>
      <c r="J23" s="17"/>
      <c r="K23" s="17">
        <v>1</v>
      </c>
      <c r="L23" s="18"/>
      <c r="M23" s="17"/>
      <c r="N23" s="17"/>
      <c r="O23" s="18">
        <v>1</v>
      </c>
      <c r="P23" s="17"/>
      <c r="Q23" s="17"/>
      <c r="R23" s="18">
        <v>1</v>
      </c>
      <c r="S23" s="17"/>
      <c r="T23" s="17"/>
      <c r="U23" s="18">
        <v>1</v>
      </c>
      <c r="V23" s="17"/>
      <c r="W23" s="17"/>
      <c r="X23" s="18">
        <v>1</v>
      </c>
      <c r="Y23" s="17"/>
      <c r="Z23" s="17"/>
      <c r="AA23" s="18">
        <v>1</v>
      </c>
      <c r="AB23" s="17"/>
      <c r="AC23" s="17"/>
      <c r="AD23" s="18">
        <v>1</v>
      </c>
      <c r="AE23" s="17"/>
      <c r="AF23" s="17"/>
      <c r="AG23" s="18">
        <v>1</v>
      </c>
      <c r="AH23" s="17"/>
      <c r="AI23" s="17"/>
      <c r="AJ23" s="18">
        <v>1</v>
      </c>
      <c r="AK23" s="17"/>
      <c r="AL23" s="17"/>
      <c r="AM23" s="18">
        <v>1</v>
      </c>
      <c r="AN23" s="17"/>
      <c r="AO23" s="17"/>
      <c r="AP23" s="18">
        <v>1</v>
      </c>
      <c r="AQ23" s="17"/>
      <c r="AR23" s="17"/>
      <c r="AS23" s="18">
        <v>1</v>
      </c>
      <c r="AT23" s="17"/>
      <c r="AU23" s="17"/>
      <c r="AV23" s="18">
        <v>1</v>
      </c>
      <c r="AW23" s="17">
        <v>1</v>
      </c>
      <c r="AX23" s="17"/>
      <c r="AY23" s="18"/>
      <c r="AZ23" s="17"/>
      <c r="BA23" s="17"/>
      <c r="BB23" s="18">
        <v>1</v>
      </c>
      <c r="BC23" s="17"/>
      <c r="BD23" s="17"/>
      <c r="BE23" s="18">
        <v>1</v>
      </c>
      <c r="BF23" s="17"/>
      <c r="BG23" s="17"/>
      <c r="BH23" s="18">
        <v>1</v>
      </c>
      <c r="BI23" s="17"/>
      <c r="BJ23" s="17"/>
      <c r="BK23" s="18">
        <v>1</v>
      </c>
      <c r="BL23" s="10">
        <f t="shared" si="0"/>
        <v>1</v>
      </c>
      <c r="BM23" s="10">
        <f t="shared" si="1"/>
        <v>1</v>
      </c>
      <c r="BN23" s="11">
        <f t="shared" si="2"/>
        <v>18</v>
      </c>
    </row>
    <row r="24" spans="2:66" ht="15.75" customHeight="1">
      <c r="B24" s="22">
        <v>15</v>
      </c>
      <c r="C24" s="93" t="str">
        <f>'3 жастағы балалар Ф'!D24</f>
        <v>Дәкжан Әлтайыр Қанатұлы</v>
      </c>
      <c r="D24" s="17"/>
      <c r="E24" s="17">
        <v>1</v>
      </c>
      <c r="F24" s="18"/>
      <c r="G24" s="17"/>
      <c r="H24" s="17">
        <v>1</v>
      </c>
      <c r="I24" s="18"/>
      <c r="J24" s="17"/>
      <c r="K24" s="17">
        <v>1</v>
      </c>
      <c r="L24" s="18"/>
      <c r="M24" s="17"/>
      <c r="N24" s="17"/>
      <c r="O24" s="18">
        <v>1</v>
      </c>
      <c r="P24" s="17"/>
      <c r="Q24" s="17">
        <v>1</v>
      </c>
      <c r="R24" s="18"/>
      <c r="S24" s="17"/>
      <c r="T24" s="17"/>
      <c r="U24" s="18">
        <v>1</v>
      </c>
      <c r="V24" s="17"/>
      <c r="W24" s="17">
        <v>1</v>
      </c>
      <c r="X24" s="18"/>
      <c r="Y24" s="17"/>
      <c r="Z24" s="17">
        <v>1</v>
      </c>
      <c r="AA24" s="18">
        <v>1</v>
      </c>
      <c r="AB24" s="17"/>
      <c r="AC24" s="17">
        <v>1</v>
      </c>
      <c r="AD24" s="18"/>
      <c r="AE24" s="17"/>
      <c r="AF24" s="17">
        <v>1</v>
      </c>
      <c r="AG24" s="18"/>
      <c r="AH24" s="17"/>
      <c r="AI24" s="17">
        <v>1</v>
      </c>
      <c r="AJ24" s="18"/>
      <c r="AK24" s="17"/>
      <c r="AL24" s="17">
        <v>1</v>
      </c>
      <c r="AM24" s="18"/>
      <c r="AN24" s="17"/>
      <c r="AO24" s="17">
        <v>1</v>
      </c>
      <c r="AP24" s="18"/>
      <c r="AQ24" s="17"/>
      <c r="AR24" s="17">
        <v>1</v>
      </c>
      <c r="AS24" s="18"/>
      <c r="AT24" s="17"/>
      <c r="AU24" s="17"/>
      <c r="AV24" s="18"/>
      <c r="AW24" s="17">
        <v>1</v>
      </c>
      <c r="AX24" s="17"/>
      <c r="AY24" s="18"/>
      <c r="AZ24" s="17"/>
      <c r="BA24" s="17"/>
      <c r="BB24" s="18">
        <v>1</v>
      </c>
      <c r="BC24" s="17"/>
      <c r="BD24" s="17">
        <v>1</v>
      </c>
      <c r="BE24" s="18"/>
      <c r="BF24" s="17"/>
      <c r="BG24" s="17"/>
      <c r="BH24" s="18">
        <v>1</v>
      </c>
      <c r="BI24" s="17"/>
      <c r="BJ24" s="17"/>
      <c r="BK24" s="18">
        <v>1</v>
      </c>
      <c r="BL24" s="10">
        <f t="shared" si="0"/>
        <v>1</v>
      </c>
      <c r="BM24" s="10">
        <f t="shared" si="1"/>
        <v>13</v>
      </c>
      <c r="BN24" s="11">
        <f t="shared" si="2"/>
        <v>6</v>
      </c>
    </row>
    <row r="25" spans="2:66" ht="15.75" customHeight="1">
      <c r="B25" s="22">
        <v>16</v>
      </c>
      <c r="C25" s="93" t="str">
        <f>'3 жастағы балалар Ф'!D25</f>
        <v>Серікбол Аңсаған Айдынұлы</v>
      </c>
      <c r="D25" s="17"/>
      <c r="E25" s="17"/>
      <c r="F25" s="18">
        <v>1</v>
      </c>
      <c r="G25" s="17"/>
      <c r="H25" s="17"/>
      <c r="I25" s="18">
        <v>1</v>
      </c>
      <c r="J25" s="17"/>
      <c r="K25" s="17">
        <v>1</v>
      </c>
      <c r="L25" s="18"/>
      <c r="M25" s="17"/>
      <c r="N25" s="17"/>
      <c r="O25" s="18">
        <v>1</v>
      </c>
      <c r="P25" s="17"/>
      <c r="Q25" s="17"/>
      <c r="R25" s="18">
        <v>1</v>
      </c>
      <c r="S25" s="17"/>
      <c r="T25" s="17"/>
      <c r="U25" s="18">
        <v>1</v>
      </c>
      <c r="V25" s="17"/>
      <c r="W25" s="17"/>
      <c r="X25" s="18">
        <v>1</v>
      </c>
      <c r="Y25" s="17"/>
      <c r="Z25" s="17"/>
      <c r="AA25" s="18">
        <v>1</v>
      </c>
      <c r="AB25" s="17"/>
      <c r="AC25" s="17"/>
      <c r="AD25" s="18">
        <v>1</v>
      </c>
      <c r="AE25" s="17"/>
      <c r="AF25" s="17"/>
      <c r="AG25" s="18">
        <v>1</v>
      </c>
      <c r="AH25" s="17"/>
      <c r="AI25" s="17"/>
      <c r="AJ25" s="18">
        <v>1</v>
      </c>
      <c r="AK25" s="17"/>
      <c r="AL25" s="17"/>
      <c r="AM25" s="18">
        <v>1</v>
      </c>
      <c r="AN25" s="17"/>
      <c r="AO25" s="17"/>
      <c r="AP25" s="18">
        <v>1</v>
      </c>
      <c r="AQ25" s="17"/>
      <c r="AR25" s="17"/>
      <c r="AS25" s="18">
        <v>1</v>
      </c>
      <c r="AT25" s="17"/>
      <c r="AU25" s="17"/>
      <c r="AV25" s="18"/>
      <c r="AW25" s="17">
        <v>1</v>
      </c>
      <c r="AX25" s="17"/>
      <c r="AY25" s="18"/>
      <c r="AZ25" s="17"/>
      <c r="BA25" s="17"/>
      <c r="BB25" s="18">
        <v>1</v>
      </c>
      <c r="BC25" s="17"/>
      <c r="BD25" s="17"/>
      <c r="BE25" s="18">
        <v>1</v>
      </c>
      <c r="BF25" s="17"/>
      <c r="BG25" s="17"/>
      <c r="BH25" s="18">
        <v>1</v>
      </c>
      <c r="BI25" s="17"/>
      <c r="BJ25" s="17"/>
      <c r="BK25" s="18">
        <v>1</v>
      </c>
      <c r="BL25" s="10">
        <f t="shared" si="0"/>
        <v>1</v>
      </c>
      <c r="BM25" s="10">
        <f t="shared" si="1"/>
        <v>1</v>
      </c>
      <c r="BN25" s="11">
        <f t="shared" si="2"/>
        <v>17</v>
      </c>
    </row>
    <row r="26" spans="2:66" ht="15.75" customHeight="1">
      <c r="B26" s="22">
        <v>17</v>
      </c>
      <c r="C26" s="93" t="str">
        <f>'3 жастағы балалар Ф'!D26</f>
        <v>Темір Жанасыл Даниярқызы</v>
      </c>
      <c r="D26" s="17"/>
      <c r="E26" s="17"/>
      <c r="F26" s="18">
        <v>1</v>
      </c>
      <c r="G26" s="17"/>
      <c r="H26" s="17"/>
      <c r="I26" s="18">
        <v>1</v>
      </c>
      <c r="J26" s="17"/>
      <c r="K26" s="17">
        <v>1</v>
      </c>
      <c r="L26" s="18"/>
      <c r="M26" s="17"/>
      <c r="N26" s="17"/>
      <c r="O26" s="18">
        <v>1</v>
      </c>
      <c r="P26" s="17"/>
      <c r="Q26" s="17"/>
      <c r="R26" s="18">
        <v>1</v>
      </c>
      <c r="S26" s="17"/>
      <c r="T26" s="17"/>
      <c r="U26" s="18">
        <v>1</v>
      </c>
      <c r="V26" s="17"/>
      <c r="W26" s="17"/>
      <c r="X26" s="18">
        <v>1</v>
      </c>
      <c r="Y26" s="17"/>
      <c r="Z26" s="17"/>
      <c r="AA26" s="18">
        <v>1</v>
      </c>
      <c r="AB26" s="17"/>
      <c r="AC26" s="17"/>
      <c r="AD26" s="18">
        <v>1</v>
      </c>
      <c r="AE26" s="17"/>
      <c r="AF26" s="17"/>
      <c r="AG26" s="18">
        <v>1</v>
      </c>
      <c r="AH26" s="17"/>
      <c r="AI26" s="17"/>
      <c r="AJ26" s="18">
        <v>1</v>
      </c>
      <c r="AK26" s="17"/>
      <c r="AL26" s="17"/>
      <c r="AM26" s="18">
        <v>1</v>
      </c>
      <c r="AN26" s="17"/>
      <c r="AO26" s="17"/>
      <c r="AP26" s="18">
        <v>1</v>
      </c>
      <c r="AQ26" s="17"/>
      <c r="AR26" s="17"/>
      <c r="AS26" s="18">
        <v>1</v>
      </c>
      <c r="AT26" s="17"/>
      <c r="AU26" s="17"/>
      <c r="AV26" s="18"/>
      <c r="AW26" s="17">
        <v>1</v>
      </c>
      <c r="AX26" s="17"/>
      <c r="AY26" s="18"/>
      <c r="AZ26" s="17"/>
      <c r="BA26" s="17"/>
      <c r="BB26" s="18">
        <v>1</v>
      </c>
      <c r="BC26" s="17"/>
      <c r="BD26" s="17"/>
      <c r="BE26" s="18">
        <v>1</v>
      </c>
      <c r="BF26" s="17"/>
      <c r="BG26" s="17"/>
      <c r="BH26" s="18">
        <v>1</v>
      </c>
      <c r="BI26" s="17"/>
      <c r="BJ26" s="17"/>
      <c r="BK26" s="18">
        <v>1</v>
      </c>
      <c r="BL26" s="10">
        <f t="shared" si="0"/>
        <v>1</v>
      </c>
      <c r="BM26" s="10">
        <f t="shared" si="1"/>
        <v>1</v>
      </c>
      <c r="BN26" s="11">
        <f t="shared" si="2"/>
        <v>17</v>
      </c>
    </row>
    <row r="27" spans="2:66" ht="15.75" customHeight="1">
      <c r="B27" s="22">
        <v>18</v>
      </c>
      <c r="C27" s="93" t="str">
        <f>'3 жастағы балалар Ф'!D27</f>
        <v>Қайрат Айару Нұрболқызы</v>
      </c>
      <c r="D27" s="17"/>
      <c r="E27" s="17"/>
      <c r="F27" s="18">
        <v>1</v>
      </c>
      <c r="G27" s="17"/>
      <c r="H27" s="17"/>
      <c r="I27" s="18">
        <v>1</v>
      </c>
      <c r="J27" s="17"/>
      <c r="K27" s="17">
        <v>1</v>
      </c>
      <c r="L27" s="18"/>
      <c r="M27" s="17"/>
      <c r="N27" s="17"/>
      <c r="O27" s="18">
        <v>1</v>
      </c>
      <c r="P27" s="17"/>
      <c r="Q27" s="17"/>
      <c r="R27" s="18">
        <v>1</v>
      </c>
      <c r="S27" s="17"/>
      <c r="T27" s="17"/>
      <c r="U27" s="18">
        <v>1</v>
      </c>
      <c r="V27" s="17"/>
      <c r="W27" s="17"/>
      <c r="X27" s="18">
        <v>1</v>
      </c>
      <c r="Y27" s="17"/>
      <c r="Z27" s="17"/>
      <c r="AA27" s="18">
        <v>1</v>
      </c>
      <c r="AB27" s="17"/>
      <c r="AC27" s="17"/>
      <c r="AD27" s="18">
        <v>1</v>
      </c>
      <c r="AE27" s="17"/>
      <c r="AF27" s="17"/>
      <c r="AG27" s="18">
        <v>1</v>
      </c>
      <c r="AH27" s="17"/>
      <c r="AI27" s="17"/>
      <c r="AJ27" s="18">
        <v>1</v>
      </c>
      <c r="AK27" s="17"/>
      <c r="AL27" s="17"/>
      <c r="AM27" s="18">
        <v>1</v>
      </c>
      <c r="AN27" s="17"/>
      <c r="AO27" s="17"/>
      <c r="AP27" s="18">
        <v>1</v>
      </c>
      <c r="AQ27" s="17"/>
      <c r="AR27" s="17"/>
      <c r="AS27" s="18">
        <v>1</v>
      </c>
      <c r="AT27" s="17"/>
      <c r="AU27" s="17"/>
      <c r="AV27" s="18"/>
      <c r="AW27" s="17">
        <v>1</v>
      </c>
      <c r="AX27" s="17"/>
      <c r="AY27" s="18"/>
      <c r="AZ27" s="17"/>
      <c r="BA27" s="17"/>
      <c r="BB27" s="18">
        <v>1</v>
      </c>
      <c r="BC27" s="17"/>
      <c r="BD27" s="17"/>
      <c r="BE27" s="18">
        <v>1</v>
      </c>
      <c r="BF27" s="17"/>
      <c r="BG27" s="17"/>
      <c r="BH27" s="18">
        <v>1</v>
      </c>
      <c r="BI27" s="17"/>
      <c r="BJ27" s="17"/>
      <c r="BK27" s="18">
        <v>1</v>
      </c>
      <c r="BL27" s="10">
        <f t="shared" si="0"/>
        <v>1</v>
      </c>
      <c r="BM27" s="10">
        <f t="shared" si="1"/>
        <v>1</v>
      </c>
      <c r="BN27" s="11">
        <f t="shared" si="2"/>
        <v>17</v>
      </c>
    </row>
    <row r="28" spans="2:66" ht="15.75" customHeight="1">
      <c r="B28" s="22">
        <v>19</v>
      </c>
      <c r="C28" s="93" t="str">
        <f>'3 жастағы балалар Ф'!D28</f>
        <v>Шындос Жанайым Төлегенқызы</v>
      </c>
      <c r="D28" s="17"/>
      <c r="E28" s="17"/>
      <c r="F28" s="18">
        <v>1</v>
      </c>
      <c r="G28" s="17"/>
      <c r="H28" s="17"/>
      <c r="I28" s="18"/>
      <c r="J28" s="17"/>
      <c r="K28" s="17">
        <v>1</v>
      </c>
      <c r="L28" s="18"/>
      <c r="M28" s="17"/>
      <c r="N28" s="17"/>
      <c r="O28" s="18">
        <v>1</v>
      </c>
      <c r="P28" s="17"/>
      <c r="Q28" s="17"/>
      <c r="R28" s="18">
        <v>1</v>
      </c>
      <c r="S28" s="17"/>
      <c r="T28" s="17"/>
      <c r="U28" s="18">
        <v>1</v>
      </c>
      <c r="V28" s="17"/>
      <c r="W28" s="17"/>
      <c r="X28" s="18">
        <v>1</v>
      </c>
      <c r="Y28" s="17"/>
      <c r="Z28" s="17"/>
      <c r="AA28" s="18">
        <v>1</v>
      </c>
      <c r="AB28" s="17"/>
      <c r="AC28" s="17"/>
      <c r="AD28" s="18">
        <v>1</v>
      </c>
      <c r="AE28" s="17"/>
      <c r="AF28" s="17"/>
      <c r="AG28" s="18">
        <v>1</v>
      </c>
      <c r="AH28" s="17"/>
      <c r="AI28" s="17"/>
      <c r="AJ28" s="18">
        <v>1</v>
      </c>
      <c r="AK28" s="17"/>
      <c r="AL28" s="17"/>
      <c r="AM28" s="18">
        <v>1</v>
      </c>
      <c r="AN28" s="17"/>
      <c r="AO28" s="17"/>
      <c r="AP28" s="18">
        <v>1</v>
      </c>
      <c r="AQ28" s="17"/>
      <c r="AR28" s="17"/>
      <c r="AS28" s="18">
        <v>1</v>
      </c>
      <c r="AT28" s="17"/>
      <c r="AU28" s="17"/>
      <c r="AV28" s="18"/>
      <c r="AW28" s="17">
        <v>1</v>
      </c>
      <c r="AX28" s="17"/>
      <c r="AY28" s="18"/>
      <c r="AZ28" s="17"/>
      <c r="BA28" s="17"/>
      <c r="BB28" s="18">
        <v>1</v>
      </c>
      <c r="BC28" s="17"/>
      <c r="BD28" s="17"/>
      <c r="BE28" s="18">
        <v>1</v>
      </c>
      <c r="BF28" s="17"/>
      <c r="BG28" s="17"/>
      <c r="BH28" s="18">
        <v>1</v>
      </c>
      <c r="BI28" s="17"/>
      <c r="BJ28" s="17"/>
      <c r="BK28" s="18">
        <v>1</v>
      </c>
      <c r="BL28" s="10">
        <f t="shared" si="0"/>
        <v>1</v>
      </c>
      <c r="BM28" s="10">
        <f t="shared" si="1"/>
        <v>1</v>
      </c>
      <c r="BN28" s="11">
        <f t="shared" si="2"/>
        <v>16</v>
      </c>
    </row>
    <row r="29" spans="2:66" ht="15.75" customHeight="1">
      <c r="B29" s="22">
        <v>20</v>
      </c>
      <c r="C29" s="93">
        <f>'3 жастағы балалар Ф'!D29</f>
        <v>0</v>
      </c>
      <c r="D29" s="17"/>
      <c r="E29" s="17"/>
      <c r="F29" s="18">
        <v>1</v>
      </c>
      <c r="G29" s="17"/>
      <c r="H29" s="17"/>
      <c r="I29" s="18">
        <v>1</v>
      </c>
      <c r="J29" s="17"/>
      <c r="K29" s="17">
        <v>1</v>
      </c>
      <c r="L29" s="18"/>
      <c r="M29" s="17"/>
      <c r="N29" s="17"/>
      <c r="O29" s="18">
        <v>1</v>
      </c>
      <c r="P29" s="17"/>
      <c r="Q29" s="17"/>
      <c r="R29" s="18">
        <v>1</v>
      </c>
      <c r="S29" s="17"/>
      <c r="T29" s="17"/>
      <c r="U29" s="18">
        <v>1</v>
      </c>
      <c r="V29" s="17"/>
      <c r="W29" s="17"/>
      <c r="X29" s="18">
        <v>1</v>
      </c>
      <c r="Y29" s="17"/>
      <c r="Z29" s="17"/>
      <c r="AA29" s="18">
        <v>1</v>
      </c>
      <c r="AB29" s="17"/>
      <c r="AC29" s="17"/>
      <c r="AD29" s="18">
        <v>1</v>
      </c>
      <c r="AE29" s="17"/>
      <c r="AF29" s="17"/>
      <c r="AG29" s="18">
        <v>1</v>
      </c>
      <c r="AH29" s="17"/>
      <c r="AI29" s="17"/>
      <c r="AJ29" s="18">
        <v>1</v>
      </c>
      <c r="AK29" s="17"/>
      <c r="AL29" s="17"/>
      <c r="AM29" s="18">
        <v>1</v>
      </c>
      <c r="AN29" s="17"/>
      <c r="AO29" s="17"/>
      <c r="AP29" s="18">
        <v>1</v>
      </c>
      <c r="AQ29" s="17"/>
      <c r="AR29" s="17"/>
      <c r="AS29" s="18">
        <v>1</v>
      </c>
      <c r="AT29" s="17"/>
      <c r="AU29" s="17"/>
      <c r="AV29" s="18"/>
      <c r="AW29" s="17">
        <v>1</v>
      </c>
      <c r="AX29" s="17"/>
      <c r="AY29" s="18"/>
      <c r="AZ29" s="17"/>
      <c r="BA29" s="17"/>
      <c r="BB29" s="18">
        <v>1</v>
      </c>
      <c r="BC29" s="17"/>
      <c r="BD29" s="17"/>
      <c r="BE29" s="18">
        <v>1</v>
      </c>
      <c r="BF29" s="17"/>
      <c r="BG29" s="17"/>
      <c r="BH29" s="18">
        <v>1</v>
      </c>
      <c r="BI29" s="17"/>
      <c r="BJ29" s="17"/>
      <c r="BK29" s="18">
        <v>1</v>
      </c>
      <c r="BL29" s="10">
        <f t="shared" si="0"/>
        <v>1</v>
      </c>
      <c r="BM29" s="10">
        <f t="shared" si="1"/>
        <v>1</v>
      </c>
      <c r="BN29" s="11">
        <f t="shared" si="2"/>
        <v>17</v>
      </c>
    </row>
    <row r="30" spans="2:66" ht="15.75" customHeight="1">
      <c r="B30" s="22">
        <v>21</v>
      </c>
      <c r="C30" s="93">
        <f>'3 жастағы балалар Ф'!D30</f>
        <v>0</v>
      </c>
      <c r="D30" s="17"/>
      <c r="E30" s="17"/>
      <c r="F30" s="18"/>
      <c r="G30" s="17"/>
      <c r="H30" s="17"/>
      <c r="I30" s="18"/>
      <c r="J30" s="17"/>
      <c r="K30" s="17"/>
      <c r="L30" s="18"/>
      <c r="M30" s="17"/>
      <c r="N30" s="17"/>
      <c r="O30" s="18"/>
      <c r="P30" s="17"/>
      <c r="Q30" s="17"/>
      <c r="R30" s="18"/>
      <c r="S30" s="17"/>
      <c r="T30" s="17"/>
      <c r="U30" s="18"/>
      <c r="V30" s="17"/>
      <c r="W30" s="17"/>
      <c r="X30" s="18"/>
      <c r="Y30" s="17"/>
      <c r="Z30" s="17"/>
      <c r="AA30" s="18"/>
      <c r="AB30" s="17"/>
      <c r="AC30" s="17"/>
      <c r="AD30" s="18"/>
      <c r="AE30" s="17"/>
      <c r="AF30" s="17"/>
      <c r="AG30" s="18"/>
      <c r="AH30" s="17"/>
      <c r="AI30" s="17"/>
      <c r="AJ30" s="18"/>
      <c r="AK30" s="17"/>
      <c r="AL30" s="17"/>
      <c r="AM30" s="18"/>
      <c r="AN30" s="17"/>
      <c r="AO30" s="17"/>
      <c r="AP30" s="18"/>
      <c r="AQ30" s="17"/>
      <c r="AR30" s="17"/>
      <c r="AS30" s="18"/>
      <c r="AT30" s="17"/>
      <c r="AU30" s="17"/>
      <c r="AV30" s="18"/>
      <c r="AW30" s="17"/>
      <c r="AX30" s="17"/>
      <c r="AY30" s="18"/>
      <c r="AZ30" s="17"/>
      <c r="BA30" s="17"/>
      <c r="BB30" s="18"/>
      <c r="BC30" s="17"/>
      <c r="BD30" s="17"/>
      <c r="BE30" s="18"/>
      <c r="BF30" s="17"/>
      <c r="BG30" s="17"/>
      <c r="BH30" s="18"/>
      <c r="BI30" s="17"/>
      <c r="BJ30" s="17"/>
      <c r="BK30" s="18"/>
      <c r="BL30" s="10">
        <f t="shared" si="0"/>
        <v>0</v>
      </c>
      <c r="BM30" s="10">
        <f t="shared" si="1"/>
        <v>0</v>
      </c>
      <c r="BN30" s="11">
        <f t="shared" si="2"/>
        <v>0</v>
      </c>
    </row>
    <row r="31" spans="2:66" ht="15.75" customHeight="1">
      <c r="B31" s="22">
        <v>22</v>
      </c>
      <c r="C31" s="93">
        <f>'3 жастағы балалар Ф'!D31</f>
        <v>0</v>
      </c>
      <c r="D31" s="17"/>
      <c r="E31" s="17"/>
      <c r="F31" s="18"/>
      <c r="G31" s="17"/>
      <c r="H31" s="17"/>
      <c r="I31" s="18"/>
      <c r="J31" s="17"/>
      <c r="K31" s="17"/>
      <c r="L31" s="18"/>
      <c r="M31" s="17"/>
      <c r="N31" s="17"/>
      <c r="O31" s="18"/>
      <c r="P31" s="17"/>
      <c r="Q31" s="17"/>
      <c r="R31" s="18"/>
      <c r="S31" s="17"/>
      <c r="T31" s="17"/>
      <c r="U31" s="18"/>
      <c r="V31" s="17"/>
      <c r="W31" s="17"/>
      <c r="X31" s="18"/>
      <c r="Y31" s="17"/>
      <c r="Z31" s="17"/>
      <c r="AA31" s="18"/>
      <c r="AB31" s="17"/>
      <c r="AC31" s="17"/>
      <c r="AD31" s="18"/>
      <c r="AE31" s="17"/>
      <c r="AF31" s="17"/>
      <c r="AG31" s="18"/>
      <c r="AH31" s="17"/>
      <c r="AI31" s="17"/>
      <c r="AJ31" s="18"/>
      <c r="AK31" s="17"/>
      <c r="AL31" s="17"/>
      <c r="AM31" s="18"/>
      <c r="AN31" s="17"/>
      <c r="AO31" s="17"/>
      <c r="AP31" s="18"/>
      <c r="AQ31" s="17"/>
      <c r="AR31" s="17"/>
      <c r="AS31" s="18"/>
      <c r="AT31" s="17"/>
      <c r="AU31" s="17"/>
      <c r="AV31" s="18"/>
      <c r="AW31" s="17"/>
      <c r="AX31" s="17"/>
      <c r="AY31" s="18"/>
      <c r="AZ31" s="17"/>
      <c r="BA31" s="17"/>
      <c r="BB31" s="18"/>
      <c r="BC31" s="17"/>
      <c r="BD31" s="17"/>
      <c r="BE31" s="18"/>
      <c r="BF31" s="17"/>
      <c r="BG31" s="17"/>
      <c r="BH31" s="18"/>
      <c r="BI31" s="17"/>
      <c r="BJ31" s="17"/>
      <c r="BK31" s="18"/>
      <c r="BL31" s="10">
        <f t="shared" si="0"/>
        <v>0</v>
      </c>
      <c r="BM31" s="10">
        <f t="shared" si="1"/>
        <v>0</v>
      </c>
      <c r="BN31" s="11">
        <f t="shared" si="2"/>
        <v>0</v>
      </c>
    </row>
    <row r="32" spans="2:66" ht="15.75" customHeight="1">
      <c r="B32" s="22">
        <v>23</v>
      </c>
      <c r="C32" s="93">
        <f>'3 жастағы балалар Ф'!D32</f>
        <v>0</v>
      </c>
      <c r="D32" s="17"/>
      <c r="E32" s="17"/>
      <c r="F32" s="18"/>
      <c r="G32" s="17"/>
      <c r="H32" s="17"/>
      <c r="I32" s="18"/>
      <c r="J32" s="17"/>
      <c r="K32" s="17"/>
      <c r="L32" s="18"/>
      <c r="M32" s="17"/>
      <c r="N32" s="17"/>
      <c r="O32" s="18"/>
      <c r="P32" s="17"/>
      <c r="Q32" s="17"/>
      <c r="R32" s="18"/>
      <c r="S32" s="17"/>
      <c r="T32" s="17"/>
      <c r="U32" s="18"/>
      <c r="V32" s="17"/>
      <c r="W32" s="17"/>
      <c r="X32" s="18"/>
      <c r="Y32" s="17"/>
      <c r="Z32" s="17"/>
      <c r="AA32" s="18"/>
      <c r="AB32" s="17"/>
      <c r="AC32" s="17"/>
      <c r="AD32" s="18"/>
      <c r="AE32" s="17"/>
      <c r="AF32" s="17"/>
      <c r="AG32" s="18"/>
      <c r="AH32" s="17"/>
      <c r="AI32" s="17"/>
      <c r="AJ32" s="18"/>
      <c r="AK32" s="17"/>
      <c r="AL32" s="17"/>
      <c r="AM32" s="18"/>
      <c r="AN32" s="17"/>
      <c r="AO32" s="17"/>
      <c r="AP32" s="18"/>
      <c r="AQ32" s="17"/>
      <c r="AR32" s="17"/>
      <c r="AS32" s="18"/>
      <c r="AT32" s="17"/>
      <c r="AU32" s="17"/>
      <c r="AV32" s="18"/>
      <c r="AW32" s="17"/>
      <c r="AX32" s="17"/>
      <c r="AY32" s="18"/>
      <c r="AZ32" s="17"/>
      <c r="BA32" s="17"/>
      <c r="BB32" s="18"/>
      <c r="BC32" s="17"/>
      <c r="BD32" s="17"/>
      <c r="BE32" s="18"/>
      <c r="BF32" s="17"/>
      <c r="BG32" s="17"/>
      <c r="BH32" s="18"/>
      <c r="BI32" s="17"/>
      <c r="BJ32" s="17"/>
      <c r="BK32" s="18"/>
      <c r="BL32" s="10">
        <f t="shared" si="0"/>
        <v>0</v>
      </c>
      <c r="BM32" s="10">
        <f t="shared" si="1"/>
        <v>0</v>
      </c>
      <c r="BN32" s="11">
        <f t="shared" si="2"/>
        <v>0</v>
      </c>
    </row>
    <row r="33" spans="1:80" ht="15.75" customHeight="1">
      <c r="B33" s="22">
        <v>24</v>
      </c>
      <c r="C33" s="93">
        <f>'3 жастағы балалар Ф'!D33</f>
        <v>0</v>
      </c>
      <c r="D33" s="17"/>
      <c r="E33" s="17"/>
      <c r="F33" s="18"/>
      <c r="G33" s="17"/>
      <c r="H33" s="17"/>
      <c r="I33" s="18"/>
      <c r="J33" s="17"/>
      <c r="K33" s="17"/>
      <c r="L33" s="18"/>
      <c r="M33" s="17"/>
      <c r="N33" s="17"/>
      <c r="O33" s="18"/>
      <c r="P33" s="17"/>
      <c r="Q33" s="17"/>
      <c r="R33" s="18"/>
      <c r="S33" s="17"/>
      <c r="T33" s="17"/>
      <c r="U33" s="18"/>
      <c r="V33" s="17"/>
      <c r="W33" s="17"/>
      <c r="X33" s="18"/>
      <c r="Y33" s="17"/>
      <c r="Z33" s="17"/>
      <c r="AA33" s="18"/>
      <c r="AB33" s="17"/>
      <c r="AC33" s="17"/>
      <c r="AD33" s="18"/>
      <c r="AE33" s="17"/>
      <c r="AF33" s="17"/>
      <c r="AG33" s="18"/>
      <c r="AH33" s="17"/>
      <c r="AI33" s="17"/>
      <c r="AJ33" s="18"/>
      <c r="AK33" s="17"/>
      <c r="AL33" s="17"/>
      <c r="AM33" s="18"/>
      <c r="AN33" s="17"/>
      <c r="AO33" s="17"/>
      <c r="AP33" s="18"/>
      <c r="AQ33" s="17"/>
      <c r="AR33" s="17"/>
      <c r="AS33" s="18"/>
      <c r="AT33" s="17"/>
      <c r="AU33" s="17"/>
      <c r="AV33" s="18"/>
      <c r="AW33" s="17"/>
      <c r="AX33" s="17"/>
      <c r="AY33" s="18"/>
      <c r="AZ33" s="17"/>
      <c r="BA33" s="17"/>
      <c r="BB33" s="18"/>
      <c r="BC33" s="17"/>
      <c r="BD33" s="17"/>
      <c r="BE33" s="18"/>
      <c r="BF33" s="17"/>
      <c r="BG33" s="17"/>
      <c r="BH33" s="18"/>
      <c r="BI33" s="17"/>
      <c r="BJ33" s="17"/>
      <c r="BK33" s="18"/>
      <c r="BL33" s="10">
        <f t="shared" si="0"/>
        <v>0</v>
      </c>
      <c r="BM33" s="10">
        <f t="shared" si="1"/>
        <v>0</v>
      </c>
      <c r="BN33" s="11">
        <f t="shared" si="2"/>
        <v>0</v>
      </c>
    </row>
    <row r="34" spans="1:80" ht="15.75" customHeight="1">
      <c r="B34" s="22">
        <v>25</v>
      </c>
      <c r="C34" s="93">
        <f>'3 жастағы балалар Ф'!D34</f>
        <v>0</v>
      </c>
      <c r="D34" s="17"/>
      <c r="E34" s="17"/>
      <c r="F34" s="18"/>
      <c r="G34" s="17"/>
      <c r="H34" s="17"/>
      <c r="I34" s="18"/>
      <c r="J34" s="17"/>
      <c r="K34" s="17"/>
      <c r="L34" s="18"/>
      <c r="M34" s="17"/>
      <c r="N34" s="17"/>
      <c r="O34" s="18"/>
      <c r="P34" s="17"/>
      <c r="Q34" s="17"/>
      <c r="R34" s="18"/>
      <c r="S34" s="17"/>
      <c r="T34" s="17"/>
      <c r="U34" s="18"/>
      <c r="V34" s="17"/>
      <c r="W34" s="17"/>
      <c r="X34" s="18"/>
      <c r="Y34" s="17"/>
      <c r="Z34" s="17"/>
      <c r="AA34" s="18"/>
      <c r="AB34" s="17"/>
      <c r="AC34" s="17"/>
      <c r="AD34" s="18"/>
      <c r="AE34" s="17"/>
      <c r="AF34" s="17"/>
      <c r="AG34" s="18"/>
      <c r="AH34" s="17"/>
      <c r="AI34" s="17"/>
      <c r="AJ34" s="18"/>
      <c r="AK34" s="17"/>
      <c r="AL34" s="17"/>
      <c r="AM34" s="18"/>
      <c r="AN34" s="17"/>
      <c r="AO34" s="17"/>
      <c r="AP34" s="18"/>
      <c r="AQ34" s="17"/>
      <c r="AR34" s="17"/>
      <c r="AS34" s="18"/>
      <c r="AT34" s="17"/>
      <c r="AU34" s="17"/>
      <c r="AV34" s="18"/>
      <c r="AW34" s="17"/>
      <c r="AX34" s="17"/>
      <c r="AY34" s="18"/>
      <c r="AZ34" s="17"/>
      <c r="BA34" s="17"/>
      <c r="BB34" s="18"/>
      <c r="BC34" s="17"/>
      <c r="BD34" s="17"/>
      <c r="BE34" s="18"/>
      <c r="BF34" s="17"/>
      <c r="BG34" s="17"/>
      <c r="BH34" s="18"/>
      <c r="BI34" s="17"/>
      <c r="BJ34" s="17"/>
      <c r="BK34" s="18"/>
      <c r="BL34" s="10">
        <f t="shared" si="0"/>
        <v>0</v>
      </c>
      <c r="BM34" s="10">
        <f t="shared" si="1"/>
        <v>0</v>
      </c>
      <c r="BN34" s="11">
        <f t="shared" si="2"/>
        <v>0</v>
      </c>
    </row>
    <row r="35" spans="1:80" ht="15.75" customHeight="1">
      <c r="B35" s="271" t="s">
        <v>30</v>
      </c>
      <c r="C35" s="263"/>
      <c r="D35" s="25">
        <f t="shared" ref="D35:BK35" si="3">SUM(D5:D34)</f>
        <v>0</v>
      </c>
      <c r="E35" s="25">
        <f t="shared" si="3"/>
        <v>4</v>
      </c>
      <c r="F35" s="26">
        <f t="shared" si="3"/>
        <v>16</v>
      </c>
      <c r="G35" s="27">
        <f t="shared" si="3"/>
        <v>0</v>
      </c>
      <c r="H35" s="25">
        <f t="shared" si="3"/>
        <v>4</v>
      </c>
      <c r="I35" s="26">
        <f t="shared" si="3"/>
        <v>15</v>
      </c>
      <c r="J35" s="27">
        <f t="shared" si="3"/>
        <v>0</v>
      </c>
      <c r="K35" s="25">
        <f t="shared" si="3"/>
        <v>20</v>
      </c>
      <c r="L35" s="26">
        <f t="shared" si="3"/>
        <v>0</v>
      </c>
      <c r="M35" s="27">
        <f t="shared" si="3"/>
        <v>0</v>
      </c>
      <c r="N35" s="25">
        <f t="shared" si="3"/>
        <v>0</v>
      </c>
      <c r="O35" s="26">
        <f t="shared" si="3"/>
        <v>20</v>
      </c>
      <c r="P35" s="27">
        <f t="shared" si="3"/>
        <v>0</v>
      </c>
      <c r="Q35" s="25">
        <f t="shared" si="3"/>
        <v>3</v>
      </c>
      <c r="R35" s="26">
        <f t="shared" si="3"/>
        <v>17</v>
      </c>
      <c r="S35" s="27">
        <f t="shared" si="3"/>
        <v>0</v>
      </c>
      <c r="T35" s="25">
        <f t="shared" si="3"/>
        <v>3</v>
      </c>
      <c r="U35" s="26">
        <f t="shared" si="3"/>
        <v>17</v>
      </c>
      <c r="V35" s="27">
        <f t="shared" si="3"/>
        <v>0</v>
      </c>
      <c r="W35" s="25">
        <f t="shared" si="3"/>
        <v>3</v>
      </c>
      <c r="X35" s="26">
        <f t="shared" si="3"/>
        <v>17</v>
      </c>
      <c r="Y35" s="27">
        <f t="shared" si="3"/>
        <v>0</v>
      </c>
      <c r="Z35" s="25">
        <f t="shared" si="3"/>
        <v>3</v>
      </c>
      <c r="AA35" s="26">
        <f t="shared" si="3"/>
        <v>18</v>
      </c>
      <c r="AB35" s="27">
        <f t="shared" si="3"/>
        <v>0</v>
      </c>
      <c r="AC35" s="25">
        <f t="shared" si="3"/>
        <v>3</v>
      </c>
      <c r="AD35" s="26">
        <f t="shared" si="3"/>
        <v>17</v>
      </c>
      <c r="AE35" s="27">
        <f t="shared" si="3"/>
        <v>0</v>
      </c>
      <c r="AF35" s="25">
        <f t="shared" si="3"/>
        <v>3</v>
      </c>
      <c r="AG35" s="26">
        <f t="shared" si="3"/>
        <v>17</v>
      </c>
      <c r="AH35" s="27">
        <f t="shared" si="3"/>
        <v>0</v>
      </c>
      <c r="AI35" s="25">
        <f t="shared" si="3"/>
        <v>3</v>
      </c>
      <c r="AJ35" s="26">
        <f t="shared" si="3"/>
        <v>17</v>
      </c>
      <c r="AK35" s="27">
        <f t="shared" si="3"/>
        <v>0</v>
      </c>
      <c r="AL35" s="25">
        <f t="shared" si="3"/>
        <v>3</v>
      </c>
      <c r="AM35" s="26">
        <f t="shared" si="3"/>
        <v>17</v>
      </c>
      <c r="AN35" s="27">
        <f t="shared" si="3"/>
        <v>0</v>
      </c>
      <c r="AO35" s="25">
        <f t="shared" si="3"/>
        <v>3</v>
      </c>
      <c r="AP35" s="26">
        <f t="shared" si="3"/>
        <v>17</v>
      </c>
      <c r="AQ35" s="27">
        <f t="shared" si="3"/>
        <v>0</v>
      </c>
      <c r="AR35" s="25">
        <f t="shared" si="3"/>
        <v>3</v>
      </c>
      <c r="AS35" s="26">
        <f t="shared" si="3"/>
        <v>17</v>
      </c>
      <c r="AT35" s="27">
        <f t="shared" si="3"/>
        <v>0</v>
      </c>
      <c r="AU35" s="25">
        <f t="shared" si="3"/>
        <v>0</v>
      </c>
      <c r="AV35" s="26">
        <f t="shared" si="3"/>
        <v>3</v>
      </c>
      <c r="AW35" s="27">
        <f t="shared" si="3"/>
        <v>18</v>
      </c>
      <c r="AX35" s="25">
        <f t="shared" si="3"/>
        <v>0</v>
      </c>
      <c r="AY35" s="26">
        <f t="shared" si="3"/>
        <v>0</v>
      </c>
      <c r="AZ35" s="27">
        <f t="shared" si="3"/>
        <v>0</v>
      </c>
      <c r="BA35" s="25">
        <f t="shared" si="3"/>
        <v>3</v>
      </c>
      <c r="BB35" s="26">
        <f t="shared" si="3"/>
        <v>17</v>
      </c>
      <c r="BC35" s="27">
        <f t="shared" si="3"/>
        <v>0</v>
      </c>
      <c r="BD35" s="25">
        <f t="shared" si="3"/>
        <v>4</v>
      </c>
      <c r="BE35" s="26">
        <f t="shared" si="3"/>
        <v>16</v>
      </c>
      <c r="BF35" s="27">
        <f t="shared" si="3"/>
        <v>0</v>
      </c>
      <c r="BG35" s="25">
        <f t="shared" si="3"/>
        <v>1</v>
      </c>
      <c r="BH35" s="26">
        <f t="shared" si="3"/>
        <v>18</v>
      </c>
      <c r="BI35" s="27">
        <f t="shared" si="3"/>
        <v>0</v>
      </c>
      <c r="BJ35" s="25">
        <f t="shared" si="3"/>
        <v>2</v>
      </c>
      <c r="BK35" s="26">
        <f t="shared" si="3"/>
        <v>18</v>
      </c>
      <c r="BL35" s="156"/>
      <c r="BM35" s="98"/>
      <c r="BN35" s="78"/>
    </row>
    <row r="36" spans="1:80" ht="51" customHeight="1">
      <c r="B36" s="283" t="s">
        <v>31</v>
      </c>
      <c r="C36" s="263"/>
      <c r="D36" s="25">
        <f>D35*100/BM38</f>
        <v>0</v>
      </c>
      <c r="E36" s="25">
        <f>E35*100/BM38</f>
        <v>21.05263157894737</v>
      </c>
      <c r="F36" s="26">
        <f>F35*100/BM38</f>
        <v>84.21052631578948</v>
      </c>
      <c r="G36" s="27">
        <f>G35*100/BM38</f>
        <v>0</v>
      </c>
      <c r="H36" s="25">
        <f>H35*100/BM38</f>
        <v>21.05263157894737</v>
      </c>
      <c r="I36" s="26">
        <f>I35*100/BM38</f>
        <v>78.94736842105263</v>
      </c>
      <c r="J36" s="27">
        <f>J35*100/BM38</f>
        <v>0</v>
      </c>
      <c r="K36" s="25">
        <f>K35*100/BM38</f>
        <v>105.26315789473684</v>
      </c>
      <c r="L36" s="26">
        <f>L35*100/BM38</f>
        <v>0</v>
      </c>
      <c r="M36" s="27">
        <f>M35*100/BM38</f>
        <v>0</v>
      </c>
      <c r="N36" s="25">
        <f>N35*100/BM38</f>
        <v>0</v>
      </c>
      <c r="O36" s="26">
        <f>O35*100/BM38</f>
        <v>105.26315789473684</v>
      </c>
      <c r="P36" s="27">
        <f>P35*100/BM38</f>
        <v>0</v>
      </c>
      <c r="Q36" s="32">
        <f>Q35*100/BM38</f>
        <v>15.789473684210526</v>
      </c>
      <c r="R36" s="95">
        <f>R35*100/BM38</f>
        <v>89.473684210526315</v>
      </c>
      <c r="S36" s="96">
        <f>S35*100/BM38</f>
        <v>0</v>
      </c>
      <c r="T36" s="32">
        <f>T35*100/BM38</f>
        <v>15.789473684210526</v>
      </c>
      <c r="U36" s="95">
        <f>U35*100/BM38</f>
        <v>89.473684210526315</v>
      </c>
      <c r="V36" s="96">
        <f>V35*100/BM38</f>
        <v>0</v>
      </c>
      <c r="W36" s="32">
        <f>W35*100/BM38</f>
        <v>15.789473684210526</v>
      </c>
      <c r="X36" s="95">
        <f>X35*100/BM38</f>
        <v>89.473684210526315</v>
      </c>
      <c r="Y36" s="96">
        <f>Y35*100/BM38</f>
        <v>0</v>
      </c>
      <c r="Z36" s="32">
        <f>Z35*100/BM38</f>
        <v>15.789473684210526</v>
      </c>
      <c r="AA36" s="95">
        <f>AA35*100/BM38</f>
        <v>94.736842105263165</v>
      </c>
      <c r="AB36" s="96">
        <f>AB35*100/BM38</f>
        <v>0</v>
      </c>
      <c r="AC36" s="32">
        <f>AC35*100/BM38</f>
        <v>15.789473684210526</v>
      </c>
      <c r="AD36" s="95">
        <f>AD35*100/BM38</f>
        <v>89.473684210526315</v>
      </c>
      <c r="AE36" s="96">
        <f>AE35*100/BM38</f>
        <v>0</v>
      </c>
      <c r="AF36" s="32">
        <f>AF35*100/BM38</f>
        <v>15.789473684210526</v>
      </c>
      <c r="AG36" s="95">
        <f>AG35*100/BM38</f>
        <v>89.473684210526315</v>
      </c>
      <c r="AH36" s="96">
        <f>AH35*100/BM38</f>
        <v>0</v>
      </c>
      <c r="AI36" s="32">
        <f>AI35*100/BM38</f>
        <v>15.789473684210526</v>
      </c>
      <c r="AJ36" s="95">
        <f>AJ35*100/BM38</f>
        <v>89.473684210526315</v>
      </c>
      <c r="AK36" s="96">
        <f>AK35*100/BM38</f>
        <v>0</v>
      </c>
      <c r="AL36" s="32">
        <f>AL35*100/BM38</f>
        <v>15.789473684210526</v>
      </c>
      <c r="AM36" s="95">
        <f>AM35*100/BM38</f>
        <v>89.473684210526315</v>
      </c>
      <c r="AN36" s="96">
        <f>AN35*100/BM38</f>
        <v>0</v>
      </c>
      <c r="AO36" s="32">
        <f>AO35*100/BM38</f>
        <v>15.789473684210526</v>
      </c>
      <c r="AP36" s="95">
        <f>AP35*100/BM38</f>
        <v>89.473684210526315</v>
      </c>
      <c r="AQ36" s="96">
        <f>AQ35*100/BM38</f>
        <v>0</v>
      </c>
      <c r="AR36" s="32">
        <f>AR35*100/BM38</f>
        <v>15.789473684210526</v>
      </c>
      <c r="AS36" s="95">
        <f>AS35*100/BM38</f>
        <v>89.473684210526315</v>
      </c>
      <c r="AT36" s="96">
        <f>AT35*100/BM38</f>
        <v>0</v>
      </c>
      <c r="AU36" s="32">
        <f>AU35*100/BM38</f>
        <v>0</v>
      </c>
      <c r="AV36" s="141">
        <f>AV35*100/BM38</f>
        <v>15.789473684210526</v>
      </c>
      <c r="AW36" s="142">
        <f>AW35*100/BM38</f>
        <v>94.736842105263165</v>
      </c>
      <c r="AX36" s="140">
        <f>AX35*100/BM38</f>
        <v>0</v>
      </c>
      <c r="AY36" s="141">
        <f>AY35*100/BM38</f>
        <v>0</v>
      </c>
      <c r="AZ36" s="142">
        <f>AZ35*100/BM38</f>
        <v>0</v>
      </c>
      <c r="BA36" s="140">
        <f>BA35*100/BM38</f>
        <v>15.789473684210526</v>
      </c>
      <c r="BB36" s="141">
        <f>BB35*100/BM38</f>
        <v>89.473684210526315</v>
      </c>
      <c r="BC36" s="142">
        <f>BC35*100/BM38</f>
        <v>0</v>
      </c>
      <c r="BD36" s="140">
        <f>BD35*100/BM38</f>
        <v>21.05263157894737</v>
      </c>
      <c r="BE36" s="141">
        <f>BE35*100/BM38</f>
        <v>84.21052631578948</v>
      </c>
      <c r="BF36" s="142">
        <f>BF35*100/BM38</f>
        <v>0</v>
      </c>
      <c r="BG36" s="140">
        <f>BG35*100/BM38</f>
        <v>5.2631578947368425</v>
      </c>
      <c r="BH36" s="141">
        <f>BH35*100/BM38</f>
        <v>94.736842105263165</v>
      </c>
      <c r="BI36" s="142">
        <f>BI35*100/BM38</f>
        <v>0</v>
      </c>
      <c r="BJ36" s="140">
        <f>BJ35*100/BM38</f>
        <v>10.526315789473685</v>
      </c>
      <c r="BK36" s="141">
        <f>BK35*100/BM38</f>
        <v>94.736842105263165</v>
      </c>
      <c r="BL36" s="156"/>
      <c r="BM36" s="98"/>
      <c r="BN36" s="78"/>
    </row>
    <row r="37" spans="1:80" ht="15.75" customHeight="1">
      <c r="B37" s="272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  <c r="AV37" s="273"/>
      <c r="AW37" s="273"/>
      <c r="AX37" s="273"/>
      <c r="AY37" s="273"/>
      <c r="AZ37" s="273"/>
      <c r="BA37" s="273"/>
      <c r="BB37" s="280"/>
      <c r="BC37" s="279"/>
      <c r="BD37" s="262"/>
      <c r="BE37" s="262"/>
      <c r="BF37" s="262"/>
      <c r="BG37" s="262"/>
      <c r="BH37" s="262"/>
      <c r="BI37" s="262"/>
      <c r="BJ37" s="262"/>
      <c r="BK37" s="262"/>
      <c r="BL37" s="263"/>
      <c r="BM37" s="97" t="s">
        <v>32</v>
      </c>
      <c r="BN37" s="97" t="s">
        <v>33</v>
      </c>
    </row>
    <row r="38" spans="1:80" ht="15.75" customHeight="1">
      <c r="B38" s="274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266"/>
      <c r="AY38" s="266"/>
      <c r="AZ38" s="266"/>
      <c r="BA38" s="266"/>
      <c r="BB38" s="281"/>
      <c r="BC38" s="44" t="s">
        <v>30</v>
      </c>
      <c r="BD38" s="74"/>
      <c r="BE38" s="74"/>
      <c r="BF38" s="74"/>
      <c r="BG38" s="74"/>
      <c r="BH38" s="74"/>
      <c r="BI38" s="74"/>
      <c r="BJ38" s="74"/>
      <c r="BK38" s="74"/>
      <c r="BL38" s="75"/>
      <c r="BM38" s="97">
        <f>'3 жастағы балалар Ф'!R38</f>
        <v>19</v>
      </c>
      <c r="BN38" s="97">
        <v>100</v>
      </c>
    </row>
    <row r="39" spans="1:80" ht="15.75" customHeight="1">
      <c r="B39" s="274"/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66"/>
      <c r="BB39" s="281"/>
      <c r="BC39" s="47" t="s">
        <v>5</v>
      </c>
      <c r="BD39" s="76"/>
      <c r="BE39" s="76"/>
      <c r="BF39" s="76"/>
      <c r="BG39" s="76"/>
      <c r="BH39" s="76"/>
      <c r="BI39" s="76"/>
      <c r="BJ39" s="76"/>
      <c r="BK39" s="76"/>
      <c r="BL39" s="77"/>
      <c r="BM39" s="98">
        <f>COUNTIF(BL10:BL34,"&gt;0")</f>
        <v>18</v>
      </c>
      <c r="BN39" s="51">
        <f>(AT36+AW36+AZ36+BC36+BF36+BI36+G36+D36+J36+M36+P36+S36+V36+Y36+AB36+AE36+AH36+AK36+AN36+AQ36)/20</f>
        <v>4.7368421052631584</v>
      </c>
    </row>
    <row r="40" spans="1:80" ht="15.75" customHeight="1">
      <c r="B40" s="274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266"/>
      <c r="AY40" s="266"/>
      <c r="AZ40" s="266"/>
      <c r="BA40" s="266"/>
      <c r="BB40" s="281"/>
      <c r="BC40" s="47" t="s">
        <v>6</v>
      </c>
      <c r="BD40" s="76"/>
      <c r="BE40" s="76"/>
      <c r="BF40" s="76"/>
      <c r="BG40" s="76"/>
      <c r="BH40" s="76"/>
      <c r="BI40" s="76"/>
      <c r="BJ40" s="76"/>
      <c r="BK40" s="76"/>
      <c r="BL40" s="77"/>
      <c r="BM40" s="98">
        <f>COUNTIF(BM10:BM34,"&gt;0")</f>
        <v>20</v>
      </c>
      <c r="BN40" s="51">
        <f>(AU36+AX36+BA36+BD36+BG36+BJ36+H36+E36+K36+N36+Q36+T36+W36+Z36+AC36+AF36+AI36+AL36+AO36+AR36)/20</f>
        <v>17.89473684210526</v>
      </c>
    </row>
    <row r="41" spans="1:80" ht="15.75" customHeight="1">
      <c r="B41" s="275"/>
      <c r="C41" s="276"/>
      <c r="D41" s="276"/>
      <c r="E41" s="276"/>
      <c r="F41" s="276"/>
      <c r="G41" s="276"/>
      <c r="H41" s="276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6"/>
      <c r="X41" s="276"/>
      <c r="Y41" s="276"/>
      <c r="Z41" s="276"/>
      <c r="AA41" s="276"/>
      <c r="AB41" s="276"/>
      <c r="AC41" s="276"/>
      <c r="AD41" s="276"/>
      <c r="AE41" s="276"/>
      <c r="AF41" s="276"/>
      <c r="AG41" s="276"/>
      <c r="AH41" s="276"/>
      <c r="AI41" s="276"/>
      <c r="AJ41" s="276"/>
      <c r="AK41" s="276"/>
      <c r="AL41" s="276"/>
      <c r="AM41" s="276"/>
      <c r="AN41" s="276"/>
      <c r="AO41" s="276"/>
      <c r="AP41" s="276"/>
      <c r="AQ41" s="276"/>
      <c r="AR41" s="276"/>
      <c r="AS41" s="276"/>
      <c r="AT41" s="276"/>
      <c r="AU41" s="276"/>
      <c r="AV41" s="276"/>
      <c r="AW41" s="276"/>
      <c r="AX41" s="276"/>
      <c r="AY41" s="276"/>
      <c r="AZ41" s="276"/>
      <c r="BA41" s="276"/>
      <c r="BB41" s="282"/>
      <c r="BC41" s="53" t="s">
        <v>7</v>
      </c>
      <c r="BD41" s="79"/>
      <c r="BE41" s="79"/>
      <c r="BF41" s="79"/>
      <c r="BG41" s="79"/>
      <c r="BH41" s="79"/>
      <c r="BI41" s="79"/>
      <c r="BJ41" s="79"/>
      <c r="BK41" s="79"/>
      <c r="BL41" s="80"/>
      <c r="BM41" s="98">
        <f>COUNTIF(BN10:BN34,"&gt;0")</f>
        <v>20</v>
      </c>
      <c r="BN41" s="51">
        <f>(AV36+AY36+BB36+BE36+BH36+BK36+I36+F36+L36+O36+R36+U36+X36+AA36+AD36+AG36+AJ36+AM36+AP36+AS36)/20</f>
        <v>77.368421052631575</v>
      </c>
    </row>
    <row r="42" spans="1:80" ht="15.75" customHeight="1"/>
    <row r="43" spans="1:80" ht="15.75" customHeight="1"/>
    <row r="44" spans="1:80" ht="15.75" customHeight="1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</row>
    <row r="45" spans="1:80" ht="15.75" customHeight="1"/>
    <row r="46" spans="1:80" ht="15.75" customHeight="1"/>
    <row r="47" spans="1:80" ht="15.75" customHeight="1"/>
    <row r="48" spans="1:80" ht="15.75" customHeight="1">
      <c r="B48" s="1"/>
      <c r="C48" s="265" t="s">
        <v>0</v>
      </c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</row>
    <row r="49" spans="1:81" ht="15.75" customHeight="1">
      <c r="A49" s="1"/>
      <c r="B49" s="1"/>
      <c r="C49" s="265" t="e">
        <f>'3 жастағы балалар Ф'!D49:U49</f>
        <v>#VALUE!</v>
      </c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6"/>
      <c r="Q49" s="266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</row>
    <row r="50" spans="1:81" ht="15.75" customHeight="1"/>
    <row r="51" spans="1:81" ht="15.75" customHeight="1">
      <c r="B51" s="154"/>
      <c r="C51" s="155"/>
      <c r="D51" s="297" t="s">
        <v>259</v>
      </c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2"/>
      <c r="AG51" s="262"/>
      <c r="AH51" s="262"/>
      <c r="AI51" s="262"/>
      <c r="AJ51" s="262"/>
      <c r="AK51" s="262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62"/>
      <c r="BH51" s="262"/>
      <c r="BI51" s="262"/>
      <c r="BJ51" s="262"/>
      <c r="BK51" s="262"/>
      <c r="BL51" s="262"/>
      <c r="BM51" s="262"/>
      <c r="BN51" s="262"/>
      <c r="BO51" s="262"/>
      <c r="BP51" s="262"/>
      <c r="BQ51" s="262"/>
      <c r="BR51" s="262"/>
      <c r="BS51" s="262"/>
      <c r="BT51" s="262"/>
      <c r="BU51" s="262"/>
      <c r="BV51" s="262"/>
      <c r="BW51" s="262"/>
      <c r="BX51" s="262"/>
      <c r="BY51" s="262"/>
      <c r="BZ51" s="263"/>
      <c r="CA51" s="270" t="s">
        <v>5</v>
      </c>
      <c r="CB51" s="270" t="s">
        <v>6</v>
      </c>
      <c r="CC51" s="258" t="s">
        <v>7</v>
      </c>
    </row>
    <row r="52" spans="1:81" ht="15.75" customHeight="1">
      <c r="B52" s="268" t="s">
        <v>2</v>
      </c>
      <c r="C52" s="268" t="s">
        <v>3</v>
      </c>
      <c r="D52" s="261" t="s">
        <v>260</v>
      </c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3"/>
      <c r="S52" s="261" t="s">
        <v>261</v>
      </c>
      <c r="T52" s="262"/>
      <c r="U52" s="262"/>
      <c r="V52" s="262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3"/>
      <c r="AH52" s="261" t="s">
        <v>262</v>
      </c>
      <c r="AI52" s="262"/>
      <c r="AJ52" s="262"/>
      <c r="AK52" s="262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3"/>
      <c r="AW52" s="283" t="s">
        <v>263</v>
      </c>
      <c r="AX52" s="262"/>
      <c r="AY52" s="262"/>
      <c r="AZ52" s="262"/>
      <c r="BA52" s="262"/>
      <c r="BB52" s="262"/>
      <c r="BC52" s="262"/>
      <c r="BD52" s="262"/>
      <c r="BE52" s="262"/>
      <c r="BF52" s="262"/>
      <c r="BG52" s="262"/>
      <c r="BH52" s="262"/>
      <c r="BI52" s="262"/>
      <c r="BJ52" s="262"/>
      <c r="BK52" s="263"/>
      <c r="BL52" s="283" t="s">
        <v>264</v>
      </c>
      <c r="BM52" s="262"/>
      <c r="BN52" s="262"/>
      <c r="BO52" s="262"/>
      <c r="BP52" s="262"/>
      <c r="BQ52" s="262"/>
      <c r="BR52" s="262"/>
      <c r="BS52" s="262"/>
      <c r="BT52" s="262"/>
      <c r="BU52" s="262"/>
      <c r="BV52" s="262"/>
      <c r="BW52" s="262"/>
      <c r="BX52" s="262"/>
      <c r="BY52" s="262"/>
      <c r="BZ52" s="263"/>
      <c r="CA52" s="259"/>
      <c r="CB52" s="259"/>
      <c r="CC52" s="259"/>
    </row>
    <row r="53" spans="1:81" ht="15.75" customHeight="1">
      <c r="B53" s="259"/>
      <c r="C53" s="259"/>
      <c r="D53" s="287" t="s">
        <v>362</v>
      </c>
      <c r="E53" s="262"/>
      <c r="F53" s="263"/>
      <c r="G53" s="287" t="s">
        <v>363</v>
      </c>
      <c r="H53" s="262"/>
      <c r="I53" s="263"/>
      <c r="J53" s="287" t="s">
        <v>364</v>
      </c>
      <c r="K53" s="262"/>
      <c r="L53" s="263"/>
      <c r="M53" s="287" t="s">
        <v>365</v>
      </c>
      <c r="N53" s="262"/>
      <c r="O53" s="263"/>
      <c r="P53" s="287" t="s">
        <v>366</v>
      </c>
      <c r="Q53" s="262"/>
      <c r="R53" s="263"/>
      <c r="S53" s="287" t="s">
        <v>367</v>
      </c>
      <c r="T53" s="262"/>
      <c r="U53" s="263"/>
      <c r="V53" s="287" t="s">
        <v>368</v>
      </c>
      <c r="W53" s="262"/>
      <c r="X53" s="263"/>
      <c r="Y53" s="287" t="s">
        <v>369</v>
      </c>
      <c r="Z53" s="262"/>
      <c r="AA53" s="263"/>
      <c r="AB53" s="287" t="s">
        <v>370</v>
      </c>
      <c r="AC53" s="262"/>
      <c r="AD53" s="263"/>
      <c r="AE53" s="287" t="s">
        <v>371</v>
      </c>
      <c r="AF53" s="262"/>
      <c r="AG53" s="263"/>
      <c r="AH53" s="287" t="s">
        <v>372</v>
      </c>
      <c r="AI53" s="262"/>
      <c r="AJ53" s="263"/>
      <c r="AK53" s="287" t="s">
        <v>373</v>
      </c>
      <c r="AL53" s="262"/>
      <c r="AM53" s="263"/>
      <c r="AN53" s="287" t="s">
        <v>374</v>
      </c>
      <c r="AO53" s="262"/>
      <c r="AP53" s="263"/>
      <c r="AQ53" s="287" t="s">
        <v>375</v>
      </c>
      <c r="AR53" s="262"/>
      <c r="AS53" s="263"/>
      <c r="AT53" s="287" t="s">
        <v>376</v>
      </c>
      <c r="AU53" s="262"/>
      <c r="AV53" s="263"/>
      <c r="AW53" s="287" t="s">
        <v>377</v>
      </c>
      <c r="AX53" s="262"/>
      <c r="AY53" s="263"/>
      <c r="AZ53" s="287" t="s">
        <v>378</v>
      </c>
      <c r="BA53" s="262"/>
      <c r="BB53" s="263"/>
      <c r="BC53" s="287" t="s">
        <v>379</v>
      </c>
      <c r="BD53" s="262"/>
      <c r="BE53" s="263"/>
      <c r="BF53" s="287" t="s">
        <v>380</v>
      </c>
      <c r="BG53" s="262"/>
      <c r="BH53" s="263"/>
      <c r="BI53" s="287" t="s">
        <v>381</v>
      </c>
      <c r="BJ53" s="262"/>
      <c r="BK53" s="263"/>
      <c r="BL53" s="287" t="s">
        <v>382</v>
      </c>
      <c r="BM53" s="262"/>
      <c r="BN53" s="263"/>
      <c r="BO53" s="287" t="s">
        <v>383</v>
      </c>
      <c r="BP53" s="262"/>
      <c r="BQ53" s="263"/>
      <c r="BR53" s="287" t="s">
        <v>384</v>
      </c>
      <c r="BS53" s="262"/>
      <c r="BT53" s="263"/>
      <c r="BU53" s="287" t="s">
        <v>385</v>
      </c>
      <c r="BV53" s="262"/>
      <c r="BW53" s="263"/>
      <c r="BX53" s="287" t="s">
        <v>386</v>
      </c>
      <c r="BY53" s="262"/>
      <c r="BZ53" s="263"/>
      <c r="CA53" s="259"/>
      <c r="CB53" s="259"/>
      <c r="CC53" s="259"/>
    </row>
    <row r="54" spans="1:81" ht="83.25" customHeight="1">
      <c r="B54" s="259"/>
      <c r="C54" s="259"/>
      <c r="D54" s="264" t="s">
        <v>387</v>
      </c>
      <c r="E54" s="262"/>
      <c r="F54" s="263"/>
      <c r="G54" s="264" t="s">
        <v>388</v>
      </c>
      <c r="H54" s="262"/>
      <c r="I54" s="263"/>
      <c r="J54" s="292" t="s">
        <v>389</v>
      </c>
      <c r="K54" s="262"/>
      <c r="L54" s="263"/>
      <c r="M54" s="264" t="s">
        <v>390</v>
      </c>
      <c r="N54" s="262"/>
      <c r="O54" s="263"/>
      <c r="P54" s="264" t="s">
        <v>391</v>
      </c>
      <c r="Q54" s="262"/>
      <c r="R54" s="263"/>
      <c r="S54" s="264" t="s">
        <v>392</v>
      </c>
      <c r="T54" s="262"/>
      <c r="U54" s="263"/>
      <c r="V54" s="292" t="s">
        <v>393</v>
      </c>
      <c r="W54" s="262"/>
      <c r="X54" s="263"/>
      <c r="Y54" s="264" t="s">
        <v>394</v>
      </c>
      <c r="Z54" s="262"/>
      <c r="AA54" s="263"/>
      <c r="AB54" s="264" t="s">
        <v>395</v>
      </c>
      <c r="AC54" s="262"/>
      <c r="AD54" s="263"/>
      <c r="AE54" s="264" t="s">
        <v>396</v>
      </c>
      <c r="AF54" s="262"/>
      <c r="AG54" s="263"/>
      <c r="AH54" s="292" t="s">
        <v>397</v>
      </c>
      <c r="AI54" s="262"/>
      <c r="AJ54" s="263"/>
      <c r="AK54" s="292" t="s">
        <v>398</v>
      </c>
      <c r="AL54" s="262"/>
      <c r="AM54" s="263"/>
      <c r="AN54" s="292" t="s">
        <v>399</v>
      </c>
      <c r="AO54" s="262"/>
      <c r="AP54" s="263"/>
      <c r="AQ54" s="292" t="s">
        <v>400</v>
      </c>
      <c r="AR54" s="262"/>
      <c r="AS54" s="263"/>
      <c r="AT54" s="292" t="s">
        <v>401</v>
      </c>
      <c r="AU54" s="262"/>
      <c r="AV54" s="263"/>
      <c r="AW54" s="292" t="s">
        <v>402</v>
      </c>
      <c r="AX54" s="262"/>
      <c r="AY54" s="263"/>
      <c r="AZ54" s="292" t="s">
        <v>403</v>
      </c>
      <c r="BA54" s="262"/>
      <c r="BB54" s="263"/>
      <c r="BC54" s="292" t="s">
        <v>404</v>
      </c>
      <c r="BD54" s="262"/>
      <c r="BE54" s="263"/>
      <c r="BF54" s="292" t="s">
        <v>405</v>
      </c>
      <c r="BG54" s="262"/>
      <c r="BH54" s="263"/>
      <c r="BI54" s="292" t="s">
        <v>406</v>
      </c>
      <c r="BJ54" s="262"/>
      <c r="BK54" s="263"/>
      <c r="BL54" s="292" t="s">
        <v>407</v>
      </c>
      <c r="BM54" s="262"/>
      <c r="BN54" s="263"/>
      <c r="BO54" s="292" t="s">
        <v>408</v>
      </c>
      <c r="BP54" s="262"/>
      <c r="BQ54" s="263"/>
      <c r="BR54" s="292" t="s">
        <v>409</v>
      </c>
      <c r="BS54" s="262"/>
      <c r="BT54" s="263"/>
      <c r="BU54" s="292" t="s">
        <v>410</v>
      </c>
      <c r="BV54" s="262"/>
      <c r="BW54" s="263"/>
      <c r="BX54" s="292" t="s">
        <v>411</v>
      </c>
      <c r="BY54" s="262"/>
      <c r="BZ54" s="263"/>
      <c r="CA54" s="259"/>
      <c r="CB54" s="259"/>
      <c r="CC54" s="259"/>
    </row>
    <row r="55" spans="1:81" ht="145.5" customHeight="1">
      <c r="B55" s="260"/>
      <c r="C55" s="260"/>
      <c r="D55" s="3" t="s">
        <v>319</v>
      </c>
      <c r="E55" s="3" t="s">
        <v>412</v>
      </c>
      <c r="F55" s="3" t="s">
        <v>413</v>
      </c>
      <c r="G55" s="3" t="s">
        <v>414</v>
      </c>
      <c r="H55" s="3" t="s">
        <v>415</v>
      </c>
      <c r="I55" s="3" t="s">
        <v>416</v>
      </c>
      <c r="J55" s="146" t="s">
        <v>417</v>
      </c>
      <c r="K55" s="146" t="s">
        <v>418</v>
      </c>
      <c r="L55" s="146" t="s">
        <v>419</v>
      </c>
      <c r="M55" s="3" t="s">
        <v>420</v>
      </c>
      <c r="N55" s="3" t="s">
        <v>421</v>
      </c>
      <c r="O55" s="3" t="s">
        <v>422</v>
      </c>
      <c r="P55" s="3" t="s">
        <v>423</v>
      </c>
      <c r="Q55" s="3" t="s">
        <v>424</v>
      </c>
      <c r="R55" s="3" t="s">
        <v>425</v>
      </c>
      <c r="S55" s="3" t="s">
        <v>426</v>
      </c>
      <c r="T55" s="3" t="s">
        <v>427</v>
      </c>
      <c r="U55" s="3" t="s">
        <v>428</v>
      </c>
      <c r="V55" s="146" t="s">
        <v>429</v>
      </c>
      <c r="W55" s="146" t="s">
        <v>430</v>
      </c>
      <c r="X55" s="146" t="s">
        <v>431</v>
      </c>
      <c r="Y55" s="3" t="s">
        <v>432</v>
      </c>
      <c r="Z55" s="3" t="s">
        <v>433</v>
      </c>
      <c r="AA55" s="3" t="s">
        <v>434</v>
      </c>
      <c r="AB55" s="3" t="s">
        <v>435</v>
      </c>
      <c r="AC55" s="3" t="s">
        <v>436</v>
      </c>
      <c r="AD55" s="3" t="s">
        <v>437</v>
      </c>
      <c r="AE55" s="3" t="s">
        <v>438</v>
      </c>
      <c r="AF55" s="3" t="s">
        <v>439</v>
      </c>
      <c r="AG55" s="3" t="s">
        <v>440</v>
      </c>
      <c r="AH55" s="146" t="s">
        <v>420</v>
      </c>
      <c r="AI55" s="146" t="s">
        <v>441</v>
      </c>
      <c r="AJ55" s="146" t="s">
        <v>442</v>
      </c>
      <c r="AK55" s="146" t="s">
        <v>443</v>
      </c>
      <c r="AL55" s="146" t="s">
        <v>444</v>
      </c>
      <c r="AM55" s="146" t="s">
        <v>445</v>
      </c>
      <c r="AN55" s="146" t="s">
        <v>446</v>
      </c>
      <c r="AO55" s="146" t="s">
        <v>447</v>
      </c>
      <c r="AP55" s="146" t="s">
        <v>448</v>
      </c>
      <c r="AQ55" s="146" t="s">
        <v>449</v>
      </c>
      <c r="AR55" s="146" t="s">
        <v>450</v>
      </c>
      <c r="AS55" s="146" t="s">
        <v>451</v>
      </c>
      <c r="AT55" s="146" t="s">
        <v>452</v>
      </c>
      <c r="AU55" s="146" t="s">
        <v>453</v>
      </c>
      <c r="AV55" s="146" t="s">
        <v>454</v>
      </c>
      <c r="AW55" s="146" t="s">
        <v>455</v>
      </c>
      <c r="AX55" s="146" t="s">
        <v>456</v>
      </c>
      <c r="AY55" s="146" t="s">
        <v>318</v>
      </c>
      <c r="AZ55" s="146" t="s">
        <v>457</v>
      </c>
      <c r="BA55" s="146" t="s">
        <v>458</v>
      </c>
      <c r="BB55" s="146" t="s">
        <v>459</v>
      </c>
      <c r="BC55" s="146" t="s">
        <v>460</v>
      </c>
      <c r="BD55" s="146" t="s">
        <v>461</v>
      </c>
      <c r="BE55" s="146" t="s">
        <v>462</v>
      </c>
      <c r="BF55" s="146" t="s">
        <v>463</v>
      </c>
      <c r="BG55" s="146" t="s">
        <v>464</v>
      </c>
      <c r="BH55" s="146" t="s">
        <v>465</v>
      </c>
      <c r="BI55" s="146" t="s">
        <v>466</v>
      </c>
      <c r="BJ55" s="146" t="s">
        <v>467</v>
      </c>
      <c r="BK55" s="146" t="s">
        <v>468</v>
      </c>
      <c r="BL55" s="146" t="s">
        <v>156</v>
      </c>
      <c r="BM55" s="146" t="s">
        <v>469</v>
      </c>
      <c r="BN55" s="146" t="s">
        <v>80</v>
      </c>
      <c r="BO55" s="146" t="s">
        <v>470</v>
      </c>
      <c r="BP55" s="146" t="s">
        <v>471</v>
      </c>
      <c r="BQ55" s="146" t="s">
        <v>472</v>
      </c>
      <c r="BR55" s="146" t="s">
        <v>473</v>
      </c>
      <c r="BS55" s="146" t="s">
        <v>474</v>
      </c>
      <c r="BT55" s="146" t="s">
        <v>475</v>
      </c>
      <c r="BU55" s="146" t="s">
        <v>326</v>
      </c>
      <c r="BV55" s="146" t="s">
        <v>476</v>
      </c>
      <c r="BW55" s="146" t="s">
        <v>328</v>
      </c>
      <c r="BX55" s="146" t="s">
        <v>477</v>
      </c>
      <c r="BY55" s="146" t="s">
        <v>478</v>
      </c>
      <c r="BZ55" s="146" t="s">
        <v>479</v>
      </c>
      <c r="CA55" s="260"/>
      <c r="CB55" s="260"/>
      <c r="CC55" s="260"/>
    </row>
    <row r="56" spans="1:81" ht="15.75" customHeight="1">
      <c r="B56" s="22">
        <v>1</v>
      </c>
      <c r="C56" s="93" t="str">
        <f>'3 жастағы балалар Ф'!D56</f>
        <v>Айдос Ерназар Ерсінұлы</v>
      </c>
      <c r="D56" s="7">
        <v>1</v>
      </c>
      <c r="E56" s="8"/>
      <c r="F56" s="7"/>
      <c r="G56" s="7">
        <v>1</v>
      </c>
      <c r="H56" s="8"/>
      <c r="I56" s="7"/>
      <c r="J56" s="7">
        <v>1</v>
      </c>
      <c r="K56" s="8"/>
      <c r="L56" s="7"/>
      <c r="M56" s="7">
        <v>1</v>
      </c>
      <c r="N56" s="8"/>
      <c r="O56" s="7"/>
      <c r="P56" s="7">
        <v>1</v>
      </c>
      <c r="Q56" s="8"/>
      <c r="R56" s="7"/>
      <c r="S56" s="7">
        <v>1</v>
      </c>
      <c r="T56" s="8"/>
      <c r="U56" s="7"/>
      <c r="V56" s="7">
        <v>1</v>
      </c>
      <c r="W56" s="8"/>
      <c r="X56" s="7"/>
      <c r="Y56" s="7">
        <v>1</v>
      </c>
      <c r="Z56" s="8"/>
      <c r="AA56" s="7"/>
      <c r="AB56" s="7">
        <v>1</v>
      </c>
      <c r="AC56" s="8"/>
      <c r="AD56" s="7"/>
      <c r="AE56" s="7">
        <v>1</v>
      </c>
      <c r="AF56" s="8"/>
      <c r="AG56" s="7"/>
      <c r="AH56" s="7">
        <v>1</v>
      </c>
      <c r="AI56" s="8"/>
      <c r="AJ56" s="7"/>
      <c r="AK56" s="7">
        <v>1</v>
      </c>
      <c r="AL56" s="8"/>
      <c r="AM56" s="7"/>
      <c r="AN56" s="7">
        <v>1</v>
      </c>
      <c r="AO56" s="7"/>
      <c r="AP56" s="8"/>
      <c r="AQ56" s="7">
        <v>1</v>
      </c>
      <c r="AR56" s="8"/>
      <c r="AS56" s="7"/>
      <c r="AT56" s="8">
        <v>1</v>
      </c>
      <c r="AU56" s="7"/>
      <c r="AV56" s="7"/>
      <c r="AW56" s="7">
        <v>1</v>
      </c>
      <c r="AX56" s="8"/>
      <c r="AY56" s="7"/>
      <c r="AZ56" s="7">
        <v>1</v>
      </c>
      <c r="BA56" s="8"/>
      <c r="BB56" s="7"/>
      <c r="BC56" s="7">
        <v>1</v>
      </c>
      <c r="BD56" s="8"/>
      <c r="BE56" s="7"/>
      <c r="BF56" s="7">
        <v>1</v>
      </c>
      <c r="BG56" s="8"/>
      <c r="BH56" s="7"/>
      <c r="BI56" s="7">
        <v>1</v>
      </c>
      <c r="BJ56" s="8"/>
      <c r="BK56" s="7"/>
      <c r="BL56" s="8">
        <v>1</v>
      </c>
      <c r="BM56" s="7"/>
      <c r="BN56" s="7"/>
      <c r="BO56" s="7">
        <v>1</v>
      </c>
      <c r="BP56" s="8"/>
      <c r="BQ56" s="7"/>
      <c r="BR56" s="7">
        <v>1</v>
      </c>
      <c r="BS56" s="8"/>
      <c r="BT56" s="7"/>
      <c r="BU56" s="7">
        <v>1</v>
      </c>
      <c r="BV56" s="8"/>
      <c r="BW56" s="7"/>
      <c r="BX56" s="7">
        <v>1</v>
      </c>
      <c r="BY56" s="8"/>
      <c r="BZ56" s="7"/>
      <c r="CA56" s="10">
        <f t="shared" ref="CA56:CA95" si="4">COUNTA(D56,G56,J56,M56,P56,AE56,AH56,AK56,AN56,AQ56,AT56,AW56,AZ56,BC56,BF56,BI56,BL56,BO56,BR56,BU56,BX56,S56,V56,Y56,AB56)</f>
        <v>25</v>
      </c>
      <c r="CB56" s="10">
        <f t="shared" ref="CB56:CB95" si="5">COUNTA(E56,H56,K56,N56,Q56,AF56,AI56,AL56,AO56,AR56,AU56,AX56,BA56,BD56,BG56,BJ56,BM56,BP56,BS56,BV56,BY56,T56,W56,Z56,AC56)</f>
        <v>0</v>
      </c>
      <c r="CC56" s="11">
        <f t="shared" ref="CC56:CC95" si="6">COUNTA(F56,I56,L56,O56,R56,AG56,AJ56,AM56,AP56,AS56,AV56,AY56,BB56,BE56,BH56,BK56,BN56,BQ56,BT56,BW56,BZ56,U56,X56,AA56,AD56)</f>
        <v>0</v>
      </c>
    </row>
    <row r="57" spans="1:81" ht="15.75" customHeight="1">
      <c r="B57" s="22">
        <v>2</v>
      </c>
      <c r="C57" s="93" t="str">
        <f>'3 жастағы балалар Ф'!D57</f>
        <v xml:space="preserve"> Әділбек Еркежан</v>
      </c>
      <c r="D57" s="7">
        <v>1</v>
      </c>
      <c r="E57" s="8"/>
      <c r="F57" s="7"/>
      <c r="G57" s="7">
        <v>1</v>
      </c>
      <c r="H57" s="7"/>
      <c r="I57" s="8"/>
      <c r="J57" s="7">
        <v>1</v>
      </c>
      <c r="K57" s="7"/>
      <c r="L57" s="8"/>
      <c r="M57" s="7">
        <v>1</v>
      </c>
      <c r="N57" s="7"/>
      <c r="O57" s="8"/>
      <c r="P57" s="7">
        <v>1</v>
      </c>
      <c r="Q57" s="8"/>
      <c r="R57" s="7"/>
      <c r="S57" s="7">
        <v>1</v>
      </c>
      <c r="T57" s="8"/>
      <c r="U57" s="7"/>
      <c r="V57" s="7">
        <v>1</v>
      </c>
      <c r="W57" s="8"/>
      <c r="X57" s="7"/>
      <c r="Y57" s="7">
        <v>1</v>
      </c>
      <c r="Z57" s="7"/>
      <c r="AA57" s="8"/>
      <c r="AB57" s="7">
        <v>1</v>
      </c>
      <c r="AC57" s="7"/>
      <c r="AD57" s="8"/>
      <c r="AE57" s="7">
        <v>1</v>
      </c>
      <c r="AF57" s="7"/>
      <c r="AG57" s="8"/>
      <c r="AH57" s="7">
        <v>1</v>
      </c>
      <c r="AI57" s="7"/>
      <c r="AJ57" s="8"/>
      <c r="AK57" s="7">
        <v>1</v>
      </c>
      <c r="AL57" s="7"/>
      <c r="AM57" s="8"/>
      <c r="AN57" s="7">
        <v>1</v>
      </c>
      <c r="AO57" s="7"/>
      <c r="AP57" s="8"/>
      <c r="AQ57" s="7">
        <v>1</v>
      </c>
      <c r="AR57" s="7"/>
      <c r="AS57" s="8"/>
      <c r="AT57" s="7">
        <v>1</v>
      </c>
      <c r="AU57" s="8"/>
      <c r="AV57" s="7"/>
      <c r="AW57" s="7">
        <v>1</v>
      </c>
      <c r="AX57" s="8"/>
      <c r="AY57" s="7"/>
      <c r="AZ57" s="7">
        <v>1</v>
      </c>
      <c r="BA57" s="8"/>
      <c r="BB57" s="7"/>
      <c r="BC57" s="7">
        <v>1</v>
      </c>
      <c r="BD57" s="7"/>
      <c r="BE57" s="8"/>
      <c r="BF57" s="7">
        <v>1</v>
      </c>
      <c r="BG57" s="7"/>
      <c r="BH57" s="8"/>
      <c r="BI57" s="7">
        <v>1</v>
      </c>
      <c r="BJ57" s="8"/>
      <c r="BK57" s="7"/>
      <c r="BL57" s="7">
        <v>1</v>
      </c>
      <c r="BM57" s="8"/>
      <c r="BN57" s="7"/>
      <c r="BO57" s="7">
        <v>1</v>
      </c>
      <c r="BP57" s="8"/>
      <c r="BQ57" s="7"/>
      <c r="BR57" s="7">
        <v>1</v>
      </c>
      <c r="BS57" s="7"/>
      <c r="BT57" s="8"/>
      <c r="BU57" s="7">
        <v>1</v>
      </c>
      <c r="BV57" s="7"/>
      <c r="BW57" s="8"/>
      <c r="BX57" s="7">
        <v>1</v>
      </c>
      <c r="BY57" s="7"/>
      <c r="BZ57" s="8"/>
      <c r="CA57" s="10">
        <f t="shared" si="4"/>
        <v>25</v>
      </c>
      <c r="CB57" s="10">
        <f t="shared" si="5"/>
        <v>0</v>
      </c>
      <c r="CC57" s="11">
        <f t="shared" si="6"/>
        <v>0</v>
      </c>
    </row>
    <row r="58" spans="1:81" ht="15.75" customHeight="1">
      <c r="B58" s="22">
        <v>3</v>
      </c>
      <c r="C58" s="93" t="str">
        <f>'3 жастағы балалар Ф'!D58</f>
        <v>Бейбіт Айғаным Қуатқызы</v>
      </c>
      <c r="D58" s="149"/>
      <c r="E58" s="150">
        <v>1</v>
      </c>
      <c r="F58" s="149"/>
      <c r="G58" s="149">
        <v>1</v>
      </c>
      <c r="H58" s="149"/>
      <c r="I58" s="150"/>
      <c r="J58" s="149">
        <v>1</v>
      </c>
      <c r="K58" s="149"/>
      <c r="L58" s="150"/>
      <c r="M58" s="149">
        <v>1</v>
      </c>
      <c r="N58" s="149"/>
      <c r="O58" s="150"/>
      <c r="P58" s="149"/>
      <c r="Q58" s="150">
        <v>1</v>
      </c>
      <c r="R58" s="149"/>
      <c r="S58" s="149"/>
      <c r="T58" s="150">
        <v>1</v>
      </c>
      <c r="U58" s="149"/>
      <c r="V58" s="149">
        <v>1</v>
      </c>
      <c r="W58" s="150"/>
      <c r="X58" s="149"/>
      <c r="Y58" s="149"/>
      <c r="Z58" s="149">
        <v>1</v>
      </c>
      <c r="AA58" s="150"/>
      <c r="AB58" s="149"/>
      <c r="AC58" s="149">
        <v>1</v>
      </c>
      <c r="AD58" s="150"/>
      <c r="AE58" s="149">
        <v>1</v>
      </c>
      <c r="AF58" s="149"/>
      <c r="AG58" s="150"/>
      <c r="AH58" s="149">
        <v>1</v>
      </c>
      <c r="AI58" s="149"/>
      <c r="AJ58" s="150"/>
      <c r="AK58" s="149"/>
      <c r="AL58" s="149">
        <v>1</v>
      </c>
      <c r="AM58" s="150"/>
      <c r="AN58" s="149">
        <v>1</v>
      </c>
      <c r="AO58" s="149"/>
      <c r="AP58" s="150"/>
      <c r="AQ58" s="149">
        <v>1</v>
      </c>
      <c r="AR58" s="149"/>
      <c r="AS58" s="150"/>
      <c r="AT58" s="149">
        <v>1</v>
      </c>
      <c r="AU58" s="150"/>
      <c r="AV58" s="149"/>
      <c r="AW58" s="149">
        <v>1</v>
      </c>
      <c r="AX58" s="150"/>
      <c r="AY58" s="149"/>
      <c r="AZ58" s="149">
        <v>1</v>
      </c>
      <c r="BA58" s="150"/>
      <c r="BB58" s="149"/>
      <c r="BC58" s="149">
        <v>1</v>
      </c>
      <c r="BD58" s="149"/>
      <c r="BE58" s="150"/>
      <c r="BF58" s="149">
        <v>1</v>
      </c>
      <c r="BG58" s="149"/>
      <c r="BH58" s="150"/>
      <c r="BI58" s="149">
        <v>1</v>
      </c>
      <c r="BJ58" s="150"/>
      <c r="BK58" s="149"/>
      <c r="BL58" s="149">
        <v>1</v>
      </c>
      <c r="BM58" s="150"/>
      <c r="BN58" s="149"/>
      <c r="BO58" s="149">
        <v>1</v>
      </c>
      <c r="BP58" s="150"/>
      <c r="BQ58" s="149"/>
      <c r="BR58" s="149">
        <v>1</v>
      </c>
      <c r="BS58" s="149"/>
      <c r="BT58" s="150"/>
      <c r="BU58" s="149">
        <v>1</v>
      </c>
      <c r="BV58" s="149"/>
      <c r="BW58" s="150"/>
      <c r="BX58" s="149">
        <v>1</v>
      </c>
      <c r="BY58" s="149"/>
      <c r="BZ58" s="150"/>
      <c r="CA58" s="10">
        <f t="shared" si="4"/>
        <v>19</v>
      </c>
      <c r="CB58" s="10">
        <f t="shared" si="5"/>
        <v>6</v>
      </c>
      <c r="CC58" s="11">
        <f t="shared" si="6"/>
        <v>0</v>
      </c>
    </row>
    <row r="59" spans="1:81" ht="15.75" customHeight="1">
      <c r="B59" s="22">
        <v>4</v>
      </c>
      <c r="C59" s="93" t="str">
        <f>'3 жастағы балалар Ф'!D59</f>
        <v xml:space="preserve">Даниярқызы Айша </v>
      </c>
      <c r="D59" s="17">
        <v>1</v>
      </c>
      <c r="E59" s="17"/>
      <c r="F59" s="18"/>
      <c r="G59" s="17">
        <v>1</v>
      </c>
      <c r="H59" s="17"/>
      <c r="I59" s="18"/>
      <c r="J59" s="17">
        <v>1</v>
      </c>
      <c r="K59" s="17"/>
      <c r="L59" s="18"/>
      <c r="M59" s="17">
        <v>1</v>
      </c>
      <c r="N59" s="17"/>
      <c r="O59" s="18"/>
      <c r="P59" s="17">
        <v>1</v>
      </c>
      <c r="Q59" s="17"/>
      <c r="R59" s="18"/>
      <c r="S59" s="17">
        <v>1</v>
      </c>
      <c r="T59" s="17"/>
      <c r="U59" s="18"/>
      <c r="V59" s="17">
        <v>1</v>
      </c>
      <c r="W59" s="17"/>
      <c r="X59" s="18"/>
      <c r="Y59" s="17">
        <v>1</v>
      </c>
      <c r="Z59" s="17"/>
      <c r="AA59" s="18"/>
      <c r="AB59" s="17">
        <v>1</v>
      </c>
      <c r="AC59" s="17"/>
      <c r="AD59" s="18"/>
      <c r="AE59" s="17">
        <v>1</v>
      </c>
      <c r="AF59" s="17"/>
      <c r="AG59" s="18"/>
      <c r="AH59" s="17">
        <v>1</v>
      </c>
      <c r="AI59" s="17"/>
      <c r="AJ59" s="18"/>
      <c r="AK59" s="17">
        <v>1</v>
      </c>
      <c r="AL59" s="17"/>
      <c r="AM59" s="18"/>
      <c r="AN59" s="17">
        <v>1</v>
      </c>
      <c r="AO59" s="17"/>
      <c r="AP59" s="18"/>
      <c r="AQ59" s="17">
        <v>1</v>
      </c>
      <c r="AR59" s="17"/>
      <c r="AS59" s="18"/>
      <c r="AT59" s="17">
        <v>1</v>
      </c>
      <c r="AU59" s="17"/>
      <c r="AV59" s="18"/>
      <c r="AW59" s="17">
        <v>1</v>
      </c>
      <c r="AX59" s="17"/>
      <c r="AY59" s="18"/>
      <c r="AZ59" s="17">
        <v>1</v>
      </c>
      <c r="BA59" s="17"/>
      <c r="BB59" s="18"/>
      <c r="BC59" s="17">
        <v>1</v>
      </c>
      <c r="BD59" s="17"/>
      <c r="BE59" s="18"/>
      <c r="BF59" s="17">
        <v>1</v>
      </c>
      <c r="BG59" s="17"/>
      <c r="BH59" s="18"/>
      <c r="BI59" s="17">
        <v>1</v>
      </c>
      <c r="BJ59" s="17"/>
      <c r="BK59" s="18"/>
      <c r="BL59" s="17">
        <v>1</v>
      </c>
      <c r="BM59" s="17"/>
      <c r="BN59" s="18"/>
      <c r="BO59" s="17">
        <v>1</v>
      </c>
      <c r="BP59" s="17"/>
      <c r="BQ59" s="18"/>
      <c r="BR59" s="17">
        <v>1</v>
      </c>
      <c r="BS59" s="17"/>
      <c r="BT59" s="18"/>
      <c r="BU59" s="17">
        <v>1</v>
      </c>
      <c r="BV59" s="17"/>
      <c r="BW59" s="18"/>
      <c r="BX59" s="17">
        <v>1</v>
      </c>
      <c r="BY59" s="17"/>
      <c r="BZ59" s="18"/>
      <c r="CA59" s="10">
        <f t="shared" si="4"/>
        <v>25</v>
      </c>
      <c r="CB59" s="10">
        <f t="shared" si="5"/>
        <v>0</v>
      </c>
      <c r="CC59" s="11">
        <f t="shared" si="6"/>
        <v>0</v>
      </c>
    </row>
    <row r="60" spans="1:81" ht="15.75" customHeight="1">
      <c r="B60" s="22">
        <v>5</v>
      </c>
      <c r="C60" s="93" t="str">
        <f>'3 жастағы балалар Ф'!D60</f>
        <v>Дюсенғали Айсұлтан Серікпайұлы</v>
      </c>
      <c r="D60" s="17">
        <v>1</v>
      </c>
      <c r="E60" s="17"/>
      <c r="F60" s="18"/>
      <c r="G60" s="17">
        <v>1</v>
      </c>
      <c r="H60" s="17"/>
      <c r="I60" s="18"/>
      <c r="J60" s="17">
        <v>1</v>
      </c>
      <c r="K60" s="17"/>
      <c r="L60" s="18"/>
      <c r="M60" s="17">
        <v>1</v>
      </c>
      <c r="N60" s="17"/>
      <c r="O60" s="18"/>
      <c r="P60" s="17">
        <v>1</v>
      </c>
      <c r="Q60" s="17"/>
      <c r="R60" s="18"/>
      <c r="S60" s="17">
        <v>1</v>
      </c>
      <c r="T60" s="17"/>
      <c r="U60" s="18"/>
      <c r="V60" s="17">
        <v>1</v>
      </c>
      <c r="W60" s="17"/>
      <c r="X60" s="18"/>
      <c r="Y60" s="17">
        <v>1</v>
      </c>
      <c r="Z60" s="17"/>
      <c r="AA60" s="18"/>
      <c r="AB60" s="17">
        <v>1</v>
      </c>
      <c r="AC60" s="17"/>
      <c r="AD60" s="18"/>
      <c r="AE60" s="17">
        <v>1</v>
      </c>
      <c r="AF60" s="17"/>
      <c r="AG60" s="18"/>
      <c r="AH60" s="17">
        <v>1</v>
      </c>
      <c r="AI60" s="17"/>
      <c r="AJ60" s="18"/>
      <c r="AK60" s="17">
        <v>1</v>
      </c>
      <c r="AL60" s="17"/>
      <c r="AM60" s="18"/>
      <c r="AN60" s="17">
        <v>1</v>
      </c>
      <c r="AO60" s="17"/>
      <c r="AP60" s="18"/>
      <c r="AQ60" s="17">
        <v>1</v>
      </c>
      <c r="AR60" s="17"/>
      <c r="AS60" s="18"/>
      <c r="AT60" s="17">
        <v>1</v>
      </c>
      <c r="AU60" s="17"/>
      <c r="AV60" s="18"/>
      <c r="AW60" s="17">
        <v>1</v>
      </c>
      <c r="AX60" s="17"/>
      <c r="AY60" s="18"/>
      <c r="AZ60" s="17">
        <v>1</v>
      </c>
      <c r="BA60" s="17"/>
      <c r="BB60" s="18"/>
      <c r="BC60" s="17">
        <v>1</v>
      </c>
      <c r="BD60" s="17"/>
      <c r="BE60" s="18"/>
      <c r="BF60" s="17">
        <v>1</v>
      </c>
      <c r="BG60" s="17"/>
      <c r="BH60" s="18"/>
      <c r="BI60" s="17">
        <v>1</v>
      </c>
      <c r="BJ60" s="17"/>
      <c r="BK60" s="18"/>
      <c r="BL60" s="17">
        <v>1</v>
      </c>
      <c r="BM60" s="17"/>
      <c r="BN60" s="18"/>
      <c r="BO60" s="17">
        <v>1</v>
      </c>
      <c r="BP60" s="17"/>
      <c r="BQ60" s="18"/>
      <c r="BR60" s="17">
        <v>1</v>
      </c>
      <c r="BS60" s="17"/>
      <c r="BT60" s="18"/>
      <c r="BU60" s="17">
        <v>1</v>
      </c>
      <c r="BV60" s="17"/>
      <c r="BW60" s="18"/>
      <c r="BX60" s="17">
        <v>1</v>
      </c>
      <c r="BY60" s="17"/>
      <c r="BZ60" s="18"/>
      <c r="CA60" s="10">
        <f t="shared" si="4"/>
        <v>25</v>
      </c>
      <c r="CB60" s="10">
        <f t="shared" si="5"/>
        <v>0</v>
      </c>
      <c r="CC60" s="11">
        <f t="shared" si="6"/>
        <v>0</v>
      </c>
    </row>
    <row r="61" spans="1:81" ht="15.75" customHeight="1">
      <c r="B61" s="22">
        <v>6</v>
      </c>
      <c r="C61" s="93" t="str">
        <f>'3 жастағы балалар Ф'!D61</f>
        <v xml:space="preserve">Даниярқызы Азиза </v>
      </c>
      <c r="D61" s="17"/>
      <c r="E61" s="17">
        <v>1</v>
      </c>
      <c r="F61" s="18"/>
      <c r="G61" s="17"/>
      <c r="H61" s="17">
        <v>1</v>
      </c>
      <c r="I61" s="18"/>
      <c r="J61" s="17">
        <v>1</v>
      </c>
      <c r="K61" s="17"/>
      <c r="L61" s="18"/>
      <c r="M61" s="17">
        <v>1</v>
      </c>
      <c r="N61" s="17"/>
      <c r="O61" s="18"/>
      <c r="P61" s="17">
        <v>1</v>
      </c>
      <c r="Q61" s="17"/>
      <c r="R61" s="18"/>
      <c r="S61" s="17">
        <v>1</v>
      </c>
      <c r="T61" s="17"/>
      <c r="U61" s="18"/>
      <c r="V61" s="17">
        <v>1</v>
      </c>
      <c r="W61" s="17"/>
      <c r="X61" s="18"/>
      <c r="Y61" s="17">
        <v>1</v>
      </c>
      <c r="Z61" s="17"/>
      <c r="AA61" s="18"/>
      <c r="AB61" s="17">
        <v>1</v>
      </c>
      <c r="AC61" s="17"/>
      <c r="AD61" s="18"/>
      <c r="AE61" s="17">
        <v>1</v>
      </c>
      <c r="AF61" s="17"/>
      <c r="AG61" s="18"/>
      <c r="AH61" s="17">
        <v>1</v>
      </c>
      <c r="AI61" s="17"/>
      <c r="AJ61" s="18"/>
      <c r="AK61" s="17"/>
      <c r="AL61" s="17"/>
      <c r="AM61" s="18"/>
      <c r="AN61" s="17">
        <v>1</v>
      </c>
      <c r="AO61" s="17"/>
      <c r="AP61" s="18"/>
      <c r="AQ61" s="17">
        <v>1</v>
      </c>
      <c r="AR61" s="17"/>
      <c r="AS61" s="18"/>
      <c r="AT61" s="17">
        <v>1</v>
      </c>
      <c r="AU61" s="17"/>
      <c r="AV61" s="18"/>
      <c r="AW61" s="17">
        <v>1</v>
      </c>
      <c r="AX61" s="17"/>
      <c r="AY61" s="18"/>
      <c r="AZ61" s="17">
        <v>1</v>
      </c>
      <c r="BA61" s="17"/>
      <c r="BB61" s="18"/>
      <c r="BC61" s="17">
        <v>1</v>
      </c>
      <c r="BD61" s="17"/>
      <c r="BE61" s="18"/>
      <c r="BF61" s="17">
        <v>1</v>
      </c>
      <c r="BG61" s="17"/>
      <c r="BH61" s="18"/>
      <c r="BI61" s="17">
        <v>1</v>
      </c>
      <c r="BJ61" s="17"/>
      <c r="BK61" s="18"/>
      <c r="BL61" s="17">
        <v>1</v>
      </c>
      <c r="BM61" s="17"/>
      <c r="BN61" s="18"/>
      <c r="BO61" s="17">
        <v>1</v>
      </c>
      <c r="BP61" s="17"/>
      <c r="BQ61" s="18"/>
      <c r="BR61" s="17">
        <v>1</v>
      </c>
      <c r="BS61" s="17"/>
      <c r="BT61" s="18"/>
      <c r="BU61" s="17">
        <v>1</v>
      </c>
      <c r="BV61" s="17"/>
      <c r="BW61" s="18"/>
      <c r="BX61" s="17">
        <v>1</v>
      </c>
      <c r="BY61" s="17"/>
      <c r="BZ61" s="18"/>
      <c r="CA61" s="10">
        <f t="shared" si="4"/>
        <v>22</v>
      </c>
      <c r="CB61" s="10">
        <f t="shared" si="5"/>
        <v>2</v>
      </c>
      <c r="CC61" s="11">
        <f t="shared" si="6"/>
        <v>0</v>
      </c>
    </row>
    <row r="62" spans="1:81" ht="15.75" customHeight="1">
      <c r="B62" s="22">
        <v>7</v>
      </c>
      <c r="C62" s="93" t="str">
        <f>'3 жастағы балалар Ф'!D62</f>
        <v>Жұмағали Нұрәлі Досжанұлы</v>
      </c>
      <c r="D62" s="17">
        <v>1</v>
      </c>
      <c r="E62" s="17"/>
      <c r="F62" s="18"/>
      <c r="G62" s="17">
        <v>1</v>
      </c>
      <c r="H62" s="17"/>
      <c r="I62" s="18"/>
      <c r="J62" s="17">
        <v>1</v>
      </c>
      <c r="K62" s="17"/>
      <c r="L62" s="18"/>
      <c r="M62" s="17">
        <v>1</v>
      </c>
      <c r="N62" s="17"/>
      <c r="O62" s="18"/>
      <c r="P62" s="17">
        <v>1</v>
      </c>
      <c r="Q62" s="17"/>
      <c r="R62" s="18"/>
      <c r="S62" s="17">
        <v>1</v>
      </c>
      <c r="T62" s="17"/>
      <c r="U62" s="18"/>
      <c r="V62" s="17">
        <v>1</v>
      </c>
      <c r="W62" s="17"/>
      <c r="X62" s="18"/>
      <c r="Y62" s="17">
        <v>1</v>
      </c>
      <c r="Z62" s="17"/>
      <c r="AA62" s="18"/>
      <c r="AB62" s="17">
        <v>1</v>
      </c>
      <c r="AC62" s="17"/>
      <c r="AD62" s="18"/>
      <c r="AE62" s="17">
        <v>1</v>
      </c>
      <c r="AF62" s="17"/>
      <c r="AG62" s="18"/>
      <c r="AH62" s="17">
        <v>1</v>
      </c>
      <c r="AI62" s="17"/>
      <c r="AJ62" s="18"/>
      <c r="AK62" s="17">
        <v>1</v>
      </c>
      <c r="AL62" s="17"/>
      <c r="AM62" s="18"/>
      <c r="AN62" s="17">
        <v>1</v>
      </c>
      <c r="AO62" s="17"/>
      <c r="AP62" s="18"/>
      <c r="AQ62" s="17">
        <v>1</v>
      </c>
      <c r="AR62" s="17"/>
      <c r="AS62" s="18"/>
      <c r="AT62" s="17">
        <v>1</v>
      </c>
      <c r="AU62" s="17"/>
      <c r="AV62" s="18"/>
      <c r="AW62" s="17">
        <v>1</v>
      </c>
      <c r="AX62" s="17"/>
      <c r="AY62" s="18"/>
      <c r="AZ62" s="17">
        <v>1</v>
      </c>
      <c r="BA62" s="17"/>
      <c r="BB62" s="18"/>
      <c r="BC62" s="17">
        <v>1</v>
      </c>
      <c r="BD62" s="17"/>
      <c r="BE62" s="18"/>
      <c r="BF62" s="17">
        <v>1</v>
      </c>
      <c r="BG62" s="17"/>
      <c r="BH62" s="18"/>
      <c r="BI62" s="17">
        <v>1</v>
      </c>
      <c r="BJ62" s="17"/>
      <c r="BK62" s="18"/>
      <c r="BL62" s="17">
        <v>1</v>
      </c>
      <c r="BM62" s="17"/>
      <c r="BN62" s="18"/>
      <c r="BO62" s="17">
        <v>1</v>
      </c>
      <c r="BP62" s="17"/>
      <c r="BQ62" s="18"/>
      <c r="BR62" s="17">
        <v>1</v>
      </c>
      <c r="BS62" s="17"/>
      <c r="BT62" s="18"/>
      <c r="BU62" s="17">
        <v>1</v>
      </c>
      <c r="BV62" s="17"/>
      <c r="BW62" s="18"/>
      <c r="BX62" s="17">
        <v>1</v>
      </c>
      <c r="BY62" s="17"/>
      <c r="BZ62" s="18"/>
      <c r="CA62" s="10">
        <f t="shared" si="4"/>
        <v>25</v>
      </c>
      <c r="CB62" s="10">
        <f t="shared" si="5"/>
        <v>0</v>
      </c>
      <c r="CC62" s="11">
        <f t="shared" si="6"/>
        <v>0</v>
      </c>
    </row>
    <row r="63" spans="1:81" ht="15.75" customHeight="1">
      <c r="B63" s="22">
        <v>8</v>
      </c>
      <c r="C63" s="93" t="str">
        <f>'3 жастағы балалар Ф'!D63</f>
        <v>Мұратбек Масұр Мұратбекұлы</v>
      </c>
      <c r="D63" s="17"/>
      <c r="E63" s="17">
        <v>1</v>
      </c>
      <c r="F63" s="18"/>
      <c r="G63" s="17"/>
      <c r="H63" s="17">
        <v>1</v>
      </c>
      <c r="I63" s="18"/>
      <c r="J63" s="17"/>
      <c r="K63" s="17">
        <v>1</v>
      </c>
      <c r="L63" s="18"/>
      <c r="M63" s="17"/>
      <c r="N63" s="17">
        <v>1</v>
      </c>
      <c r="O63" s="18"/>
      <c r="P63" s="17"/>
      <c r="Q63" s="17">
        <v>1</v>
      </c>
      <c r="R63" s="18"/>
      <c r="S63" s="17"/>
      <c r="T63" s="17">
        <v>1</v>
      </c>
      <c r="U63" s="18"/>
      <c r="V63" s="17"/>
      <c r="W63" s="17">
        <v>1</v>
      </c>
      <c r="X63" s="18"/>
      <c r="Y63" s="17"/>
      <c r="Z63" s="17">
        <v>1</v>
      </c>
      <c r="AA63" s="18"/>
      <c r="AB63" s="17"/>
      <c r="AC63" s="17">
        <v>1</v>
      </c>
      <c r="AD63" s="18"/>
      <c r="AE63" s="17"/>
      <c r="AF63" s="17">
        <v>1</v>
      </c>
      <c r="AG63" s="18"/>
      <c r="AH63" s="17">
        <v>1</v>
      </c>
      <c r="AI63" s="17"/>
      <c r="AJ63" s="18"/>
      <c r="AK63" s="17"/>
      <c r="AL63" s="17">
        <v>1</v>
      </c>
      <c r="AM63" s="18"/>
      <c r="AN63" s="17"/>
      <c r="AO63" s="17">
        <v>1</v>
      </c>
      <c r="AP63" s="18"/>
      <c r="AQ63" s="17"/>
      <c r="AR63" s="17">
        <v>1</v>
      </c>
      <c r="AS63" s="18"/>
      <c r="AT63" s="17"/>
      <c r="AU63" s="17">
        <v>1</v>
      </c>
      <c r="AV63" s="18"/>
      <c r="AW63" s="17"/>
      <c r="AX63" s="17">
        <v>1</v>
      </c>
      <c r="AY63" s="18"/>
      <c r="AZ63" s="17"/>
      <c r="BA63" s="17">
        <v>1</v>
      </c>
      <c r="BB63" s="18"/>
      <c r="BC63" s="17"/>
      <c r="BD63" s="17">
        <v>1</v>
      </c>
      <c r="BE63" s="18"/>
      <c r="BF63" s="17"/>
      <c r="BG63" s="17">
        <v>1</v>
      </c>
      <c r="BH63" s="18"/>
      <c r="BI63" s="17"/>
      <c r="BJ63" s="17">
        <v>1</v>
      </c>
      <c r="BK63" s="18"/>
      <c r="BL63" s="17"/>
      <c r="BM63" s="17">
        <v>1</v>
      </c>
      <c r="BN63" s="18"/>
      <c r="BO63" s="17"/>
      <c r="BP63" s="17">
        <v>1</v>
      </c>
      <c r="BQ63" s="18"/>
      <c r="BR63" s="17"/>
      <c r="BS63" s="17">
        <v>1</v>
      </c>
      <c r="BT63" s="18"/>
      <c r="BU63" s="17"/>
      <c r="BV63" s="17">
        <v>1</v>
      </c>
      <c r="BW63" s="18"/>
      <c r="BX63" s="17"/>
      <c r="BY63" s="17">
        <v>1</v>
      </c>
      <c r="BZ63" s="18"/>
      <c r="CA63" s="10">
        <f t="shared" si="4"/>
        <v>1</v>
      </c>
      <c r="CB63" s="10">
        <f t="shared" si="5"/>
        <v>24</v>
      </c>
      <c r="CC63" s="11">
        <f t="shared" si="6"/>
        <v>0</v>
      </c>
    </row>
    <row r="64" spans="1:81" ht="15.75" customHeight="1">
      <c r="B64" s="22">
        <v>9</v>
      </c>
      <c r="C64" s="93" t="str">
        <f>'3 жастағы балалар Ф'!D64</f>
        <v>Мейіржан Ұлпан Нартайқызы</v>
      </c>
      <c r="D64" s="17">
        <v>1</v>
      </c>
      <c r="E64" s="17"/>
      <c r="F64" s="18"/>
      <c r="G64" s="17">
        <v>1</v>
      </c>
      <c r="H64" s="17"/>
      <c r="I64" s="18"/>
      <c r="J64" s="17">
        <v>1</v>
      </c>
      <c r="K64" s="17"/>
      <c r="L64" s="18"/>
      <c r="M64" s="17">
        <v>1</v>
      </c>
      <c r="N64" s="17"/>
      <c r="O64" s="18"/>
      <c r="P64" s="17">
        <v>1</v>
      </c>
      <c r="Q64" s="17"/>
      <c r="R64" s="18"/>
      <c r="S64" s="17">
        <v>1</v>
      </c>
      <c r="T64" s="17"/>
      <c r="U64" s="18"/>
      <c r="V64" s="17">
        <v>1</v>
      </c>
      <c r="W64" s="17"/>
      <c r="X64" s="18"/>
      <c r="Y64" s="17">
        <v>1</v>
      </c>
      <c r="Z64" s="17"/>
      <c r="AA64" s="18"/>
      <c r="AB64" s="17">
        <v>1</v>
      </c>
      <c r="AC64" s="17"/>
      <c r="AD64" s="18"/>
      <c r="AE64" s="17">
        <v>1</v>
      </c>
      <c r="AF64" s="17"/>
      <c r="AG64" s="18"/>
      <c r="AH64" s="17">
        <v>1</v>
      </c>
      <c r="AI64" s="17"/>
      <c r="AJ64" s="18"/>
      <c r="AK64" s="17">
        <v>1</v>
      </c>
      <c r="AL64" s="17"/>
      <c r="AM64" s="18"/>
      <c r="AN64" s="17">
        <v>1</v>
      </c>
      <c r="AO64" s="17"/>
      <c r="AP64" s="18"/>
      <c r="AQ64" s="17">
        <v>1</v>
      </c>
      <c r="AR64" s="17"/>
      <c r="AS64" s="18"/>
      <c r="AT64" s="17">
        <v>1</v>
      </c>
      <c r="AU64" s="17"/>
      <c r="AV64" s="18"/>
      <c r="AW64" s="17">
        <v>1</v>
      </c>
      <c r="AX64" s="17"/>
      <c r="AY64" s="18"/>
      <c r="AZ64" s="17">
        <v>1</v>
      </c>
      <c r="BA64" s="17"/>
      <c r="BB64" s="18"/>
      <c r="BC64" s="17">
        <v>1</v>
      </c>
      <c r="BD64" s="17"/>
      <c r="BE64" s="18"/>
      <c r="BF64" s="17">
        <v>1</v>
      </c>
      <c r="BG64" s="17"/>
      <c r="BH64" s="18"/>
      <c r="BI64" s="17">
        <v>1</v>
      </c>
      <c r="BJ64" s="17"/>
      <c r="BK64" s="18"/>
      <c r="BL64" s="17">
        <v>1</v>
      </c>
      <c r="BM64" s="17"/>
      <c r="BN64" s="18"/>
      <c r="BO64" s="17">
        <v>1</v>
      </c>
      <c r="BP64" s="17"/>
      <c r="BQ64" s="18"/>
      <c r="BR64" s="17">
        <v>1</v>
      </c>
      <c r="BS64" s="17"/>
      <c r="BT64" s="18"/>
      <c r="BU64" s="17">
        <v>1</v>
      </c>
      <c r="BV64" s="17"/>
      <c r="BW64" s="18"/>
      <c r="BX64" s="17">
        <v>1</v>
      </c>
      <c r="BY64" s="17"/>
      <c r="BZ64" s="18"/>
      <c r="CA64" s="10">
        <f t="shared" si="4"/>
        <v>25</v>
      </c>
      <c r="CB64" s="10">
        <f t="shared" si="5"/>
        <v>0</v>
      </c>
      <c r="CC64" s="11">
        <f t="shared" si="6"/>
        <v>0</v>
      </c>
    </row>
    <row r="65" spans="2:81" ht="15.75" customHeight="1">
      <c r="B65" s="22">
        <v>10</v>
      </c>
      <c r="C65" s="93" t="str">
        <f>'3 жастағы балалар Ф'!D65</f>
        <v>Молдабай Инабат Ерзатқызы</v>
      </c>
      <c r="D65" s="17">
        <v>1</v>
      </c>
      <c r="E65" s="17"/>
      <c r="F65" s="18"/>
      <c r="G65" s="17"/>
      <c r="H65" s="17">
        <v>1</v>
      </c>
      <c r="I65" s="18"/>
      <c r="J65" s="17"/>
      <c r="K65" s="17">
        <v>1</v>
      </c>
      <c r="L65" s="18"/>
      <c r="M65" s="17"/>
      <c r="N65" s="17">
        <v>1</v>
      </c>
      <c r="O65" s="18"/>
      <c r="P65" s="17"/>
      <c r="Q65" s="17">
        <v>1</v>
      </c>
      <c r="R65" s="18"/>
      <c r="S65" s="17"/>
      <c r="T65" s="17">
        <v>1</v>
      </c>
      <c r="U65" s="18"/>
      <c r="V65" s="17"/>
      <c r="W65" s="17">
        <v>1</v>
      </c>
      <c r="X65" s="18"/>
      <c r="Y65" s="17"/>
      <c r="Z65" s="17">
        <v>1</v>
      </c>
      <c r="AA65" s="18"/>
      <c r="AB65" s="17"/>
      <c r="AC65" s="17">
        <v>1</v>
      </c>
      <c r="AD65" s="18"/>
      <c r="AE65" s="17">
        <v>1</v>
      </c>
      <c r="AF65" s="17"/>
      <c r="AG65" s="18"/>
      <c r="AH65" s="17">
        <v>1</v>
      </c>
      <c r="AI65" s="17"/>
      <c r="AJ65" s="18"/>
      <c r="AK65" s="17">
        <v>1</v>
      </c>
      <c r="AL65" s="17"/>
      <c r="AM65" s="18"/>
      <c r="AN65" s="17"/>
      <c r="AO65" s="17">
        <v>1</v>
      </c>
      <c r="AP65" s="18"/>
      <c r="AQ65" s="17">
        <v>1</v>
      </c>
      <c r="AR65" s="17"/>
      <c r="AS65" s="18"/>
      <c r="AT65" s="17">
        <v>1</v>
      </c>
      <c r="AU65" s="17"/>
      <c r="AV65" s="18"/>
      <c r="AW65" s="17">
        <v>1</v>
      </c>
      <c r="AX65" s="17"/>
      <c r="AY65" s="18"/>
      <c r="AZ65" s="17">
        <v>1</v>
      </c>
      <c r="BA65" s="17"/>
      <c r="BB65" s="18"/>
      <c r="BC65" s="17">
        <v>1</v>
      </c>
      <c r="BD65" s="17"/>
      <c r="BE65" s="18"/>
      <c r="BF65" s="17">
        <v>1</v>
      </c>
      <c r="BG65" s="17"/>
      <c r="BH65" s="18"/>
      <c r="BI65" s="17">
        <v>1</v>
      </c>
      <c r="BJ65" s="17"/>
      <c r="BK65" s="18"/>
      <c r="BL65" s="17">
        <v>1</v>
      </c>
      <c r="BM65" s="17"/>
      <c r="BN65" s="18"/>
      <c r="BO65" s="17">
        <v>1</v>
      </c>
      <c r="BP65" s="17"/>
      <c r="BQ65" s="18"/>
      <c r="BR65" s="17">
        <v>1</v>
      </c>
      <c r="BS65" s="17"/>
      <c r="BT65" s="18"/>
      <c r="BU65" s="17">
        <v>1</v>
      </c>
      <c r="BV65" s="17"/>
      <c r="BW65" s="18"/>
      <c r="BX65" s="17">
        <v>1</v>
      </c>
      <c r="BY65" s="17"/>
      <c r="BZ65" s="18"/>
      <c r="CA65" s="10">
        <f t="shared" si="4"/>
        <v>16</v>
      </c>
      <c r="CB65" s="10">
        <f t="shared" si="5"/>
        <v>9</v>
      </c>
      <c r="CC65" s="11">
        <f t="shared" si="6"/>
        <v>0</v>
      </c>
    </row>
    <row r="66" spans="2:81" ht="15.75" customHeight="1">
      <c r="B66" s="22">
        <v>11</v>
      </c>
      <c r="C66" s="93" t="str">
        <f>'3 жастағы балалар Ф'!D66</f>
        <v>Мескен Бағым Ерланқызы</v>
      </c>
      <c r="D66" s="17">
        <v>1</v>
      </c>
      <c r="E66" s="17"/>
      <c r="F66" s="18"/>
      <c r="G66" s="17">
        <v>1</v>
      </c>
      <c r="H66" s="17"/>
      <c r="I66" s="18"/>
      <c r="J66" s="17">
        <v>1</v>
      </c>
      <c r="K66" s="17"/>
      <c r="L66" s="18"/>
      <c r="M66" s="17">
        <v>1</v>
      </c>
      <c r="N66" s="17"/>
      <c r="O66" s="18"/>
      <c r="P66" s="17">
        <v>1</v>
      </c>
      <c r="Q66" s="17"/>
      <c r="R66" s="18"/>
      <c r="S66" s="17">
        <v>1</v>
      </c>
      <c r="T66" s="17"/>
      <c r="U66" s="18"/>
      <c r="V66" s="17">
        <v>1</v>
      </c>
      <c r="W66" s="17"/>
      <c r="X66" s="18"/>
      <c r="Y66" s="17">
        <v>1</v>
      </c>
      <c r="Z66" s="17"/>
      <c r="AA66" s="18"/>
      <c r="AB66" s="17">
        <v>1</v>
      </c>
      <c r="AC66" s="17"/>
      <c r="AD66" s="18"/>
      <c r="AE66" s="17">
        <v>1</v>
      </c>
      <c r="AF66" s="17"/>
      <c r="AG66" s="18"/>
      <c r="AH66" s="17">
        <v>1</v>
      </c>
      <c r="AI66" s="17"/>
      <c r="AJ66" s="18"/>
      <c r="AK66" s="17">
        <v>1</v>
      </c>
      <c r="AL66" s="17"/>
      <c r="AM66" s="18"/>
      <c r="AN66" s="17">
        <v>1</v>
      </c>
      <c r="AO66" s="17"/>
      <c r="AP66" s="18"/>
      <c r="AQ66" s="17">
        <v>1</v>
      </c>
      <c r="AR66" s="17"/>
      <c r="AS66" s="18"/>
      <c r="AT66" s="17">
        <v>1</v>
      </c>
      <c r="AU66" s="17"/>
      <c r="AV66" s="18"/>
      <c r="AW66" s="17">
        <v>1</v>
      </c>
      <c r="AX66" s="17"/>
      <c r="AY66" s="18"/>
      <c r="AZ66" s="17">
        <v>1</v>
      </c>
      <c r="BA66" s="17"/>
      <c r="BB66" s="18"/>
      <c r="BC66" s="17">
        <v>1</v>
      </c>
      <c r="BD66" s="17"/>
      <c r="BE66" s="18"/>
      <c r="BF66" s="17">
        <v>1</v>
      </c>
      <c r="BG66" s="17"/>
      <c r="BH66" s="18"/>
      <c r="BI66" s="17">
        <v>1</v>
      </c>
      <c r="BJ66" s="17"/>
      <c r="BK66" s="18"/>
      <c r="BL66" s="17">
        <v>1</v>
      </c>
      <c r="BM66" s="17"/>
      <c r="BN66" s="18"/>
      <c r="BO66" s="17">
        <v>1</v>
      </c>
      <c r="BP66" s="17"/>
      <c r="BQ66" s="18"/>
      <c r="BR66" s="17">
        <v>1</v>
      </c>
      <c r="BS66" s="17"/>
      <c r="BT66" s="18"/>
      <c r="BU66" s="17">
        <v>1</v>
      </c>
      <c r="BV66" s="17"/>
      <c r="BW66" s="18"/>
      <c r="BX66" s="17">
        <v>1</v>
      </c>
      <c r="BY66" s="17"/>
      <c r="BZ66" s="18"/>
      <c r="CA66" s="10">
        <f t="shared" si="4"/>
        <v>25</v>
      </c>
      <c r="CB66" s="10">
        <f t="shared" si="5"/>
        <v>0</v>
      </c>
      <c r="CC66" s="11">
        <f t="shared" si="6"/>
        <v>0</v>
      </c>
    </row>
    <row r="67" spans="2:81" ht="15.75" customHeight="1">
      <c r="B67" s="22">
        <v>12</v>
      </c>
      <c r="C67" s="93" t="str">
        <f>'3 жастағы балалар Ф'!D67</f>
        <v>Нұрғазы Сезім Жангелдіқызы</v>
      </c>
      <c r="D67" s="17">
        <v>1</v>
      </c>
      <c r="E67" s="17"/>
      <c r="F67" s="18"/>
      <c r="G67" s="17">
        <v>1</v>
      </c>
      <c r="H67" s="17"/>
      <c r="I67" s="18"/>
      <c r="J67" s="17">
        <v>1</v>
      </c>
      <c r="K67" s="17"/>
      <c r="L67" s="18"/>
      <c r="M67" s="17">
        <v>1</v>
      </c>
      <c r="N67" s="17"/>
      <c r="O67" s="18"/>
      <c r="P67" s="17">
        <v>1</v>
      </c>
      <c r="Q67" s="17"/>
      <c r="R67" s="18"/>
      <c r="S67" s="17">
        <v>1</v>
      </c>
      <c r="T67" s="17"/>
      <c r="U67" s="18"/>
      <c r="V67" s="17">
        <v>1</v>
      </c>
      <c r="W67" s="17"/>
      <c r="X67" s="18"/>
      <c r="Y67" s="17">
        <v>1</v>
      </c>
      <c r="Z67" s="17"/>
      <c r="AA67" s="18"/>
      <c r="AB67" s="17">
        <v>1</v>
      </c>
      <c r="AC67" s="17"/>
      <c r="AD67" s="18"/>
      <c r="AE67" s="17">
        <v>1</v>
      </c>
      <c r="AF67" s="17"/>
      <c r="AG67" s="18"/>
      <c r="AH67" s="17">
        <v>1</v>
      </c>
      <c r="AI67" s="17"/>
      <c r="AJ67" s="18"/>
      <c r="AK67" s="17">
        <v>1</v>
      </c>
      <c r="AL67" s="17"/>
      <c r="AM67" s="18"/>
      <c r="AN67" s="17">
        <v>1</v>
      </c>
      <c r="AO67" s="17"/>
      <c r="AP67" s="18"/>
      <c r="AQ67" s="17">
        <v>1</v>
      </c>
      <c r="AR67" s="17"/>
      <c r="AS67" s="18"/>
      <c r="AT67" s="17">
        <v>1</v>
      </c>
      <c r="AU67" s="17"/>
      <c r="AV67" s="18"/>
      <c r="AW67" s="17">
        <v>1</v>
      </c>
      <c r="AX67" s="17"/>
      <c r="AY67" s="18"/>
      <c r="AZ67" s="17">
        <v>1</v>
      </c>
      <c r="BA67" s="17"/>
      <c r="BB67" s="18"/>
      <c r="BC67" s="17">
        <v>1</v>
      </c>
      <c r="BD67" s="17"/>
      <c r="BE67" s="18"/>
      <c r="BF67" s="17"/>
      <c r="BG67" s="17">
        <v>1</v>
      </c>
      <c r="BH67" s="18"/>
      <c r="BI67" s="17">
        <v>1</v>
      </c>
      <c r="BJ67" s="17"/>
      <c r="BK67" s="18"/>
      <c r="BL67" s="17">
        <v>1</v>
      </c>
      <c r="BM67" s="17"/>
      <c r="BN67" s="18"/>
      <c r="BO67" s="17">
        <v>1</v>
      </c>
      <c r="BP67" s="17"/>
      <c r="BQ67" s="18"/>
      <c r="BR67" s="17">
        <v>1</v>
      </c>
      <c r="BS67" s="17"/>
      <c r="BT67" s="18"/>
      <c r="BU67" s="17">
        <v>1</v>
      </c>
      <c r="BV67" s="17"/>
      <c r="BW67" s="18"/>
      <c r="BX67" s="17">
        <v>1</v>
      </c>
      <c r="BY67" s="17"/>
      <c r="BZ67" s="18"/>
      <c r="CA67" s="10">
        <f t="shared" si="4"/>
        <v>24</v>
      </c>
      <c r="CB67" s="10">
        <f t="shared" si="5"/>
        <v>1</v>
      </c>
      <c r="CC67" s="11">
        <f t="shared" si="6"/>
        <v>0</v>
      </c>
    </row>
    <row r="68" spans="2:81" ht="15.75" customHeight="1">
      <c r="B68" s="22">
        <v>13</v>
      </c>
      <c r="C68" s="93" t="str">
        <f>'3 жастағы балалар Ф'!D68</f>
        <v>Төлуғали Нұрислам Жансерікұлы</v>
      </c>
      <c r="D68" s="17"/>
      <c r="E68" s="17">
        <v>1</v>
      </c>
      <c r="F68" s="18"/>
      <c r="G68" s="17"/>
      <c r="H68" s="17">
        <v>1</v>
      </c>
      <c r="I68" s="18"/>
      <c r="J68" s="17"/>
      <c r="K68" s="17">
        <v>1</v>
      </c>
      <c r="L68" s="18"/>
      <c r="M68" s="17"/>
      <c r="N68" s="17">
        <v>1</v>
      </c>
      <c r="O68" s="18"/>
      <c r="P68" s="17"/>
      <c r="Q68" s="17">
        <v>1</v>
      </c>
      <c r="R68" s="18"/>
      <c r="S68" s="17"/>
      <c r="T68" s="17">
        <v>1</v>
      </c>
      <c r="U68" s="18"/>
      <c r="V68" s="17"/>
      <c r="W68" s="17">
        <v>1</v>
      </c>
      <c r="X68" s="18"/>
      <c r="Y68" s="17"/>
      <c r="Z68" s="17">
        <v>1</v>
      </c>
      <c r="AA68" s="18"/>
      <c r="AB68" s="17"/>
      <c r="AC68" s="17">
        <v>1</v>
      </c>
      <c r="AD68" s="18"/>
      <c r="AE68" s="17"/>
      <c r="AF68" s="17">
        <v>1</v>
      </c>
      <c r="AG68" s="18"/>
      <c r="AH68" s="17">
        <v>1</v>
      </c>
      <c r="AI68" s="17"/>
      <c r="AJ68" s="18"/>
      <c r="AK68" s="17"/>
      <c r="AL68" s="17">
        <v>1</v>
      </c>
      <c r="AM68" s="18"/>
      <c r="AN68" s="17"/>
      <c r="AO68" s="17">
        <v>1</v>
      </c>
      <c r="AP68" s="18"/>
      <c r="AQ68" s="17"/>
      <c r="AR68" s="17">
        <v>1</v>
      </c>
      <c r="AS68" s="18"/>
      <c r="AT68" s="17"/>
      <c r="AU68" s="17">
        <v>1</v>
      </c>
      <c r="AV68" s="18"/>
      <c r="AW68" s="17"/>
      <c r="AX68" s="17">
        <v>1</v>
      </c>
      <c r="AY68" s="18"/>
      <c r="AZ68" s="17"/>
      <c r="BA68" s="17">
        <v>1</v>
      </c>
      <c r="BB68" s="18"/>
      <c r="BC68" s="17"/>
      <c r="BD68" s="17">
        <v>1</v>
      </c>
      <c r="BE68" s="18"/>
      <c r="BF68" s="17"/>
      <c r="BG68" s="17">
        <v>1</v>
      </c>
      <c r="BH68" s="18"/>
      <c r="BI68" s="17"/>
      <c r="BJ68" s="17">
        <v>1</v>
      </c>
      <c r="BK68" s="18"/>
      <c r="BL68" s="17"/>
      <c r="BM68" s="17">
        <v>1</v>
      </c>
      <c r="BN68" s="18"/>
      <c r="BO68" s="17"/>
      <c r="BP68" s="17">
        <v>1</v>
      </c>
      <c r="BQ68" s="18"/>
      <c r="BR68" s="17"/>
      <c r="BS68" s="17">
        <v>1</v>
      </c>
      <c r="BT68" s="18"/>
      <c r="BU68" s="17"/>
      <c r="BV68" s="17">
        <v>1</v>
      </c>
      <c r="BW68" s="18"/>
      <c r="BX68" s="17"/>
      <c r="BY68" s="17">
        <v>1</v>
      </c>
      <c r="BZ68" s="18"/>
      <c r="CA68" s="10">
        <f t="shared" si="4"/>
        <v>1</v>
      </c>
      <c r="CB68" s="10">
        <f t="shared" si="5"/>
        <v>24</v>
      </c>
      <c r="CC68" s="11">
        <f t="shared" si="6"/>
        <v>0</v>
      </c>
    </row>
    <row r="69" spans="2:81" ht="15.75" customHeight="1">
      <c r="B69" s="22">
        <v>14</v>
      </c>
      <c r="C69" s="93" t="str">
        <f>'3 жастағы балалар Ф'!D69</f>
        <v>Сағатбек Бұлбұл Ерболқызы</v>
      </c>
      <c r="D69" s="17">
        <v>1</v>
      </c>
      <c r="E69" s="17"/>
      <c r="F69" s="18"/>
      <c r="G69" s="17">
        <v>1</v>
      </c>
      <c r="H69" s="17"/>
      <c r="I69" s="18"/>
      <c r="J69" s="17">
        <v>1</v>
      </c>
      <c r="K69" s="17"/>
      <c r="L69" s="18"/>
      <c r="M69" s="17">
        <v>1</v>
      </c>
      <c r="N69" s="17"/>
      <c r="O69" s="18"/>
      <c r="P69" s="17">
        <v>1</v>
      </c>
      <c r="Q69" s="17"/>
      <c r="R69" s="18"/>
      <c r="S69" s="17">
        <v>1</v>
      </c>
      <c r="T69" s="17"/>
      <c r="U69" s="18"/>
      <c r="V69" s="17">
        <v>1</v>
      </c>
      <c r="W69" s="17"/>
      <c r="X69" s="18"/>
      <c r="Y69" s="17">
        <v>1</v>
      </c>
      <c r="Z69" s="17"/>
      <c r="AA69" s="18"/>
      <c r="AB69" s="17">
        <v>1</v>
      </c>
      <c r="AC69" s="17"/>
      <c r="AD69" s="18"/>
      <c r="AE69" s="17">
        <v>1</v>
      </c>
      <c r="AF69" s="17"/>
      <c r="AG69" s="18"/>
      <c r="AH69" s="17"/>
      <c r="AI69" s="17"/>
      <c r="AJ69" s="18"/>
      <c r="AK69" s="17">
        <v>1</v>
      </c>
      <c r="AL69" s="17"/>
      <c r="AM69" s="18"/>
      <c r="AN69" s="17">
        <v>1</v>
      </c>
      <c r="AO69" s="17"/>
      <c r="AP69" s="18"/>
      <c r="AQ69" s="17">
        <v>1</v>
      </c>
      <c r="AR69" s="17"/>
      <c r="AS69" s="18"/>
      <c r="AT69" s="17">
        <v>1</v>
      </c>
      <c r="AU69" s="17"/>
      <c r="AV69" s="18"/>
      <c r="AW69" s="17">
        <v>1</v>
      </c>
      <c r="AX69" s="17"/>
      <c r="AY69" s="18"/>
      <c r="AZ69" s="17">
        <v>1</v>
      </c>
      <c r="BA69" s="17"/>
      <c r="BB69" s="18"/>
      <c r="BC69" s="17">
        <v>1</v>
      </c>
      <c r="BD69" s="17"/>
      <c r="BE69" s="18"/>
      <c r="BF69" s="17">
        <v>1</v>
      </c>
      <c r="BG69" s="17"/>
      <c r="BH69" s="18"/>
      <c r="BI69" s="17">
        <v>1</v>
      </c>
      <c r="BJ69" s="17"/>
      <c r="BK69" s="18"/>
      <c r="BL69" s="17">
        <v>1</v>
      </c>
      <c r="BM69" s="17"/>
      <c r="BN69" s="18"/>
      <c r="BO69" s="17">
        <v>1</v>
      </c>
      <c r="BP69" s="17"/>
      <c r="BQ69" s="18"/>
      <c r="BR69" s="17">
        <v>1</v>
      </c>
      <c r="BS69" s="17"/>
      <c r="BT69" s="18"/>
      <c r="BU69" s="17">
        <v>1</v>
      </c>
      <c r="BV69" s="17"/>
      <c r="BW69" s="18"/>
      <c r="BX69" s="17">
        <v>1</v>
      </c>
      <c r="BY69" s="17"/>
      <c r="BZ69" s="18"/>
      <c r="CA69" s="10">
        <f t="shared" si="4"/>
        <v>24</v>
      </c>
      <c r="CB69" s="10">
        <f t="shared" si="5"/>
        <v>0</v>
      </c>
      <c r="CC69" s="11">
        <f t="shared" si="6"/>
        <v>0</v>
      </c>
    </row>
    <row r="70" spans="2:81" ht="15.75" customHeight="1">
      <c r="B70" s="22">
        <v>15</v>
      </c>
      <c r="C70" s="93" t="str">
        <f>'3 жастағы балалар Ф'!D70</f>
        <v>Сапар Әли</v>
      </c>
      <c r="D70" s="17">
        <v>1</v>
      </c>
      <c r="E70" s="17"/>
      <c r="F70" s="18"/>
      <c r="G70" s="17">
        <v>1</v>
      </c>
      <c r="H70" s="17"/>
      <c r="I70" s="18"/>
      <c r="J70" s="17">
        <v>1</v>
      </c>
      <c r="K70" s="17"/>
      <c r="L70" s="18"/>
      <c r="M70" s="17">
        <v>1</v>
      </c>
      <c r="N70" s="17"/>
      <c r="O70" s="18"/>
      <c r="P70" s="17">
        <v>1</v>
      </c>
      <c r="Q70" s="17"/>
      <c r="R70" s="18"/>
      <c r="S70" s="17">
        <v>1</v>
      </c>
      <c r="T70" s="17"/>
      <c r="U70" s="18"/>
      <c r="V70" s="17">
        <v>1</v>
      </c>
      <c r="W70" s="17"/>
      <c r="X70" s="18"/>
      <c r="Y70" s="17">
        <v>1</v>
      </c>
      <c r="Z70" s="17"/>
      <c r="AA70" s="18"/>
      <c r="AB70" s="17">
        <v>1</v>
      </c>
      <c r="AC70" s="17"/>
      <c r="AD70" s="18"/>
      <c r="AE70" s="17">
        <v>1</v>
      </c>
      <c r="AF70" s="17"/>
      <c r="AG70" s="18"/>
      <c r="AH70" s="17">
        <v>1</v>
      </c>
      <c r="AI70" s="17"/>
      <c r="AJ70" s="18"/>
      <c r="AK70" s="17">
        <v>1</v>
      </c>
      <c r="AL70" s="17"/>
      <c r="AM70" s="18"/>
      <c r="AN70" s="17">
        <v>1</v>
      </c>
      <c r="AO70" s="17"/>
      <c r="AP70" s="18"/>
      <c r="AQ70" s="17">
        <v>1</v>
      </c>
      <c r="AR70" s="17"/>
      <c r="AS70" s="18"/>
      <c r="AT70" s="17">
        <v>1</v>
      </c>
      <c r="AU70" s="17"/>
      <c r="AV70" s="18"/>
      <c r="AW70" s="17">
        <v>1</v>
      </c>
      <c r="AX70" s="17"/>
      <c r="AY70" s="18"/>
      <c r="AZ70" s="17">
        <v>1</v>
      </c>
      <c r="BA70" s="17"/>
      <c r="BB70" s="18"/>
      <c r="BC70" s="17">
        <v>1</v>
      </c>
      <c r="BD70" s="17"/>
      <c r="BE70" s="18"/>
      <c r="BF70" s="17">
        <v>1</v>
      </c>
      <c r="BG70" s="17"/>
      <c r="BH70" s="18"/>
      <c r="BI70" s="17">
        <v>1</v>
      </c>
      <c r="BJ70" s="17"/>
      <c r="BK70" s="18"/>
      <c r="BL70" s="17">
        <v>1</v>
      </c>
      <c r="BM70" s="17"/>
      <c r="BN70" s="18"/>
      <c r="BO70" s="17">
        <v>1</v>
      </c>
      <c r="BP70" s="17"/>
      <c r="BQ70" s="18"/>
      <c r="BR70" s="17">
        <v>1</v>
      </c>
      <c r="BS70" s="17"/>
      <c r="BT70" s="18"/>
      <c r="BU70" s="17">
        <v>1</v>
      </c>
      <c r="BV70" s="17"/>
      <c r="BW70" s="18"/>
      <c r="BX70" s="17">
        <v>1</v>
      </c>
      <c r="BY70" s="17"/>
      <c r="BZ70" s="18"/>
      <c r="CA70" s="10">
        <f t="shared" si="4"/>
        <v>25</v>
      </c>
      <c r="CB70" s="10">
        <f t="shared" si="5"/>
        <v>0</v>
      </c>
      <c r="CC70" s="11">
        <f t="shared" si="6"/>
        <v>0</v>
      </c>
    </row>
    <row r="71" spans="2:81" ht="15.75" customHeight="1">
      <c r="B71" s="22">
        <v>16</v>
      </c>
      <c r="C71" s="93" t="str">
        <f>'3 жастағы балалар Ф'!D71</f>
        <v>Ситан Айша Нұрланқызы</v>
      </c>
      <c r="D71" s="17">
        <v>1</v>
      </c>
      <c r="E71" s="17"/>
      <c r="F71" s="18"/>
      <c r="G71" s="17">
        <v>1</v>
      </c>
      <c r="H71" s="17"/>
      <c r="I71" s="18"/>
      <c r="J71" s="17">
        <v>1</v>
      </c>
      <c r="K71" s="17"/>
      <c r="L71" s="18"/>
      <c r="M71" s="17">
        <v>1</v>
      </c>
      <c r="N71" s="17"/>
      <c r="O71" s="18"/>
      <c r="P71" s="17">
        <v>1</v>
      </c>
      <c r="Q71" s="17"/>
      <c r="R71" s="18"/>
      <c r="S71" s="17">
        <v>1</v>
      </c>
      <c r="T71" s="17"/>
      <c r="U71" s="18"/>
      <c r="V71" s="17">
        <v>1</v>
      </c>
      <c r="W71" s="17"/>
      <c r="X71" s="18"/>
      <c r="Y71" s="17">
        <v>1</v>
      </c>
      <c r="Z71" s="17"/>
      <c r="AA71" s="18"/>
      <c r="AB71" s="17">
        <v>1</v>
      </c>
      <c r="AC71" s="17"/>
      <c r="AD71" s="18"/>
      <c r="AE71" s="17">
        <v>1</v>
      </c>
      <c r="AF71" s="17"/>
      <c r="AG71" s="18"/>
      <c r="AH71" s="17">
        <v>1</v>
      </c>
      <c r="AI71" s="17"/>
      <c r="AJ71" s="18"/>
      <c r="AK71" s="17">
        <v>1</v>
      </c>
      <c r="AL71" s="17"/>
      <c r="AM71" s="18"/>
      <c r="AN71" s="17">
        <v>1</v>
      </c>
      <c r="AO71" s="17"/>
      <c r="AP71" s="18"/>
      <c r="AQ71" s="17">
        <v>1</v>
      </c>
      <c r="AR71" s="17"/>
      <c r="AS71" s="18"/>
      <c r="AT71" s="17">
        <v>1</v>
      </c>
      <c r="AU71" s="17"/>
      <c r="AV71" s="18"/>
      <c r="AW71" s="17">
        <v>1</v>
      </c>
      <c r="AX71" s="17"/>
      <c r="AY71" s="18"/>
      <c r="AZ71" s="17">
        <v>1</v>
      </c>
      <c r="BA71" s="17"/>
      <c r="BB71" s="18"/>
      <c r="BC71" s="17">
        <v>1</v>
      </c>
      <c r="BD71" s="17"/>
      <c r="BE71" s="18"/>
      <c r="BF71" s="17">
        <v>1</v>
      </c>
      <c r="BG71" s="17"/>
      <c r="BH71" s="18"/>
      <c r="BI71" s="17">
        <v>1</v>
      </c>
      <c r="BJ71" s="17"/>
      <c r="BK71" s="18"/>
      <c r="BL71" s="17">
        <v>1</v>
      </c>
      <c r="BM71" s="17"/>
      <c r="BN71" s="18"/>
      <c r="BO71" s="17">
        <v>1</v>
      </c>
      <c r="BP71" s="17"/>
      <c r="BQ71" s="18"/>
      <c r="BR71" s="17">
        <v>1</v>
      </c>
      <c r="BS71" s="17"/>
      <c r="BT71" s="18"/>
      <c r="BU71" s="17">
        <v>1</v>
      </c>
      <c r="BV71" s="17"/>
      <c r="BW71" s="18"/>
      <c r="BX71" s="17">
        <v>1</v>
      </c>
      <c r="BY71" s="17"/>
      <c r="BZ71" s="18"/>
      <c r="CA71" s="10">
        <f t="shared" si="4"/>
        <v>25</v>
      </c>
      <c r="CB71" s="10">
        <f t="shared" si="5"/>
        <v>0</v>
      </c>
      <c r="CC71" s="11">
        <f t="shared" si="6"/>
        <v>0</v>
      </c>
    </row>
    <row r="72" spans="2:81" ht="15.75" customHeight="1">
      <c r="B72" s="22">
        <v>17</v>
      </c>
      <c r="C72" s="93" t="str">
        <f>'3 жастағы балалар Ф'!D72</f>
        <v>Темір Жанасыл Даниярқызы</v>
      </c>
      <c r="D72" s="17">
        <v>1</v>
      </c>
      <c r="E72" s="17"/>
      <c r="F72" s="18"/>
      <c r="G72" s="17">
        <v>1</v>
      </c>
      <c r="H72" s="17"/>
      <c r="I72" s="18"/>
      <c r="J72" s="17">
        <v>1</v>
      </c>
      <c r="K72" s="17"/>
      <c r="L72" s="18"/>
      <c r="M72" s="17">
        <v>1</v>
      </c>
      <c r="N72" s="17"/>
      <c r="O72" s="18"/>
      <c r="P72" s="17">
        <v>1</v>
      </c>
      <c r="Q72" s="17"/>
      <c r="R72" s="18"/>
      <c r="S72" s="17">
        <v>1</v>
      </c>
      <c r="T72" s="17"/>
      <c r="U72" s="18"/>
      <c r="V72" s="17">
        <v>1</v>
      </c>
      <c r="W72" s="17"/>
      <c r="X72" s="18"/>
      <c r="Y72" s="17">
        <v>1</v>
      </c>
      <c r="Z72" s="17"/>
      <c r="AA72" s="18"/>
      <c r="AB72" s="17">
        <v>1</v>
      </c>
      <c r="AC72" s="17"/>
      <c r="AD72" s="18"/>
      <c r="AE72" s="17">
        <v>1</v>
      </c>
      <c r="AF72" s="17"/>
      <c r="AG72" s="18"/>
      <c r="AH72" s="17">
        <v>1</v>
      </c>
      <c r="AI72" s="17"/>
      <c r="AJ72" s="18"/>
      <c r="AK72" s="17">
        <v>1</v>
      </c>
      <c r="AL72" s="17"/>
      <c r="AM72" s="18"/>
      <c r="AN72" s="17">
        <v>1</v>
      </c>
      <c r="AO72" s="17"/>
      <c r="AP72" s="18"/>
      <c r="AQ72" s="17">
        <v>1</v>
      </c>
      <c r="AR72" s="17"/>
      <c r="AS72" s="18"/>
      <c r="AT72" s="17">
        <v>1</v>
      </c>
      <c r="AU72" s="17"/>
      <c r="AV72" s="18"/>
      <c r="AW72" s="17">
        <v>1</v>
      </c>
      <c r="AX72" s="17"/>
      <c r="AY72" s="18"/>
      <c r="AZ72" s="17">
        <v>1</v>
      </c>
      <c r="BA72" s="17"/>
      <c r="BB72" s="18"/>
      <c r="BC72" s="17">
        <v>1</v>
      </c>
      <c r="BD72" s="17"/>
      <c r="BE72" s="18"/>
      <c r="BF72" s="17">
        <v>1</v>
      </c>
      <c r="BG72" s="17"/>
      <c r="BH72" s="18"/>
      <c r="BI72" s="17">
        <v>1</v>
      </c>
      <c r="BJ72" s="17"/>
      <c r="BK72" s="18"/>
      <c r="BL72" s="17">
        <v>1</v>
      </c>
      <c r="BM72" s="17"/>
      <c r="BN72" s="18"/>
      <c r="BO72" s="17">
        <v>1</v>
      </c>
      <c r="BP72" s="17"/>
      <c r="BQ72" s="18"/>
      <c r="BR72" s="17">
        <v>1</v>
      </c>
      <c r="BS72" s="17"/>
      <c r="BT72" s="18"/>
      <c r="BU72" s="17">
        <v>1</v>
      </c>
      <c r="BV72" s="17"/>
      <c r="BW72" s="18"/>
      <c r="BX72" s="17">
        <v>1</v>
      </c>
      <c r="BY72" s="17"/>
      <c r="BZ72" s="18"/>
      <c r="CA72" s="10">
        <f t="shared" si="4"/>
        <v>25</v>
      </c>
      <c r="CB72" s="10">
        <f t="shared" si="5"/>
        <v>0</v>
      </c>
      <c r="CC72" s="11">
        <f t="shared" si="6"/>
        <v>0</v>
      </c>
    </row>
    <row r="73" spans="2:81" ht="15.75" customHeight="1">
      <c r="B73" s="22">
        <v>18</v>
      </c>
      <c r="C73" s="93" t="str">
        <f>'3 жастағы балалар Ф'!D73</f>
        <v>Қайрат Айару Нұрболқызы</v>
      </c>
      <c r="D73" s="17">
        <v>1</v>
      </c>
      <c r="E73" s="17"/>
      <c r="F73" s="18"/>
      <c r="G73" s="17">
        <v>1</v>
      </c>
      <c r="H73" s="17"/>
      <c r="I73" s="18"/>
      <c r="J73" s="17">
        <v>1</v>
      </c>
      <c r="K73" s="17"/>
      <c r="L73" s="18"/>
      <c r="M73" s="17">
        <v>1</v>
      </c>
      <c r="N73" s="17"/>
      <c r="O73" s="18"/>
      <c r="P73" s="17">
        <v>1</v>
      </c>
      <c r="Q73" s="17"/>
      <c r="R73" s="18"/>
      <c r="S73" s="17">
        <v>1</v>
      </c>
      <c r="T73" s="17"/>
      <c r="U73" s="18"/>
      <c r="V73" s="17">
        <v>1</v>
      </c>
      <c r="W73" s="17"/>
      <c r="X73" s="18"/>
      <c r="Y73" s="17">
        <v>1</v>
      </c>
      <c r="Z73" s="17"/>
      <c r="AA73" s="18"/>
      <c r="AB73" s="17">
        <v>1</v>
      </c>
      <c r="AC73" s="17"/>
      <c r="AD73" s="18"/>
      <c r="AE73" s="17">
        <v>1</v>
      </c>
      <c r="AF73" s="17"/>
      <c r="AG73" s="18"/>
      <c r="AH73" s="17">
        <v>1</v>
      </c>
      <c r="AI73" s="17"/>
      <c r="AJ73" s="18"/>
      <c r="AK73" s="17">
        <v>1</v>
      </c>
      <c r="AL73" s="17"/>
      <c r="AM73" s="18"/>
      <c r="AN73" s="17">
        <v>1</v>
      </c>
      <c r="AO73" s="17"/>
      <c r="AP73" s="18"/>
      <c r="AQ73" s="17">
        <v>1</v>
      </c>
      <c r="AR73" s="17"/>
      <c r="AS73" s="18"/>
      <c r="AT73" s="17">
        <v>1</v>
      </c>
      <c r="AU73" s="17"/>
      <c r="AV73" s="18"/>
      <c r="AW73" s="17">
        <v>1</v>
      </c>
      <c r="AX73" s="17"/>
      <c r="AY73" s="18"/>
      <c r="AZ73" s="17">
        <v>1</v>
      </c>
      <c r="BA73" s="17"/>
      <c r="BB73" s="18"/>
      <c r="BC73" s="17">
        <v>1</v>
      </c>
      <c r="BD73" s="17"/>
      <c r="BE73" s="18"/>
      <c r="BF73" s="17">
        <v>1</v>
      </c>
      <c r="BG73" s="17"/>
      <c r="BH73" s="18"/>
      <c r="BI73" s="17">
        <v>1</v>
      </c>
      <c r="BJ73" s="17"/>
      <c r="BK73" s="18"/>
      <c r="BL73" s="17">
        <v>1</v>
      </c>
      <c r="BM73" s="17"/>
      <c r="BN73" s="18"/>
      <c r="BO73" s="17">
        <v>1</v>
      </c>
      <c r="BP73" s="17"/>
      <c r="BQ73" s="18"/>
      <c r="BR73" s="17">
        <v>1</v>
      </c>
      <c r="BS73" s="17"/>
      <c r="BT73" s="18"/>
      <c r="BU73" s="17">
        <v>1</v>
      </c>
      <c r="BV73" s="17"/>
      <c r="BW73" s="18"/>
      <c r="BX73" s="17">
        <v>1</v>
      </c>
      <c r="BY73" s="17"/>
      <c r="BZ73" s="18"/>
      <c r="CA73" s="10">
        <f t="shared" si="4"/>
        <v>25</v>
      </c>
      <c r="CB73" s="10">
        <f t="shared" si="5"/>
        <v>0</v>
      </c>
      <c r="CC73" s="11">
        <f t="shared" si="6"/>
        <v>0</v>
      </c>
    </row>
    <row r="74" spans="2:81" ht="15.75" customHeight="1">
      <c r="B74" s="22">
        <v>19</v>
      </c>
      <c r="C74" s="93" t="str">
        <f>'3 жастағы балалар Ф'!D74</f>
        <v>Омарғали Жанел Азаматқызы</v>
      </c>
      <c r="D74" s="17">
        <v>1</v>
      </c>
      <c r="E74" s="17"/>
      <c r="F74" s="18"/>
      <c r="G74" s="17">
        <v>1</v>
      </c>
      <c r="H74" s="17"/>
      <c r="I74" s="18"/>
      <c r="J74" s="17">
        <v>1</v>
      </c>
      <c r="K74" s="17"/>
      <c r="L74" s="18"/>
      <c r="M74" s="17">
        <v>1</v>
      </c>
      <c r="N74" s="17"/>
      <c r="O74" s="18"/>
      <c r="P74" s="17">
        <v>1</v>
      </c>
      <c r="Q74" s="17"/>
      <c r="R74" s="18"/>
      <c r="S74" s="17">
        <v>1</v>
      </c>
      <c r="T74" s="17"/>
      <c r="U74" s="18"/>
      <c r="V74" s="17">
        <v>1</v>
      </c>
      <c r="W74" s="17"/>
      <c r="X74" s="18"/>
      <c r="Y74" s="17">
        <v>1</v>
      </c>
      <c r="Z74" s="17"/>
      <c r="AA74" s="18"/>
      <c r="AB74" s="17">
        <v>1</v>
      </c>
      <c r="AC74" s="17"/>
      <c r="AD74" s="18"/>
      <c r="AE74" s="17">
        <v>1</v>
      </c>
      <c r="AF74" s="17"/>
      <c r="AG74" s="18"/>
      <c r="AH74" s="17">
        <v>1</v>
      </c>
      <c r="AI74" s="17"/>
      <c r="AJ74" s="18"/>
      <c r="AK74" s="17">
        <v>1</v>
      </c>
      <c r="AL74" s="17"/>
      <c r="AM74" s="18"/>
      <c r="AN74" s="17">
        <v>1</v>
      </c>
      <c r="AO74" s="17"/>
      <c r="AP74" s="18"/>
      <c r="AQ74" s="17">
        <v>1</v>
      </c>
      <c r="AR74" s="17"/>
      <c r="AS74" s="18"/>
      <c r="AT74" s="17">
        <v>1</v>
      </c>
      <c r="AU74" s="17"/>
      <c r="AV74" s="18"/>
      <c r="AW74" s="17">
        <v>1</v>
      </c>
      <c r="AX74" s="17"/>
      <c r="AY74" s="18"/>
      <c r="AZ74" s="17">
        <v>1</v>
      </c>
      <c r="BA74" s="17"/>
      <c r="BB74" s="18"/>
      <c r="BC74" s="17">
        <v>1</v>
      </c>
      <c r="BD74" s="17"/>
      <c r="BE74" s="18"/>
      <c r="BF74" s="17">
        <v>1</v>
      </c>
      <c r="BG74" s="17"/>
      <c r="BH74" s="18"/>
      <c r="BI74" s="17">
        <v>1</v>
      </c>
      <c r="BJ74" s="17"/>
      <c r="BK74" s="18"/>
      <c r="BL74" s="17">
        <v>1</v>
      </c>
      <c r="BM74" s="17"/>
      <c r="BN74" s="18"/>
      <c r="BO74" s="17">
        <v>1</v>
      </c>
      <c r="BP74" s="17"/>
      <c r="BQ74" s="18"/>
      <c r="BR74" s="17">
        <v>1</v>
      </c>
      <c r="BS74" s="17"/>
      <c r="BT74" s="18"/>
      <c r="BU74" s="17">
        <v>1</v>
      </c>
      <c r="BV74" s="17"/>
      <c r="BW74" s="18"/>
      <c r="BX74" s="17">
        <v>1</v>
      </c>
      <c r="BY74" s="17"/>
      <c r="BZ74" s="18"/>
      <c r="CA74" s="10">
        <f t="shared" si="4"/>
        <v>25</v>
      </c>
      <c r="CB74" s="10">
        <f t="shared" si="5"/>
        <v>0</v>
      </c>
      <c r="CC74" s="11">
        <f t="shared" si="6"/>
        <v>0</v>
      </c>
    </row>
    <row r="75" spans="2:81" ht="15.75" customHeight="1">
      <c r="B75" s="22">
        <v>20</v>
      </c>
      <c r="C75" s="93" t="str">
        <f>'3 жастағы балалар Ф'!D75</f>
        <v>Шындос Жанайым Төлегенқызы</v>
      </c>
      <c r="D75" s="17">
        <v>1</v>
      </c>
      <c r="E75" s="17"/>
      <c r="F75" s="18"/>
      <c r="G75" s="17">
        <v>1</v>
      </c>
      <c r="H75" s="17"/>
      <c r="I75" s="18"/>
      <c r="J75" s="17">
        <v>1</v>
      </c>
      <c r="K75" s="17"/>
      <c r="L75" s="18"/>
      <c r="M75" s="17">
        <v>1</v>
      </c>
      <c r="N75" s="17"/>
      <c r="O75" s="18"/>
      <c r="P75" s="17">
        <v>1</v>
      </c>
      <c r="Q75" s="17"/>
      <c r="R75" s="18"/>
      <c r="S75" s="17">
        <v>1</v>
      </c>
      <c r="T75" s="17"/>
      <c r="U75" s="18"/>
      <c r="V75" s="17">
        <v>1</v>
      </c>
      <c r="W75" s="17"/>
      <c r="X75" s="18"/>
      <c r="Y75" s="17">
        <v>1</v>
      </c>
      <c r="Z75" s="17"/>
      <c r="AA75" s="18"/>
      <c r="AB75" s="17">
        <v>1</v>
      </c>
      <c r="AC75" s="17"/>
      <c r="AD75" s="18"/>
      <c r="AE75" s="17">
        <v>1</v>
      </c>
      <c r="AF75" s="17"/>
      <c r="AG75" s="18"/>
      <c r="AH75" s="17">
        <v>1</v>
      </c>
      <c r="AI75" s="17"/>
      <c r="AJ75" s="18"/>
      <c r="AK75" s="17">
        <v>1</v>
      </c>
      <c r="AL75" s="17"/>
      <c r="AM75" s="18"/>
      <c r="AN75" s="17">
        <v>1</v>
      </c>
      <c r="AO75" s="17"/>
      <c r="AP75" s="18"/>
      <c r="AQ75" s="17">
        <v>1</v>
      </c>
      <c r="AR75" s="17"/>
      <c r="AS75" s="18"/>
      <c r="AT75" s="17">
        <v>1</v>
      </c>
      <c r="AU75" s="17"/>
      <c r="AV75" s="18"/>
      <c r="AW75" s="17">
        <v>1</v>
      </c>
      <c r="AX75" s="17"/>
      <c r="AY75" s="18"/>
      <c r="AZ75" s="17">
        <v>1</v>
      </c>
      <c r="BA75" s="17"/>
      <c r="BB75" s="18"/>
      <c r="BC75" s="17">
        <v>1</v>
      </c>
      <c r="BD75" s="17"/>
      <c r="BE75" s="18"/>
      <c r="BF75" s="17">
        <v>1</v>
      </c>
      <c r="BG75" s="17"/>
      <c r="BH75" s="18"/>
      <c r="BI75" s="17">
        <v>1</v>
      </c>
      <c r="BJ75" s="17"/>
      <c r="BK75" s="18"/>
      <c r="BL75" s="17">
        <v>1</v>
      </c>
      <c r="BM75" s="17"/>
      <c r="BN75" s="18"/>
      <c r="BO75" s="17">
        <v>1</v>
      </c>
      <c r="BP75" s="17"/>
      <c r="BQ75" s="18"/>
      <c r="BR75" s="17">
        <v>1</v>
      </c>
      <c r="BS75" s="17"/>
      <c r="BT75" s="18"/>
      <c r="BU75" s="17">
        <v>1</v>
      </c>
      <c r="BV75" s="17"/>
      <c r="BW75" s="18"/>
      <c r="BX75" s="17">
        <v>1</v>
      </c>
      <c r="BY75" s="17"/>
      <c r="BZ75" s="18"/>
      <c r="CA75" s="10">
        <f t="shared" si="4"/>
        <v>25</v>
      </c>
      <c r="CB75" s="10">
        <f t="shared" si="5"/>
        <v>0</v>
      </c>
      <c r="CC75" s="11">
        <f t="shared" si="6"/>
        <v>0</v>
      </c>
    </row>
    <row r="76" spans="2:81" ht="15.75" customHeight="1">
      <c r="B76" s="22">
        <v>21</v>
      </c>
      <c r="C76" s="93">
        <f>'3 жастағы балалар Ф'!D76</f>
        <v>0</v>
      </c>
      <c r="D76" s="17"/>
      <c r="E76" s="17"/>
      <c r="F76" s="18"/>
      <c r="G76" s="17"/>
      <c r="H76" s="17"/>
      <c r="I76" s="18"/>
      <c r="J76" s="17"/>
      <c r="K76" s="17"/>
      <c r="L76" s="18"/>
      <c r="M76" s="17"/>
      <c r="N76" s="17"/>
      <c r="O76" s="18"/>
      <c r="P76" s="17"/>
      <c r="Q76" s="17"/>
      <c r="R76" s="18"/>
      <c r="S76" s="17"/>
      <c r="T76" s="17"/>
      <c r="U76" s="18"/>
      <c r="V76" s="17"/>
      <c r="W76" s="17"/>
      <c r="X76" s="18"/>
      <c r="Y76" s="17"/>
      <c r="Z76" s="17"/>
      <c r="AA76" s="18"/>
      <c r="AB76" s="17"/>
      <c r="AC76" s="17"/>
      <c r="AD76" s="18"/>
      <c r="AE76" s="17"/>
      <c r="AF76" s="17"/>
      <c r="AG76" s="18"/>
      <c r="AH76" s="17"/>
      <c r="AI76" s="17"/>
      <c r="AJ76" s="18"/>
      <c r="AK76" s="17"/>
      <c r="AL76" s="17"/>
      <c r="AM76" s="18"/>
      <c r="AN76" s="17"/>
      <c r="AO76" s="17"/>
      <c r="AP76" s="18"/>
      <c r="AQ76" s="17"/>
      <c r="AR76" s="17"/>
      <c r="AS76" s="18"/>
      <c r="AT76" s="17"/>
      <c r="AU76" s="17"/>
      <c r="AV76" s="18"/>
      <c r="AW76" s="17">
        <v>1</v>
      </c>
      <c r="AX76" s="17"/>
      <c r="AY76" s="18"/>
      <c r="AZ76" s="17">
        <v>1</v>
      </c>
      <c r="BA76" s="17"/>
      <c r="BB76" s="18"/>
      <c r="BC76" s="17"/>
      <c r="BD76" s="17"/>
      <c r="BE76" s="18"/>
      <c r="BF76" s="17"/>
      <c r="BG76" s="17"/>
      <c r="BH76" s="18"/>
      <c r="BI76" s="17"/>
      <c r="BJ76" s="17"/>
      <c r="BK76" s="18"/>
      <c r="BL76" s="17"/>
      <c r="BM76" s="17"/>
      <c r="BN76" s="18"/>
      <c r="BO76" s="17"/>
      <c r="BP76" s="17"/>
      <c r="BQ76" s="18"/>
      <c r="BR76" s="17"/>
      <c r="BS76" s="17"/>
      <c r="BT76" s="18"/>
      <c r="BU76" s="17"/>
      <c r="BV76" s="17"/>
      <c r="BW76" s="18"/>
      <c r="BX76" s="17"/>
      <c r="BY76" s="17"/>
      <c r="BZ76" s="18"/>
      <c r="CA76" s="10">
        <f t="shared" si="4"/>
        <v>2</v>
      </c>
      <c r="CB76" s="10">
        <f t="shared" si="5"/>
        <v>0</v>
      </c>
      <c r="CC76" s="11">
        <f t="shared" si="6"/>
        <v>0</v>
      </c>
    </row>
    <row r="77" spans="2:81" ht="15.75" customHeight="1">
      <c r="B77" s="22">
        <v>22</v>
      </c>
      <c r="C77" s="93">
        <f>'3 жастағы балалар Ф'!D77</f>
        <v>0</v>
      </c>
      <c r="D77" s="17"/>
      <c r="E77" s="17"/>
      <c r="F77" s="18"/>
      <c r="G77" s="17"/>
      <c r="H77" s="17"/>
      <c r="I77" s="18"/>
      <c r="J77" s="17"/>
      <c r="K77" s="17"/>
      <c r="L77" s="18"/>
      <c r="M77" s="17"/>
      <c r="N77" s="17"/>
      <c r="O77" s="18"/>
      <c r="P77" s="17"/>
      <c r="Q77" s="17"/>
      <c r="R77" s="18"/>
      <c r="S77" s="17"/>
      <c r="T77" s="17"/>
      <c r="U77" s="18"/>
      <c r="V77" s="17"/>
      <c r="W77" s="17"/>
      <c r="X77" s="18"/>
      <c r="Y77" s="17"/>
      <c r="Z77" s="17"/>
      <c r="AA77" s="18"/>
      <c r="AB77" s="17"/>
      <c r="AC77" s="17"/>
      <c r="AD77" s="18"/>
      <c r="AE77" s="17"/>
      <c r="AF77" s="17"/>
      <c r="AG77" s="18"/>
      <c r="AH77" s="17"/>
      <c r="AI77" s="17"/>
      <c r="AJ77" s="18"/>
      <c r="AK77" s="17"/>
      <c r="AL77" s="17"/>
      <c r="AM77" s="18"/>
      <c r="AN77" s="17"/>
      <c r="AO77" s="17"/>
      <c r="AP77" s="18"/>
      <c r="AQ77" s="17"/>
      <c r="AR77" s="17"/>
      <c r="AS77" s="18"/>
      <c r="AT77" s="17"/>
      <c r="AU77" s="17"/>
      <c r="AV77" s="18"/>
      <c r="AW77" s="17"/>
      <c r="AX77" s="17"/>
      <c r="AY77" s="18"/>
      <c r="AZ77" s="17"/>
      <c r="BA77" s="17"/>
      <c r="BB77" s="18"/>
      <c r="BC77" s="17"/>
      <c r="BD77" s="17"/>
      <c r="BE77" s="18"/>
      <c r="BF77" s="17"/>
      <c r="BG77" s="17"/>
      <c r="BH77" s="18"/>
      <c r="BI77" s="17"/>
      <c r="BJ77" s="17"/>
      <c r="BK77" s="18"/>
      <c r="BL77" s="17"/>
      <c r="BM77" s="17"/>
      <c r="BN77" s="18"/>
      <c r="BO77" s="17"/>
      <c r="BP77" s="17"/>
      <c r="BQ77" s="18"/>
      <c r="BR77" s="17"/>
      <c r="BS77" s="17"/>
      <c r="BT77" s="18"/>
      <c r="BU77" s="17"/>
      <c r="BV77" s="17"/>
      <c r="BW77" s="18"/>
      <c r="BX77" s="17"/>
      <c r="BY77" s="17"/>
      <c r="BZ77" s="18"/>
      <c r="CA77" s="10">
        <f t="shared" si="4"/>
        <v>0</v>
      </c>
      <c r="CB77" s="10">
        <f t="shared" si="5"/>
        <v>0</v>
      </c>
      <c r="CC77" s="11">
        <f t="shared" si="6"/>
        <v>0</v>
      </c>
    </row>
    <row r="78" spans="2:81" ht="15.75" customHeight="1">
      <c r="B78" s="22">
        <v>23</v>
      </c>
      <c r="C78" s="93">
        <f>'3 жастағы балалар Ф'!D78</f>
        <v>0</v>
      </c>
      <c r="D78" s="17"/>
      <c r="E78" s="17"/>
      <c r="F78" s="18"/>
      <c r="G78" s="17"/>
      <c r="H78" s="17"/>
      <c r="I78" s="18"/>
      <c r="J78" s="17"/>
      <c r="K78" s="17"/>
      <c r="L78" s="18"/>
      <c r="M78" s="17"/>
      <c r="N78" s="17"/>
      <c r="O78" s="18"/>
      <c r="P78" s="17"/>
      <c r="Q78" s="17"/>
      <c r="R78" s="18"/>
      <c r="S78" s="17"/>
      <c r="T78" s="17"/>
      <c r="U78" s="18"/>
      <c r="V78" s="17"/>
      <c r="W78" s="17"/>
      <c r="X78" s="18"/>
      <c r="Y78" s="17"/>
      <c r="Z78" s="17"/>
      <c r="AA78" s="18"/>
      <c r="AB78" s="17"/>
      <c r="AC78" s="17"/>
      <c r="AD78" s="18"/>
      <c r="AE78" s="17"/>
      <c r="AF78" s="17"/>
      <c r="AG78" s="18"/>
      <c r="AH78" s="17"/>
      <c r="AI78" s="17"/>
      <c r="AJ78" s="18"/>
      <c r="AK78" s="17"/>
      <c r="AL78" s="17"/>
      <c r="AM78" s="18"/>
      <c r="AN78" s="17"/>
      <c r="AO78" s="17"/>
      <c r="AP78" s="18"/>
      <c r="AQ78" s="17"/>
      <c r="AR78" s="17"/>
      <c r="AS78" s="18"/>
      <c r="AT78" s="17"/>
      <c r="AU78" s="17"/>
      <c r="AV78" s="18"/>
      <c r="AW78" s="17"/>
      <c r="AX78" s="17"/>
      <c r="AY78" s="18"/>
      <c r="AZ78" s="17"/>
      <c r="BA78" s="17"/>
      <c r="BB78" s="18"/>
      <c r="BC78" s="17"/>
      <c r="BD78" s="17"/>
      <c r="BE78" s="18"/>
      <c r="BF78" s="17"/>
      <c r="BG78" s="17"/>
      <c r="BH78" s="18"/>
      <c r="BI78" s="17"/>
      <c r="BJ78" s="17"/>
      <c r="BK78" s="18"/>
      <c r="BL78" s="17"/>
      <c r="BM78" s="17"/>
      <c r="BN78" s="18"/>
      <c r="BO78" s="17"/>
      <c r="BP78" s="17"/>
      <c r="BQ78" s="18"/>
      <c r="BR78" s="17"/>
      <c r="BS78" s="17"/>
      <c r="BT78" s="18"/>
      <c r="BU78" s="17"/>
      <c r="BV78" s="17"/>
      <c r="BW78" s="18"/>
      <c r="BX78" s="17"/>
      <c r="BY78" s="17"/>
      <c r="BZ78" s="18"/>
      <c r="CA78" s="10">
        <f t="shared" si="4"/>
        <v>0</v>
      </c>
      <c r="CB78" s="10">
        <f t="shared" si="5"/>
        <v>0</v>
      </c>
      <c r="CC78" s="11">
        <f t="shared" si="6"/>
        <v>0</v>
      </c>
    </row>
    <row r="79" spans="2:81" ht="15.75" customHeight="1">
      <c r="B79" s="22">
        <v>24</v>
      </c>
      <c r="C79" s="93">
        <f>'3 жастағы балалар Ф'!D79</f>
        <v>0</v>
      </c>
      <c r="D79" s="17"/>
      <c r="E79" s="17"/>
      <c r="F79" s="18"/>
      <c r="G79" s="17"/>
      <c r="H79" s="17"/>
      <c r="I79" s="18"/>
      <c r="J79" s="17"/>
      <c r="K79" s="17"/>
      <c r="L79" s="18"/>
      <c r="M79" s="17"/>
      <c r="N79" s="17"/>
      <c r="O79" s="18"/>
      <c r="P79" s="17"/>
      <c r="Q79" s="17"/>
      <c r="R79" s="18"/>
      <c r="S79" s="17"/>
      <c r="T79" s="17"/>
      <c r="U79" s="18"/>
      <c r="V79" s="17"/>
      <c r="W79" s="17"/>
      <c r="X79" s="18"/>
      <c r="Y79" s="17"/>
      <c r="Z79" s="17"/>
      <c r="AA79" s="18"/>
      <c r="AB79" s="17"/>
      <c r="AC79" s="17"/>
      <c r="AD79" s="18"/>
      <c r="AE79" s="17"/>
      <c r="AF79" s="17"/>
      <c r="AG79" s="18"/>
      <c r="AH79" s="17"/>
      <c r="AI79" s="17"/>
      <c r="AJ79" s="18"/>
      <c r="AK79" s="17"/>
      <c r="AL79" s="17"/>
      <c r="AM79" s="18"/>
      <c r="AN79" s="17"/>
      <c r="AO79" s="17"/>
      <c r="AP79" s="18"/>
      <c r="AQ79" s="17"/>
      <c r="AR79" s="17"/>
      <c r="AS79" s="18"/>
      <c r="AT79" s="17"/>
      <c r="AU79" s="17"/>
      <c r="AV79" s="18"/>
      <c r="AW79" s="17"/>
      <c r="AX79" s="17"/>
      <c r="AY79" s="18"/>
      <c r="AZ79" s="17"/>
      <c r="BA79" s="17"/>
      <c r="BB79" s="18"/>
      <c r="BC79" s="17"/>
      <c r="BD79" s="17"/>
      <c r="BE79" s="18"/>
      <c r="BF79" s="17"/>
      <c r="BG79" s="17"/>
      <c r="BH79" s="18"/>
      <c r="BI79" s="17"/>
      <c r="BJ79" s="17"/>
      <c r="BK79" s="18"/>
      <c r="BL79" s="17"/>
      <c r="BM79" s="17"/>
      <c r="BN79" s="18"/>
      <c r="BO79" s="17"/>
      <c r="BP79" s="17"/>
      <c r="BQ79" s="18"/>
      <c r="BR79" s="17"/>
      <c r="BS79" s="17"/>
      <c r="BT79" s="18"/>
      <c r="BU79" s="17"/>
      <c r="BV79" s="17"/>
      <c r="BW79" s="18"/>
      <c r="BX79" s="17"/>
      <c r="BY79" s="17"/>
      <c r="BZ79" s="18"/>
      <c r="CA79" s="10">
        <f t="shared" si="4"/>
        <v>0</v>
      </c>
      <c r="CB79" s="10">
        <f t="shared" si="5"/>
        <v>0</v>
      </c>
      <c r="CC79" s="11">
        <f t="shared" si="6"/>
        <v>0</v>
      </c>
    </row>
    <row r="80" spans="2:81" ht="15.75" customHeight="1">
      <c r="B80" s="22">
        <v>25</v>
      </c>
      <c r="C80" s="93">
        <f>'3 жастағы балалар Ф'!D80</f>
        <v>0</v>
      </c>
      <c r="D80" s="17"/>
      <c r="E80" s="17"/>
      <c r="F80" s="18"/>
      <c r="G80" s="17"/>
      <c r="H80" s="17"/>
      <c r="I80" s="18"/>
      <c r="J80" s="17"/>
      <c r="K80" s="17"/>
      <c r="L80" s="18"/>
      <c r="M80" s="17"/>
      <c r="N80" s="17"/>
      <c r="O80" s="18"/>
      <c r="P80" s="17"/>
      <c r="Q80" s="17"/>
      <c r="R80" s="18"/>
      <c r="S80" s="17"/>
      <c r="T80" s="17"/>
      <c r="U80" s="18"/>
      <c r="V80" s="17"/>
      <c r="W80" s="17"/>
      <c r="X80" s="18"/>
      <c r="Y80" s="17"/>
      <c r="Z80" s="17"/>
      <c r="AA80" s="18"/>
      <c r="AB80" s="17"/>
      <c r="AC80" s="17"/>
      <c r="AD80" s="18"/>
      <c r="AE80" s="17"/>
      <c r="AF80" s="17"/>
      <c r="AG80" s="18"/>
      <c r="AH80" s="17"/>
      <c r="AI80" s="17"/>
      <c r="AJ80" s="18"/>
      <c r="AK80" s="17"/>
      <c r="AL80" s="17"/>
      <c r="AM80" s="18"/>
      <c r="AN80" s="17"/>
      <c r="AO80" s="17"/>
      <c r="AP80" s="18"/>
      <c r="AQ80" s="17"/>
      <c r="AR80" s="17"/>
      <c r="AS80" s="18"/>
      <c r="AT80" s="17"/>
      <c r="AU80" s="17"/>
      <c r="AV80" s="18"/>
      <c r="AW80" s="17"/>
      <c r="AX80" s="17"/>
      <c r="AY80" s="18"/>
      <c r="AZ80" s="17"/>
      <c r="BA80" s="17"/>
      <c r="BB80" s="18"/>
      <c r="BC80" s="17"/>
      <c r="BD80" s="17"/>
      <c r="BE80" s="18"/>
      <c r="BF80" s="17"/>
      <c r="BG80" s="17"/>
      <c r="BH80" s="18"/>
      <c r="BI80" s="17"/>
      <c r="BJ80" s="17"/>
      <c r="BK80" s="18"/>
      <c r="BL80" s="17"/>
      <c r="BM80" s="17"/>
      <c r="BN80" s="18"/>
      <c r="BO80" s="17"/>
      <c r="BP80" s="17"/>
      <c r="BQ80" s="18"/>
      <c r="BR80" s="17"/>
      <c r="BS80" s="17"/>
      <c r="BT80" s="18"/>
      <c r="BU80" s="17"/>
      <c r="BV80" s="17"/>
      <c r="BW80" s="18"/>
      <c r="BX80" s="17"/>
      <c r="BY80" s="17"/>
      <c r="BZ80" s="18"/>
      <c r="CA80" s="10">
        <f t="shared" si="4"/>
        <v>0</v>
      </c>
      <c r="CB80" s="10">
        <f t="shared" si="5"/>
        <v>0</v>
      </c>
      <c r="CC80" s="11">
        <f t="shared" si="6"/>
        <v>0</v>
      </c>
    </row>
    <row r="81" spans="2:81" ht="15.75" customHeight="1">
      <c r="B81" s="62">
        <v>26</v>
      </c>
      <c r="C81" s="102">
        <f>'3 жастағы балалар Ф'!D81</f>
        <v>0</v>
      </c>
      <c r="D81" s="64"/>
      <c r="E81" s="64"/>
      <c r="F81" s="65"/>
      <c r="G81" s="64"/>
      <c r="H81" s="64"/>
      <c r="I81" s="65"/>
      <c r="J81" s="64"/>
      <c r="K81" s="64"/>
      <c r="L81" s="65"/>
      <c r="M81" s="64"/>
      <c r="N81" s="64"/>
      <c r="O81" s="65"/>
      <c r="P81" s="64"/>
      <c r="Q81" s="64"/>
      <c r="R81" s="65"/>
      <c r="S81" s="64"/>
      <c r="T81" s="64"/>
      <c r="U81" s="65"/>
      <c r="V81" s="64"/>
      <c r="W81" s="64"/>
      <c r="X81" s="65"/>
      <c r="Y81" s="64"/>
      <c r="Z81" s="64"/>
      <c r="AA81" s="65"/>
      <c r="AB81" s="64"/>
      <c r="AC81" s="64"/>
      <c r="AD81" s="65"/>
      <c r="AE81" s="64"/>
      <c r="AF81" s="64"/>
      <c r="AG81" s="65"/>
      <c r="AH81" s="64"/>
      <c r="AI81" s="64"/>
      <c r="AJ81" s="65"/>
      <c r="AK81" s="64"/>
      <c r="AL81" s="64"/>
      <c r="AM81" s="65"/>
      <c r="AN81" s="64"/>
      <c r="AO81" s="64"/>
      <c r="AP81" s="65"/>
      <c r="AQ81" s="64"/>
      <c r="AR81" s="64"/>
      <c r="AS81" s="65"/>
      <c r="AT81" s="64"/>
      <c r="AU81" s="64"/>
      <c r="AV81" s="65"/>
      <c r="AW81" s="64"/>
      <c r="AX81" s="64"/>
      <c r="AY81" s="65"/>
      <c r="AZ81" s="64"/>
      <c r="BA81" s="64"/>
      <c r="BB81" s="65"/>
      <c r="BC81" s="64"/>
      <c r="BD81" s="64"/>
      <c r="BE81" s="65"/>
      <c r="BF81" s="64"/>
      <c r="BG81" s="64"/>
      <c r="BH81" s="65"/>
      <c r="BI81" s="64"/>
      <c r="BJ81" s="64"/>
      <c r="BK81" s="65"/>
      <c r="BL81" s="64"/>
      <c r="BM81" s="64"/>
      <c r="BN81" s="65"/>
      <c r="BO81" s="64"/>
      <c r="BP81" s="64"/>
      <c r="BQ81" s="65"/>
      <c r="BR81" s="64"/>
      <c r="BS81" s="64"/>
      <c r="BT81" s="65"/>
      <c r="BU81" s="64"/>
      <c r="BV81" s="64"/>
      <c r="BW81" s="65"/>
      <c r="BX81" s="64"/>
      <c r="BY81" s="64"/>
      <c r="BZ81" s="65"/>
      <c r="CA81" s="10">
        <f t="shared" si="4"/>
        <v>0</v>
      </c>
      <c r="CB81" s="10">
        <f t="shared" si="5"/>
        <v>0</v>
      </c>
      <c r="CC81" s="11">
        <f t="shared" si="6"/>
        <v>0</v>
      </c>
    </row>
    <row r="82" spans="2:81" ht="15.75" customHeight="1">
      <c r="B82" s="62">
        <v>27</v>
      </c>
      <c r="C82" s="102">
        <f>'3 жастағы балалар Ф'!D82</f>
        <v>0</v>
      </c>
      <c r="D82" s="64"/>
      <c r="E82" s="64"/>
      <c r="F82" s="65"/>
      <c r="G82" s="64"/>
      <c r="H82" s="64"/>
      <c r="I82" s="65"/>
      <c r="J82" s="64"/>
      <c r="K82" s="64"/>
      <c r="L82" s="65"/>
      <c r="M82" s="64"/>
      <c r="N82" s="64"/>
      <c r="O82" s="65"/>
      <c r="P82" s="64"/>
      <c r="Q82" s="64"/>
      <c r="R82" s="65"/>
      <c r="S82" s="64"/>
      <c r="T82" s="64"/>
      <c r="U82" s="65"/>
      <c r="V82" s="64"/>
      <c r="W82" s="64"/>
      <c r="X82" s="65"/>
      <c r="Y82" s="64"/>
      <c r="Z82" s="64"/>
      <c r="AA82" s="65"/>
      <c r="AB82" s="64"/>
      <c r="AC82" s="64"/>
      <c r="AD82" s="65"/>
      <c r="AE82" s="64"/>
      <c r="AF82" s="64"/>
      <c r="AG82" s="65"/>
      <c r="AH82" s="64"/>
      <c r="AI82" s="64"/>
      <c r="AJ82" s="65"/>
      <c r="AK82" s="64"/>
      <c r="AL82" s="64"/>
      <c r="AM82" s="65"/>
      <c r="AN82" s="64"/>
      <c r="AO82" s="64"/>
      <c r="AP82" s="65"/>
      <c r="AQ82" s="64"/>
      <c r="AR82" s="64"/>
      <c r="AS82" s="65"/>
      <c r="AT82" s="64"/>
      <c r="AU82" s="64"/>
      <c r="AV82" s="65"/>
      <c r="AW82" s="64"/>
      <c r="AX82" s="64"/>
      <c r="AY82" s="65"/>
      <c r="AZ82" s="64"/>
      <c r="BA82" s="64"/>
      <c r="BB82" s="65"/>
      <c r="BC82" s="64"/>
      <c r="BD82" s="64"/>
      <c r="BE82" s="65"/>
      <c r="BF82" s="64"/>
      <c r="BG82" s="64"/>
      <c r="BH82" s="65"/>
      <c r="BI82" s="64"/>
      <c r="BJ82" s="64"/>
      <c r="BK82" s="65"/>
      <c r="BL82" s="64"/>
      <c r="BM82" s="64"/>
      <c r="BN82" s="65"/>
      <c r="BO82" s="64"/>
      <c r="BP82" s="64"/>
      <c r="BQ82" s="65"/>
      <c r="BR82" s="64"/>
      <c r="BS82" s="64"/>
      <c r="BT82" s="65"/>
      <c r="BU82" s="64"/>
      <c r="BV82" s="64"/>
      <c r="BW82" s="65"/>
      <c r="BX82" s="64"/>
      <c r="BY82" s="64"/>
      <c r="BZ82" s="65"/>
      <c r="CA82" s="10">
        <f t="shared" si="4"/>
        <v>0</v>
      </c>
      <c r="CB82" s="10">
        <f t="shared" si="5"/>
        <v>0</v>
      </c>
      <c r="CC82" s="11">
        <f t="shared" si="6"/>
        <v>0</v>
      </c>
    </row>
    <row r="83" spans="2:81" ht="15.75" customHeight="1">
      <c r="B83" s="62">
        <v>28</v>
      </c>
      <c r="C83" s="102">
        <f>'3 жастағы балалар Ф'!D83</f>
        <v>0</v>
      </c>
      <c r="D83" s="64"/>
      <c r="E83" s="64"/>
      <c r="F83" s="65"/>
      <c r="G83" s="64"/>
      <c r="H83" s="64"/>
      <c r="I83" s="65"/>
      <c r="J83" s="64"/>
      <c r="K83" s="64"/>
      <c r="L83" s="65"/>
      <c r="M83" s="64"/>
      <c r="N83" s="64"/>
      <c r="O83" s="65"/>
      <c r="P83" s="64"/>
      <c r="Q83" s="64"/>
      <c r="R83" s="65"/>
      <c r="S83" s="64"/>
      <c r="T83" s="64"/>
      <c r="U83" s="65"/>
      <c r="V83" s="64"/>
      <c r="W83" s="64"/>
      <c r="X83" s="65"/>
      <c r="Y83" s="64"/>
      <c r="Z83" s="64"/>
      <c r="AA83" s="65"/>
      <c r="AB83" s="64"/>
      <c r="AC83" s="64"/>
      <c r="AD83" s="65"/>
      <c r="AE83" s="64"/>
      <c r="AF83" s="64"/>
      <c r="AG83" s="65"/>
      <c r="AH83" s="64"/>
      <c r="AI83" s="64"/>
      <c r="AJ83" s="65"/>
      <c r="AK83" s="64"/>
      <c r="AL83" s="64"/>
      <c r="AM83" s="65"/>
      <c r="AN83" s="64"/>
      <c r="AO83" s="64"/>
      <c r="AP83" s="65"/>
      <c r="AQ83" s="64"/>
      <c r="AR83" s="64"/>
      <c r="AS83" s="65"/>
      <c r="AT83" s="64"/>
      <c r="AU83" s="64"/>
      <c r="AV83" s="65"/>
      <c r="AW83" s="64"/>
      <c r="AX83" s="64"/>
      <c r="AY83" s="65"/>
      <c r="AZ83" s="64"/>
      <c r="BA83" s="64"/>
      <c r="BB83" s="65"/>
      <c r="BC83" s="64"/>
      <c r="BD83" s="64"/>
      <c r="BE83" s="65"/>
      <c r="BF83" s="64"/>
      <c r="BG83" s="64"/>
      <c r="BH83" s="65"/>
      <c r="BI83" s="64"/>
      <c r="BJ83" s="64"/>
      <c r="BK83" s="65"/>
      <c r="BL83" s="64"/>
      <c r="BM83" s="64"/>
      <c r="BN83" s="65"/>
      <c r="BO83" s="64"/>
      <c r="BP83" s="64"/>
      <c r="BQ83" s="65"/>
      <c r="BR83" s="64"/>
      <c r="BS83" s="64"/>
      <c r="BT83" s="65"/>
      <c r="BU83" s="64"/>
      <c r="BV83" s="64"/>
      <c r="BW83" s="65"/>
      <c r="BX83" s="64"/>
      <c r="BY83" s="64"/>
      <c r="BZ83" s="65"/>
      <c r="CA83" s="10">
        <f t="shared" si="4"/>
        <v>0</v>
      </c>
      <c r="CB83" s="10">
        <f t="shared" si="5"/>
        <v>0</v>
      </c>
      <c r="CC83" s="11">
        <f t="shared" si="6"/>
        <v>0</v>
      </c>
    </row>
    <row r="84" spans="2:81" ht="15.75" customHeight="1">
      <c r="B84" s="62">
        <v>29</v>
      </c>
      <c r="C84" s="102">
        <f>'3 жастағы балалар Ф'!D84</f>
        <v>0</v>
      </c>
      <c r="D84" s="64"/>
      <c r="E84" s="64"/>
      <c r="F84" s="65"/>
      <c r="G84" s="64"/>
      <c r="H84" s="64"/>
      <c r="I84" s="65"/>
      <c r="J84" s="64"/>
      <c r="K84" s="64"/>
      <c r="L84" s="65"/>
      <c r="M84" s="64"/>
      <c r="N84" s="64"/>
      <c r="O84" s="65"/>
      <c r="P84" s="64"/>
      <c r="Q84" s="64"/>
      <c r="R84" s="65"/>
      <c r="S84" s="64"/>
      <c r="T84" s="64"/>
      <c r="U84" s="65"/>
      <c r="V84" s="64"/>
      <c r="W84" s="64"/>
      <c r="X84" s="65"/>
      <c r="Y84" s="64"/>
      <c r="Z84" s="64"/>
      <c r="AA84" s="65"/>
      <c r="AB84" s="64"/>
      <c r="AC84" s="64"/>
      <c r="AD84" s="65"/>
      <c r="AE84" s="64"/>
      <c r="AF84" s="64"/>
      <c r="AG84" s="65"/>
      <c r="AH84" s="64"/>
      <c r="AI84" s="64"/>
      <c r="AJ84" s="65"/>
      <c r="AK84" s="64"/>
      <c r="AL84" s="64"/>
      <c r="AM84" s="65"/>
      <c r="AN84" s="64"/>
      <c r="AO84" s="64"/>
      <c r="AP84" s="65"/>
      <c r="AQ84" s="64"/>
      <c r="AR84" s="64"/>
      <c r="AS84" s="65"/>
      <c r="AT84" s="64"/>
      <c r="AU84" s="64"/>
      <c r="AV84" s="65"/>
      <c r="AW84" s="64"/>
      <c r="AX84" s="64"/>
      <c r="AY84" s="65"/>
      <c r="AZ84" s="64"/>
      <c r="BA84" s="64"/>
      <c r="BB84" s="65"/>
      <c r="BC84" s="64"/>
      <c r="BD84" s="64"/>
      <c r="BE84" s="65"/>
      <c r="BF84" s="64"/>
      <c r="BG84" s="64"/>
      <c r="BH84" s="65"/>
      <c r="BI84" s="64"/>
      <c r="BJ84" s="64"/>
      <c r="BK84" s="65"/>
      <c r="BL84" s="64"/>
      <c r="BM84" s="64"/>
      <c r="BN84" s="65"/>
      <c r="BO84" s="64"/>
      <c r="BP84" s="64"/>
      <c r="BQ84" s="65"/>
      <c r="BR84" s="64"/>
      <c r="BS84" s="64"/>
      <c r="BT84" s="65"/>
      <c r="BU84" s="64"/>
      <c r="BV84" s="64"/>
      <c r="BW84" s="65"/>
      <c r="BX84" s="64"/>
      <c r="BY84" s="64"/>
      <c r="BZ84" s="65"/>
      <c r="CA84" s="10">
        <f t="shared" si="4"/>
        <v>0</v>
      </c>
      <c r="CB84" s="10">
        <f t="shared" si="5"/>
        <v>0</v>
      </c>
      <c r="CC84" s="11">
        <f t="shared" si="6"/>
        <v>0</v>
      </c>
    </row>
    <row r="85" spans="2:81" ht="15.75" customHeight="1">
      <c r="B85" s="62">
        <v>30</v>
      </c>
      <c r="C85" s="102">
        <f>'3 жастағы балалар Ф'!D85</f>
        <v>0</v>
      </c>
      <c r="D85" s="64"/>
      <c r="E85" s="64"/>
      <c r="F85" s="65"/>
      <c r="G85" s="64"/>
      <c r="H85" s="64"/>
      <c r="I85" s="65"/>
      <c r="J85" s="64"/>
      <c r="K85" s="64"/>
      <c r="L85" s="65"/>
      <c r="M85" s="64"/>
      <c r="N85" s="64"/>
      <c r="O85" s="65"/>
      <c r="P85" s="64"/>
      <c r="Q85" s="64"/>
      <c r="R85" s="65"/>
      <c r="S85" s="64"/>
      <c r="T85" s="64"/>
      <c r="U85" s="65"/>
      <c r="V85" s="64"/>
      <c r="W85" s="64"/>
      <c r="X85" s="65"/>
      <c r="Y85" s="64"/>
      <c r="Z85" s="64"/>
      <c r="AA85" s="65"/>
      <c r="AB85" s="64"/>
      <c r="AC85" s="64"/>
      <c r="AD85" s="65"/>
      <c r="AE85" s="64"/>
      <c r="AF85" s="64"/>
      <c r="AG85" s="65"/>
      <c r="AH85" s="64"/>
      <c r="AI85" s="64"/>
      <c r="AJ85" s="65"/>
      <c r="AK85" s="64"/>
      <c r="AL85" s="64"/>
      <c r="AM85" s="65"/>
      <c r="AN85" s="64"/>
      <c r="AO85" s="64"/>
      <c r="AP85" s="65"/>
      <c r="AQ85" s="64"/>
      <c r="AR85" s="64"/>
      <c r="AS85" s="65"/>
      <c r="AT85" s="64"/>
      <c r="AU85" s="64"/>
      <c r="AV85" s="65"/>
      <c r="AW85" s="64"/>
      <c r="AX85" s="64"/>
      <c r="AY85" s="65"/>
      <c r="AZ85" s="64"/>
      <c r="BA85" s="64"/>
      <c r="BB85" s="65"/>
      <c r="BC85" s="64"/>
      <c r="BD85" s="64"/>
      <c r="BE85" s="65"/>
      <c r="BF85" s="64"/>
      <c r="BG85" s="64"/>
      <c r="BH85" s="65"/>
      <c r="BI85" s="64"/>
      <c r="BJ85" s="64"/>
      <c r="BK85" s="65"/>
      <c r="BL85" s="64"/>
      <c r="BM85" s="64"/>
      <c r="BN85" s="65"/>
      <c r="BO85" s="64"/>
      <c r="BP85" s="64"/>
      <c r="BQ85" s="65"/>
      <c r="BR85" s="64"/>
      <c r="BS85" s="64"/>
      <c r="BT85" s="65"/>
      <c r="BU85" s="64"/>
      <c r="BV85" s="64"/>
      <c r="BW85" s="65"/>
      <c r="BX85" s="64"/>
      <c r="BY85" s="64"/>
      <c r="BZ85" s="65"/>
      <c r="CA85" s="10">
        <f t="shared" si="4"/>
        <v>0</v>
      </c>
      <c r="CB85" s="10">
        <f t="shared" si="5"/>
        <v>0</v>
      </c>
      <c r="CC85" s="11">
        <f t="shared" si="6"/>
        <v>0</v>
      </c>
    </row>
    <row r="86" spans="2:81" ht="15.75" customHeight="1">
      <c r="B86" s="62">
        <v>31</v>
      </c>
      <c r="C86" s="102">
        <f>'3 жастағы балалар Ф'!D86</f>
        <v>0</v>
      </c>
      <c r="D86" s="64"/>
      <c r="E86" s="64"/>
      <c r="F86" s="65"/>
      <c r="G86" s="64"/>
      <c r="H86" s="64"/>
      <c r="I86" s="65"/>
      <c r="J86" s="64"/>
      <c r="K86" s="64"/>
      <c r="L86" s="65"/>
      <c r="M86" s="64"/>
      <c r="N86" s="64"/>
      <c r="O86" s="65"/>
      <c r="P86" s="64"/>
      <c r="Q86" s="64"/>
      <c r="R86" s="65"/>
      <c r="S86" s="64"/>
      <c r="T86" s="64"/>
      <c r="U86" s="65"/>
      <c r="V86" s="64"/>
      <c r="W86" s="64"/>
      <c r="X86" s="65"/>
      <c r="Y86" s="64"/>
      <c r="Z86" s="64"/>
      <c r="AA86" s="65"/>
      <c r="AB86" s="64"/>
      <c r="AC86" s="64"/>
      <c r="AD86" s="65"/>
      <c r="AE86" s="64"/>
      <c r="AF86" s="64"/>
      <c r="AG86" s="65"/>
      <c r="AH86" s="64"/>
      <c r="AI86" s="64"/>
      <c r="AJ86" s="65"/>
      <c r="AK86" s="64"/>
      <c r="AL86" s="64"/>
      <c r="AM86" s="65"/>
      <c r="AN86" s="64"/>
      <c r="AO86" s="64"/>
      <c r="AP86" s="65"/>
      <c r="AQ86" s="64"/>
      <c r="AR86" s="64"/>
      <c r="AS86" s="65"/>
      <c r="AT86" s="64"/>
      <c r="AU86" s="64"/>
      <c r="AV86" s="65"/>
      <c r="AW86" s="64"/>
      <c r="AX86" s="64"/>
      <c r="AY86" s="65"/>
      <c r="AZ86" s="64"/>
      <c r="BA86" s="64"/>
      <c r="BB86" s="65"/>
      <c r="BC86" s="64"/>
      <c r="BD86" s="64"/>
      <c r="BE86" s="65"/>
      <c r="BF86" s="64"/>
      <c r="BG86" s="64"/>
      <c r="BH86" s="65"/>
      <c r="BI86" s="64"/>
      <c r="BJ86" s="64"/>
      <c r="BK86" s="65"/>
      <c r="BL86" s="64"/>
      <c r="BM86" s="64"/>
      <c r="BN86" s="65"/>
      <c r="BO86" s="64"/>
      <c r="BP86" s="64"/>
      <c r="BQ86" s="65"/>
      <c r="BR86" s="64"/>
      <c r="BS86" s="64"/>
      <c r="BT86" s="65"/>
      <c r="BU86" s="64"/>
      <c r="BV86" s="64"/>
      <c r="BW86" s="65"/>
      <c r="BX86" s="64"/>
      <c r="BY86" s="64"/>
      <c r="BZ86" s="65"/>
      <c r="CA86" s="10">
        <f t="shared" si="4"/>
        <v>0</v>
      </c>
      <c r="CB86" s="10">
        <f t="shared" si="5"/>
        <v>0</v>
      </c>
      <c r="CC86" s="11">
        <f t="shared" si="6"/>
        <v>0</v>
      </c>
    </row>
    <row r="87" spans="2:81" ht="15.75" customHeight="1">
      <c r="B87" s="62">
        <v>32</v>
      </c>
      <c r="C87" s="102">
        <f>'3 жастағы балалар Ф'!D87</f>
        <v>0</v>
      </c>
      <c r="D87" s="64"/>
      <c r="E87" s="64"/>
      <c r="F87" s="65"/>
      <c r="G87" s="64"/>
      <c r="H87" s="64"/>
      <c r="I87" s="65"/>
      <c r="J87" s="64"/>
      <c r="K87" s="64"/>
      <c r="L87" s="65"/>
      <c r="M87" s="64"/>
      <c r="N87" s="64"/>
      <c r="O87" s="65"/>
      <c r="P87" s="64"/>
      <c r="Q87" s="64"/>
      <c r="R87" s="65"/>
      <c r="S87" s="64"/>
      <c r="T87" s="64"/>
      <c r="U87" s="65"/>
      <c r="V87" s="64"/>
      <c r="W87" s="64"/>
      <c r="X87" s="65"/>
      <c r="Y87" s="64"/>
      <c r="Z87" s="64"/>
      <c r="AA87" s="65"/>
      <c r="AB87" s="64"/>
      <c r="AC87" s="64"/>
      <c r="AD87" s="65"/>
      <c r="AE87" s="64"/>
      <c r="AF87" s="64"/>
      <c r="AG87" s="65"/>
      <c r="AH87" s="64"/>
      <c r="AI87" s="64"/>
      <c r="AJ87" s="65"/>
      <c r="AK87" s="64"/>
      <c r="AL87" s="64"/>
      <c r="AM87" s="65"/>
      <c r="AN87" s="64"/>
      <c r="AO87" s="64"/>
      <c r="AP87" s="65"/>
      <c r="AQ87" s="64"/>
      <c r="AR87" s="64"/>
      <c r="AS87" s="65"/>
      <c r="AT87" s="64"/>
      <c r="AU87" s="64"/>
      <c r="AV87" s="65"/>
      <c r="AW87" s="64"/>
      <c r="AX87" s="64"/>
      <c r="AY87" s="65"/>
      <c r="AZ87" s="64"/>
      <c r="BA87" s="64"/>
      <c r="BB87" s="65"/>
      <c r="BC87" s="64"/>
      <c r="BD87" s="64"/>
      <c r="BE87" s="65"/>
      <c r="BF87" s="64"/>
      <c r="BG87" s="64"/>
      <c r="BH87" s="65"/>
      <c r="BI87" s="64"/>
      <c r="BJ87" s="64"/>
      <c r="BK87" s="65"/>
      <c r="BL87" s="64"/>
      <c r="BM87" s="64"/>
      <c r="BN87" s="65"/>
      <c r="BO87" s="64"/>
      <c r="BP87" s="64"/>
      <c r="BQ87" s="65"/>
      <c r="BR87" s="64"/>
      <c r="BS87" s="64"/>
      <c r="BT87" s="65"/>
      <c r="BU87" s="64"/>
      <c r="BV87" s="64"/>
      <c r="BW87" s="65"/>
      <c r="BX87" s="64"/>
      <c r="BY87" s="64"/>
      <c r="BZ87" s="65"/>
      <c r="CA87" s="10">
        <f t="shared" si="4"/>
        <v>0</v>
      </c>
      <c r="CB87" s="10">
        <f t="shared" si="5"/>
        <v>0</v>
      </c>
      <c r="CC87" s="11">
        <f t="shared" si="6"/>
        <v>0</v>
      </c>
    </row>
    <row r="88" spans="2:81" ht="15.75" customHeight="1">
      <c r="B88" s="62">
        <v>33</v>
      </c>
      <c r="C88" s="102">
        <f>'3 жастағы балалар Ф'!D88</f>
        <v>0</v>
      </c>
      <c r="D88" s="64"/>
      <c r="E88" s="64"/>
      <c r="F88" s="65"/>
      <c r="G88" s="64"/>
      <c r="H88" s="64"/>
      <c r="I88" s="65"/>
      <c r="J88" s="64"/>
      <c r="K88" s="64"/>
      <c r="L88" s="65"/>
      <c r="M88" s="64"/>
      <c r="N88" s="64"/>
      <c r="O88" s="65"/>
      <c r="P88" s="64"/>
      <c r="Q88" s="64"/>
      <c r="R88" s="65"/>
      <c r="S88" s="64"/>
      <c r="T88" s="64"/>
      <c r="U88" s="65"/>
      <c r="V88" s="64"/>
      <c r="W88" s="64"/>
      <c r="X88" s="65"/>
      <c r="Y88" s="64"/>
      <c r="Z88" s="64"/>
      <c r="AA88" s="65"/>
      <c r="AB88" s="64"/>
      <c r="AC88" s="64"/>
      <c r="AD88" s="65"/>
      <c r="AE88" s="64"/>
      <c r="AF88" s="64"/>
      <c r="AG88" s="65"/>
      <c r="AH88" s="64"/>
      <c r="AI88" s="64"/>
      <c r="AJ88" s="65"/>
      <c r="AK88" s="64"/>
      <c r="AL88" s="64"/>
      <c r="AM88" s="65"/>
      <c r="AN88" s="64"/>
      <c r="AO88" s="64"/>
      <c r="AP88" s="65"/>
      <c r="AQ88" s="64"/>
      <c r="AR88" s="64"/>
      <c r="AS88" s="65"/>
      <c r="AT88" s="64"/>
      <c r="AU88" s="64"/>
      <c r="AV88" s="65"/>
      <c r="AW88" s="64"/>
      <c r="AX88" s="64"/>
      <c r="AY88" s="65"/>
      <c r="AZ88" s="64"/>
      <c r="BA88" s="64"/>
      <c r="BB88" s="65"/>
      <c r="BC88" s="64"/>
      <c r="BD88" s="64"/>
      <c r="BE88" s="65"/>
      <c r="BF88" s="64"/>
      <c r="BG88" s="64"/>
      <c r="BH88" s="65"/>
      <c r="BI88" s="64"/>
      <c r="BJ88" s="64"/>
      <c r="BK88" s="65"/>
      <c r="BL88" s="64"/>
      <c r="BM88" s="64"/>
      <c r="BN88" s="65"/>
      <c r="BO88" s="64"/>
      <c r="BP88" s="64"/>
      <c r="BQ88" s="65"/>
      <c r="BR88" s="64"/>
      <c r="BS88" s="64"/>
      <c r="BT88" s="65"/>
      <c r="BU88" s="64"/>
      <c r="BV88" s="64"/>
      <c r="BW88" s="65"/>
      <c r="BX88" s="64"/>
      <c r="BY88" s="64"/>
      <c r="BZ88" s="65"/>
      <c r="CA88" s="10">
        <f t="shared" si="4"/>
        <v>0</v>
      </c>
      <c r="CB88" s="10">
        <f t="shared" si="5"/>
        <v>0</v>
      </c>
      <c r="CC88" s="11">
        <f t="shared" si="6"/>
        <v>0</v>
      </c>
    </row>
    <row r="89" spans="2:81" ht="15.75" customHeight="1">
      <c r="B89" s="62">
        <v>34</v>
      </c>
      <c r="C89" s="102">
        <f>'3 жастағы балалар Ф'!D89</f>
        <v>0</v>
      </c>
      <c r="D89" s="64"/>
      <c r="E89" s="64"/>
      <c r="F89" s="65"/>
      <c r="G89" s="64"/>
      <c r="H89" s="64"/>
      <c r="I89" s="65"/>
      <c r="J89" s="64"/>
      <c r="K89" s="64"/>
      <c r="L89" s="65"/>
      <c r="M89" s="64"/>
      <c r="N89" s="64"/>
      <c r="O89" s="65"/>
      <c r="P89" s="64"/>
      <c r="Q89" s="64"/>
      <c r="R89" s="65"/>
      <c r="S89" s="64"/>
      <c r="T89" s="64"/>
      <c r="U89" s="65"/>
      <c r="V89" s="64"/>
      <c r="W89" s="64"/>
      <c r="X89" s="65"/>
      <c r="Y89" s="64"/>
      <c r="Z89" s="64"/>
      <c r="AA89" s="65"/>
      <c r="AB89" s="64"/>
      <c r="AC89" s="64"/>
      <c r="AD89" s="65"/>
      <c r="AE89" s="64"/>
      <c r="AF89" s="64"/>
      <c r="AG89" s="65"/>
      <c r="AH89" s="64"/>
      <c r="AI89" s="64"/>
      <c r="AJ89" s="65"/>
      <c r="AK89" s="64"/>
      <c r="AL89" s="64"/>
      <c r="AM89" s="65"/>
      <c r="AN89" s="64"/>
      <c r="AO89" s="64"/>
      <c r="AP89" s="65"/>
      <c r="AQ89" s="64"/>
      <c r="AR89" s="64"/>
      <c r="AS89" s="65"/>
      <c r="AT89" s="64"/>
      <c r="AU89" s="64"/>
      <c r="AV89" s="65"/>
      <c r="AW89" s="64"/>
      <c r="AX89" s="64"/>
      <c r="AY89" s="65"/>
      <c r="AZ89" s="64"/>
      <c r="BA89" s="64"/>
      <c r="BB89" s="65"/>
      <c r="BC89" s="64"/>
      <c r="BD89" s="64"/>
      <c r="BE89" s="65"/>
      <c r="BF89" s="64"/>
      <c r="BG89" s="64"/>
      <c r="BH89" s="65"/>
      <c r="BI89" s="64"/>
      <c r="BJ89" s="64"/>
      <c r="BK89" s="65"/>
      <c r="BL89" s="64"/>
      <c r="BM89" s="64"/>
      <c r="BN89" s="65"/>
      <c r="BO89" s="64"/>
      <c r="BP89" s="64"/>
      <c r="BQ89" s="65"/>
      <c r="BR89" s="64"/>
      <c r="BS89" s="64"/>
      <c r="BT89" s="65"/>
      <c r="BU89" s="64"/>
      <c r="BV89" s="64"/>
      <c r="BW89" s="65"/>
      <c r="BX89" s="64"/>
      <c r="BY89" s="64"/>
      <c r="BZ89" s="65"/>
      <c r="CA89" s="10">
        <f t="shared" si="4"/>
        <v>0</v>
      </c>
      <c r="CB89" s="10">
        <f t="shared" si="5"/>
        <v>0</v>
      </c>
      <c r="CC89" s="11">
        <f t="shared" si="6"/>
        <v>0</v>
      </c>
    </row>
    <row r="90" spans="2:81" ht="15.75" customHeight="1">
      <c r="B90" s="62">
        <v>35</v>
      </c>
      <c r="C90" s="102">
        <f>'3 жастағы балалар Ф'!D90</f>
        <v>0</v>
      </c>
      <c r="D90" s="64"/>
      <c r="E90" s="64"/>
      <c r="F90" s="65"/>
      <c r="G90" s="64"/>
      <c r="H90" s="64"/>
      <c r="I90" s="65"/>
      <c r="J90" s="64"/>
      <c r="K90" s="64"/>
      <c r="L90" s="65"/>
      <c r="M90" s="64"/>
      <c r="N90" s="64"/>
      <c r="O90" s="65"/>
      <c r="P90" s="64"/>
      <c r="Q90" s="64"/>
      <c r="R90" s="65"/>
      <c r="S90" s="64"/>
      <c r="T90" s="64"/>
      <c r="U90" s="65"/>
      <c r="V90" s="64"/>
      <c r="W90" s="64"/>
      <c r="X90" s="65"/>
      <c r="Y90" s="64"/>
      <c r="Z90" s="64"/>
      <c r="AA90" s="65"/>
      <c r="AB90" s="64"/>
      <c r="AC90" s="64"/>
      <c r="AD90" s="65"/>
      <c r="AE90" s="64"/>
      <c r="AF90" s="64"/>
      <c r="AG90" s="65"/>
      <c r="AH90" s="64"/>
      <c r="AI90" s="64"/>
      <c r="AJ90" s="65"/>
      <c r="AK90" s="64"/>
      <c r="AL90" s="64"/>
      <c r="AM90" s="65"/>
      <c r="AN90" s="64"/>
      <c r="AO90" s="64"/>
      <c r="AP90" s="65"/>
      <c r="AQ90" s="64"/>
      <c r="AR90" s="64"/>
      <c r="AS90" s="65"/>
      <c r="AT90" s="64"/>
      <c r="AU90" s="64"/>
      <c r="AV90" s="65"/>
      <c r="AW90" s="64"/>
      <c r="AX90" s="64"/>
      <c r="AY90" s="65"/>
      <c r="AZ90" s="64"/>
      <c r="BA90" s="64"/>
      <c r="BB90" s="65"/>
      <c r="BC90" s="64"/>
      <c r="BD90" s="64"/>
      <c r="BE90" s="65"/>
      <c r="BF90" s="64"/>
      <c r="BG90" s="64"/>
      <c r="BH90" s="65"/>
      <c r="BI90" s="64"/>
      <c r="BJ90" s="64"/>
      <c r="BK90" s="65"/>
      <c r="BL90" s="64"/>
      <c r="BM90" s="64"/>
      <c r="BN90" s="65"/>
      <c r="BO90" s="64"/>
      <c r="BP90" s="64"/>
      <c r="BQ90" s="65"/>
      <c r="BR90" s="64"/>
      <c r="BS90" s="64"/>
      <c r="BT90" s="65"/>
      <c r="BU90" s="64"/>
      <c r="BV90" s="64"/>
      <c r="BW90" s="65"/>
      <c r="BX90" s="64"/>
      <c r="BY90" s="64"/>
      <c r="BZ90" s="65"/>
      <c r="CA90" s="10">
        <f t="shared" si="4"/>
        <v>0</v>
      </c>
      <c r="CB90" s="10">
        <f t="shared" si="5"/>
        <v>0</v>
      </c>
      <c r="CC90" s="11">
        <f t="shared" si="6"/>
        <v>0</v>
      </c>
    </row>
    <row r="91" spans="2:81" ht="15.75" customHeight="1">
      <c r="B91" s="62">
        <v>36</v>
      </c>
      <c r="C91" s="102">
        <f>'3 жастағы балалар Ф'!D91</f>
        <v>0</v>
      </c>
      <c r="D91" s="64"/>
      <c r="E91" s="64"/>
      <c r="F91" s="65"/>
      <c r="G91" s="64"/>
      <c r="H91" s="64"/>
      <c r="I91" s="65"/>
      <c r="J91" s="64"/>
      <c r="K91" s="64"/>
      <c r="L91" s="65"/>
      <c r="M91" s="64"/>
      <c r="N91" s="64"/>
      <c r="O91" s="65"/>
      <c r="P91" s="64"/>
      <c r="Q91" s="64"/>
      <c r="R91" s="65"/>
      <c r="S91" s="64"/>
      <c r="T91" s="64"/>
      <c r="U91" s="65"/>
      <c r="V91" s="64"/>
      <c r="W91" s="64"/>
      <c r="X91" s="65"/>
      <c r="Y91" s="64"/>
      <c r="Z91" s="64"/>
      <c r="AA91" s="65"/>
      <c r="AB91" s="64"/>
      <c r="AC91" s="64"/>
      <c r="AD91" s="65"/>
      <c r="AE91" s="64"/>
      <c r="AF91" s="64"/>
      <c r="AG91" s="65"/>
      <c r="AH91" s="64"/>
      <c r="AI91" s="64"/>
      <c r="AJ91" s="65"/>
      <c r="AK91" s="64"/>
      <c r="AL91" s="64"/>
      <c r="AM91" s="65"/>
      <c r="AN91" s="64"/>
      <c r="AO91" s="64"/>
      <c r="AP91" s="65"/>
      <c r="AQ91" s="64"/>
      <c r="AR91" s="64"/>
      <c r="AS91" s="65"/>
      <c r="AT91" s="64"/>
      <c r="AU91" s="64"/>
      <c r="AV91" s="65"/>
      <c r="AW91" s="64"/>
      <c r="AX91" s="64"/>
      <c r="AY91" s="65"/>
      <c r="AZ91" s="64"/>
      <c r="BA91" s="64"/>
      <c r="BB91" s="65"/>
      <c r="BC91" s="64"/>
      <c r="BD91" s="64"/>
      <c r="BE91" s="65"/>
      <c r="BF91" s="64"/>
      <c r="BG91" s="64"/>
      <c r="BH91" s="65"/>
      <c r="BI91" s="64"/>
      <c r="BJ91" s="64"/>
      <c r="BK91" s="65"/>
      <c r="BL91" s="64"/>
      <c r="BM91" s="64"/>
      <c r="BN91" s="65"/>
      <c r="BO91" s="64"/>
      <c r="BP91" s="64"/>
      <c r="BQ91" s="65"/>
      <c r="BR91" s="64"/>
      <c r="BS91" s="64"/>
      <c r="BT91" s="65"/>
      <c r="BU91" s="64"/>
      <c r="BV91" s="64"/>
      <c r="BW91" s="65"/>
      <c r="BX91" s="64"/>
      <c r="BY91" s="64"/>
      <c r="BZ91" s="65"/>
      <c r="CA91" s="10">
        <f t="shared" si="4"/>
        <v>0</v>
      </c>
      <c r="CB91" s="10">
        <f t="shared" si="5"/>
        <v>0</v>
      </c>
      <c r="CC91" s="11">
        <f t="shared" si="6"/>
        <v>0</v>
      </c>
    </row>
    <row r="92" spans="2:81" ht="15.75" customHeight="1">
      <c r="B92" s="62">
        <v>37</v>
      </c>
      <c r="C92" s="102">
        <f>'3 жастағы балалар Ф'!D92</f>
        <v>0</v>
      </c>
      <c r="D92" s="64"/>
      <c r="E92" s="64"/>
      <c r="F92" s="65"/>
      <c r="G92" s="64"/>
      <c r="H92" s="64"/>
      <c r="I92" s="65"/>
      <c r="J92" s="64"/>
      <c r="K92" s="64"/>
      <c r="L92" s="65"/>
      <c r="M92" s="64"/>
      <c r="N92" s="64"/>
      <c r="O92" s="65"/>
      <c r="P92" s="64"/>
      <c r="Q92" s="64"/>
      <c r="R92" s="65"/>
      <c r="S92" s="64"/>
      <c r="T92" s="64"/>
      <c r="U92" s="65"/>
      <c r="V92" s="64"/>
      <c r="W92" s="64"/>
      <c r="X92" s="65"/>
      <c r="Y92" s="64"/>
      <c r="Z92" s="64"/>
      <c r="AA92" s="65"/>
      <c r="AB92" s="64"/>
      <c r="AC92" s="64"/>
      <c r="AD92" s="65"/>
      <c r="AE92" s="64"/>
      <c r="AF92" s="64"/>
      <c r="AG92" s="65"/>
      <c r="AH92" s="64"/>
      <c r="AI92" s="64"/>
      <c r="AJ92" s="65"/>
      <c r="AK92" s="64"/>
      <c r="AL92" s="64"/>
      <c r="AM92" s="65"/>
      <c r="AN92" s="64"/>
      <c r="AO92" s="64"/>
      <c r="AP92" s="65"/>
      <c r="AQ92" s="64"/>
      <c r="AR92" s="64"/>
      <c r="AS92" s="65"/>
      <c r="AT92" s="64"/>
      <c r="AU92" s="64"/>
      <c r="AV92" s="65"/>
      <c r="AW92" s="64"/>
      <c r="AX92" s="64"/>
      <c r="AY92" s="65"/>
      <c r="AZ92" s="64"/>
      <c r="BA92" s="64"/>
      <c r="BB92" s="65"/>
      <c r="BC92" s="64"/>
      <c r="BD92" s="64"/>
      <c r="BE92" s="65"/>
      <c r="BF92" s="64"/>
      <c r="BG92" s="64"/>
      <c r="BH92" s="65"/>
      <c r="BI92" s="64"/>
      <c r="BJ92" s="64"/>
      <c r="BK92" s="65"/>
      <c r="BL92" s="64"/>
      <c r="BM92" s="64"/>
      <c r="BN92" s="65"/>
      <c r="BO92" s="64"/>
      <c r="BP92" s="64"/>
      <c r="BQ92" s="65"/>
      <c r="BR92" s="64"/>
      <c r="BS92" s="64"/>
      <c r="BT92" s="65"/>
      <c r="BU92" s="64"/>
      <c r="BV92" s="64"/>
      <c r="BW92" s="65"/>
      <c r="BX92" s="64"/>
      <c r="BY92" s="64"/>
      <c r="BZ92" s="65"/>
      <c r="CA92" s="10">
        <f t="shared" si="4"/>
        <v>0</v>
      </c>
      <c r="CB92" s="10">
        <f t="shared" si="5"/>
        <v>0</v>
      </c>
      <c r="CC92" s="11">
        <f t="shared" si="6"/>
        <v>0</v>
      </c>
    </row>
    <row r="93" spans="2:81" ht="15.75" customHeight="1">
      <c r="B93" s="62">
        <v>38</v>
      </c>
      <c r="C93" s="102">
        <f>'3 жастағы балалар Ф'!D93</f>
        <v>0</v>
      </c>
      <c r="D93" s="64"/>
      <c r="E93" s="64"/>
      <c r="F93" s="65"/>
      <c r="G93" s="64"/>
      <c r="H93" s="64"/>
      <c r="I93" s="65"/>
      <c r="J93" s="64"/>
      <c r="K93" s="64"/>
      <c r="L93" s="65"/>
      <c r="M93" s="64"/>
      <c r="N93" s="64"/>
      <c r="O93" s="65"/>
      <c r="P93" s="64"/>
      <c r="Q93" s="64"/>
      <c r="R93" s="65"/>
      <c r="S93" s="64"/>
      <c r="T93" s="64"/>
      <c r="U93" s="65"/>
      <c r="V93" s="64"/>
      <c r="W93" s="64"/>
      <c r="X93" s="65"/>
      <c r="Y93" s="64"/>
      <c r="Z93" s="64"/>
      <c r="AA93" s="65"/>
      <c r="AB93" s="64"/>
      <c r="AC93" s="64"/>
      <c r="AD93" s="65"/>
      <c r="AE93" s="64"/>
      <c r="AF93" s="64"/>
      <c r="AG93" s="65"/>
      <c r="AH93" s="64"/>
      <c r="AI93" s="64"/>
      <c r="AJ93" s="65"/>
      <c r="AK93" s="64"/>
      <c r="AL93" s="64"/>
      <c r="AM93" s="65"/>
      <c r="AN93" s="64"/>
      <c r="AO93" s="64"/>
      <c r="AP93" s="65"/>
      <c r="AQ93" s="64"/>
      <c r="AR93" s="64"/>
      <c r="AS93" s="65"/>
      <c r="AT93" s="64"/>
      <c r="AU93" s="64"/>
      <c r="AV93" s="65"/>
      <c r="AW93" s="64"/>
      <c r="AX93" s="64"/>
      <c r="AY93" s="65"/>
      <c r="AZ93" s="64"/>
      <c r="BA93" s="64"/>
      <c r="BB93" s="65"/>
      <c r="BC93" s="64"/>
      <c r="BD93" s="64"/>
      <c r="BE93" s="65"/>
      <c r="BF93" s="64"/>
      <c r="BG93" s="64"/>
      <c r="BH93" s="65"/>
      <c r="BI93" s="64"/>
      <c r="BJ93" s="64"/>
      <c r="BK93" s="65"/>
      <c r="BL93" s="64"/>
      <c r="BM93" s="64"/>
      <c r="BN93" s="65"/>
      <c r="BO93" s="64"/>
      <c r="BP93" s="64"/>
      <c r="BQ93" s="65"/>
      <c r="BR93" s="64"/>
      <c r="BS93" s="64"/>
      <c r="BT93" s="65"/>
      <c r="BU93" s="64"/>
      <c r="BV93" s="64"/>
      <c r="BW93" s="65"/>
      <c r="BX93" s="64"/>
      <c r="BY93" s="64"/>
      <c r="BZ93" s="65"/>
      <c r="CA93" s="10">
        <f t="shared" si="4"/>
        <v>0</v>
      </c>
      <c r="CB93" s="10">
        <f t="shared" si="5"/>
        <v>0</v>
      </c>
      <c r="CC93" s="11">
        <f t="shared" si="6"/>
        <v>0</v>
      </c>
    </row>
    <row r="94" spans="2:81" ht="15.75" customHeight="1">
      <c r="B94" s="62">
        <v>39</v>
      </c>
      <c r="C94" s="102">
        <f>'3 жастағы балалар Ф'!D94</f>
        <v>0</v>
      </c>
      <c r="D94" s="64"/>
      <c r="E94" s="64"/>
      <c r="F94" s="65"/>
      <c r="G94" s="64"/>
      <c r="H94" s="64"/>
      <c r="I94" s="65"/>
      <c r="J94" s="64"/>
      <c r="K94" s="64"/>
      <c r="L94" s="65"/>
      <c r="M94" s="64"/>
      <c r="N94" s="64"/>
      <c r="O94" s="65"/>
      <c r="P94" s="64"/>
      <c r="Q94" s="64"/>
      <c r="R94" s="65"/>
      <c r="S94" s="64"/>
      <c r="T94" s="64"/>
      <c r="U94" s="65"/>
      <c r="V94" s="64"/>
      <c r="W94" s="64"/>
      <c r="X94" s="65"/>
      <c r="Y94" s="64"/>
      <c r="Z94" s="64"/>
      <c r="AA94" s="65"/>
      <c r="AB94" s="64"/>
      <c r="AC94" s="64"/>
      <c r="AD94" s="65"/>
      <c r="AE94" s="64"/>
      <c r="AF94" s="64"/>
      <c r="AG94" s="65"/>
      <c r="AH94" s="64"/>
      <c r="AI94" s="64"/>
      <c r="AJ94" s="65"/>
      <c r="AK94" s="64"/>
      <c r="AL94" s="64"/>
      <c r="AM94" s="65"/>
      <c r="AN94" s="64"/>
      <c r="AO94" s="64"/>
      <c r="AP94" s="65"/>
      <c r="AQ94" s="64"/>
      <c r="AR94" s="64"/>
      <c r="AS94" s="65"/>
      <c r="AT94" s="64"/>
      <c r="AU94" s="64"/>
      <c r="AV94" s="65"/>
      <c r="AW94" s="64"/>
      <c r="AX94" s="64"/>
      <c r="AY94" s="65"/>
      <c r="AZ94" s="64"/>
      <c r="BA94" s="64"/>
      <c r="BB94" s="65"/>
      <c r="BC94" s="64"/>
      <c r="BD94" s="64"/>
      <c r="BE94" s="65"/>
      <c r="BF94" s="64"/>
      <c r="BG94" s="64"/>
      <c r="BH94" s="65"/>
      <c r="BI94" s="64"/>
      <c r="BJ94" s="64"/>
      <c r="BK94" s="65"/>
      <c r="BL94" s="64"/>
      <c r="BM94" s="64"/>
      <c r="BN94" s="65"/>
      <c r="BO94" s="64"/>
      <c r="BP94" s="64"/>
      <c r="BQ94" s="65"/>
      <c r="BR94" s="64"/>
      <c r="BS94" s="64"/>
      <c r="BT94" s="65"/>
      <c r="BU94" s="64"/>
      <c r="BV94" s="64"/>
      <c r="BW94" s="65"/>
      <c r="BX94" s="64"/>
      <c r="BY94" s="64"/>
      <c r="BZ94" s="65"/>
      <c r="CA94" s="10">
        <f t="shared" si="4"/>
        <v>0</v>
      </c>
      <c r="CB94" s="10">
        <f t="shared" si="5"/>
        <v>0</v>
      </c>
      <c r="CC94" s="11">
        <f t="shared" si="6"/>
        <v>0</v>
      </c>
    </row>
    <row r="95" spans="2:81" ht="15.75" customHeight="1">
      <c r="B95" s="62">
        <v>40</v>
      </c>
      <c r="C95" s="102">
        <f>'3 жастағы балалар Ф'!D95</f>
        <v>0</v>
      </c>
      <c r="D95" s="64"/>
      <c r="E95" s="64"/>
      <c r="F95" s="65"/>
      <c r="G95" s="64"/>
      <c r="H95" s="64"/>
      <c r="I95" s="65"/>
      <c r="J95" s="64"/>
      <c r="K95" s="64"/>
      <c r="L95" s="65"/>
      <c r="M95" s="64"/>
      <c r="N95" s="64"/>
      <c r="O95" s="65"/>
      <c r="P95" s="64"/>
      <c r="Q95" s="64"/>
      <c r="R95" s="65"/>
      <c r="S95" s="64"/>
      <c r="T95" s="64"/>
      <c r="U95" s="65"/>
      <c r="V95" s="64"/>
      <c r="W95" s="64"/>
      <c r="X95" s="65"/>
      <c r="Y95" s="64"/>
      <c r="Z95" s="64"/>
      <c r="AA95" s="65"/>
      <c r="AB95" s="64"/>
      <c r="AC95" s="64"/>
      <c r="AD95" s="65"/>
      <c r="AE95" s="64"/>
      <c r="AF95" s="64"/>
      <c r="AG95" s="65"/>
      <c r="AH95" s="64"/>
      <c r="AI95" s="64"/>
      <c r="AJ95" s="65"/>
      <c r="AK95" s="64"/>
      <c r="AL95" s="64"/>
      <c r="AM95" s="65"/>
      <c r="AN95" s="64"/>
      <c r="AO95" s="64"/>
      <c r="AP95" s="65"/>
      <c r="AQ95" s="64"/>
      <c r="AR95" s="64"/>
      <c r="AS95" s="65"/>
      <c r="AT95" s="64"/>
      <c r="AU95" s="64"/>
      <c r="AV95" s="65"/>
      <c r="AW95" s="64"/>
      <c r="AX95" s="64"/>
      <c r="AY95" s="65"/>
      <c r="AZ95" s="64"/>
      <c r="BA95" s="64"/>
      <c r="BB95" s="65"/>
      <c r="BC95" s="64"/>
      <c r="BD95" s="64"/>
      <c r="BE95" s="65"/>
      <c r="BF95" s="64"/>
      <c r="BG95" s="64"/>
      <c r="BH95" s="65"/>
      <c r="BI95" s="64"/>
      <c r="BJ95" s="64"/>
      <c r="BK95" s="65"/>
      <c r="BL95" s="64"/>
      <c r="BM95" s="64"/>
      <c r="BN95" s="65"/>
      <c r="BO95" s="64"/>
      <c r="BP95" s="64"/>
      <c r="BQ95" s="65"/>
      <c r="BR95" s="64"/>
      <c r="BS95" s="64"/>
      <c r="BT95" s="65"/>
      <c r="BU95" s="64"/>
      <c r="BV95" s="64"/>
      <c r="BW95" s="65"/>
      <c r="BX95" s="64"/>
      <c r="BY95" s="64"/>
      <c r="BZ95" s="65"/>
      <c r="CA95" s="10">
        <f t="shared" si="4"/>
        <v>0</v>
      </c>
      <c r="CB95" s="10">
        <f t="shared" si="5"/>
        <v>0</v>
      </c>
      <c r="CC95" s="11">
        <f t="shared" si="6"/>
        <v>0</v>
      </c>
    </row>
    <row r="96" spans="2:81" ht="21" customHeight="1">
      <c r="B96" s="271" t="s">
        <v>30</v>
      </c>
      <c r="C96" s="263"/>
      <c r="D96" s="25">
        <f t="shared" ref="D96:BZ96" si="7">SUM(D56:D95)</f>
        <v>16</v>
      </c>
      <c r="E96" s="25">
        <f t="shared" si="7"/>
        <v>4</v>
      </c>
      <c r="F96" s="26">
        <f t="shared" si="7"/>
        <v>0</v>
      </c>
      <c r="G96" s="27">
        <f t="shared" si="7"/>
        <v>16</v>
      </c>
      <c r="H96" s="25">
        <f t="shared" si="7"/>
        <v>4</v>
      </c>
      <c r="I96" s="26">
        <f t="shared" si="7"/>
        <v>0</v>
      </c>
      <c r="J96" s="27">
        <f t="shared" si="7"/>
        <v>17</v>
      </c>
      <c r="K96" s="25">
        <f t="shared" si="7"/>
        <v>3</v>
      </c>
      <c r="L96" s="26">
        <f t="shared" si="7"/>
        <v>0</v>
      </c>
      <c r="M96" s="27">
        <f t="shared" si="7"/>
        <v>17</v>
      </c>
      <c r="N96" s="25">
        <f t="shared" si="7"/>
        <v>3</v>
      </c>
      <c r="O96" s="26">
        <f t="shared" si="7"/>
        <v>0</v>
      </c>
      <c r="P96" s="27">
        <f t="shared" si="7"/>
        <v>16</v>
      </c>
      <c r="Q96" s="25">
        <f t="shared" si="7"/>
        <v>4</v>
      </c>
      <c r="R96" s="26">
        <f t="shared" si="7"/>
        <v>0</v>
      </c>
      <c r="S96" s="27">
        <f t="shared" si="7"/>
        <v>16</v>
      </c>
      <c r="T96" s="25">
        <f t="shared" si="7"/>
        <v>4</v>
      </c>
      <c r="U96" s="26">
        <f t="shared" si="7"/>
        <v>0</v>
      </c>
      <c r="V96" s="27">
        <f t="shared" si="7"/>
        <v>17</v>
      </c>
      <c r="W96" s="25">
        <f t="shared" si="7"/>
        <v>3</v>
      </c>
      <c r="X96" s="26">
        <f t="shared" si="7"/>
        <v>0</v>
      </c>
      <c r="Y96" s="27">
        <f t="shared" si="7"/>
        <v>16</v>
      </c>
      <c r="Z96" s="25">
        <f t="shared" si="7"/>
        <v>4</v>
      </c>
      <c r="AA96" s="26">
        <f t="shared" si="7"/>
        <v>0</v>
      </c>
      <c r="AB96" s="27">
        <f t="shared" si="7"/>
        <v>16</v>
      </c>
      <c r="AC96" s="25">
        <f t="shared" si="7"/>
        <v>4</v>
      </c>
      <c r="AD96" s="26">
        <f t="shared" si="7"/>
        <v>0</v>
      </c>
      <c r="AE96" s="27">
        <f t="shared" si="7"/>
        <v>18</v>
      </c>
      <c r="AF96" s="25">
        <f t="shared" si="7"/>
        <v>2</v>
      </c>
      <c r="AG96" s="26">
        <f t="shared" si="7"/>
        <v>0</v>
      </c>
      <c r="AH96" s="27">
        <f t="shared" si="7"/>
        <v>19</v>
      </c>
      <c r="AI96" s="25">
        <f t="shared" si="7"/>
        <v>0</v>
      </c>
      <c r="AJ96" s="26">
        <f t="shared" si="7"/>
        <v>0</v>
      </c>
      <c r="AK96" s="27">
        <f t="shared" si="7"/>
        <v>16</v>
      </c>
      <c r="AL96" s="25">
        <f t="shared" si="7"/>
        <v>3</v>
      </c>
      <c r="AM96" s="26">
        <f t="shared" si="7"/>
        <v>0</v>
      </c>
      <c r="AN96" s="27">
        <f t="shared" si="7"/>
        <v>17</v>
      </c>
      <c r="AO96" s="25">
        <f t="shared" si="7"/>
        <v>3</v>
      </c>
      <c r="AP96" s="26">
        <f t="shared" si="7"/>
        <v>0</v>
      </c>
      <c r="AQ96" s="27">
        <f t="shared" si="7"/>
        <v>18</v>
      </c>
      <c r="AR96" s="25">
        <f t="shared" si="7"/>
        <v>2</v>
      </c>
      <c r="AS96" s="26">
        <f t="shared" si="7"/>
        <v>0</v>
      </c>
      <c r="AT96" s="27">
        <f t="shared" si="7"/>
        <v>18</v>
      </c>
      <c r="AU96" s="25">
        <f t="shared" si="7"/>
        <v>2</v>
      </c>
      <c r="AV96" s="26">
        <f t="shared" si="7"/>
        <v>0</v>
      </c>
      <c r="AW96" s="27">
        <f t="shared" si="7"/>
        <v>19</v>
      </c>
      <c r="AX96" s="25">
        <f t="shared" si="7"/>
        <v>2</v>
      </c>
      <c r="AY96" s="26">
        <f t="shared" si="7"/>
        <v>0</v>
      </c>
      <c r="AZ96" s="27">
        <f t="shared" si="7"/>
        <v>19</v>
      </c>
      <c r="BA96" s="25">
        <f t="shared" si="7"/>
        <v>2</v>
      </c>
      <c r="BB96" s="26">
        <f t="shared" si="7"/>
        <v>0</v>
      </c>
      <c r="BC96" s="27">
        <f t="shared" si="7"/>
        <v>18</v>
      </c>
      <c r="BD96" s="25">
        <f t="shared" si="7"/>
        <v>2</v>
      </c>
      <c r="BE96" s="26">
        <f t="shared" si="7"/>
        <v>0</v>
      </c>
      <c r="BF96" s="27">
        <f t="shared" si="7"/>
        <v>17</v>
      </c>
      <c r="BG96" s="25">
        <f t="shared" si="7"/>
        <v>3</v>
      </c>
      <c r="BH96" s="26">
        <f t="shared" si="7"/>
        <v>0</v>
      </c>
      <c r="BI96" s="27">
        <f t="shared" si="7"/>
        <v>18</v>
      </c>
      <c r="BJ96" s="25">
        <f t="shared" si="7"/>
        <v>2</v>
      </c>
      <c r="BK96" s="26">
        <f t="shared" si="7"/>
        <v>0</v>
      </c>
      <c r="BL96" s="27">
        <f t="shared" si="7"/>
        <v>18</v>
      </c>
      <c r="BM96" s="25">
        <f t="shared" si="7"/>
        <v>2</v>
      </c>
      <c r="BN96" s="26">
        <f t="shared" si="7"/>
        <v>0</v>
      </c>
      <c r="BO96" s="27">
        <f t="shared" si="7"/>
        <v>18</v>
      </c>
      <c r="BP96" s="25">
        <f t="shared" si="7"/>
        <v>2</v>
      </c>
      <c r="BQ96" s="26">
        <f t="shared" si="7"/>
        <v>0</v>
      </c>
      <c r="BR96" s="27">
        <f t="shared" si="7"/>
        <v>18</v>
      </c>
      <c r="BS96" s="25">
        <f t="shared" si="7"/>
        <v>2</v>
      </c>
      <c r="BT96" s="26">
        <f t="shared" si="7"/>
        <v>0</v>
      </c>
      <c r="BU96" s="27">
        <f t="shared" si="7"/>
        <v>18</v>
      </c>
      <c r="BV96" s="25">
        <f t="shared" si="7"/>
        <v>2</v>
      </c>
      <c r="BW96" s="26">
        <f t="shared" si="7"/>
        <v>0</v>
      </c>
      <c r="BX96" s="27">
        <f t="shared" si="7"/>
        <v>18</v>
      </c>
      <c r="BY96" s="25">
        <f t="shared" si="7"/>
        <v>2</v>
      </c>
      <c r="BZ96" s="26">
        <f t="shared" si="7"/>
        <v>0</v>
      </c>
      <c r="CA96" s="38"/>
      <c r="CB96" s="39"/>
      <c r="CC96" s="39"/>
    </row>
    <row r="97" spans="1:81" ht="58.5" customHeight="1">
      <c r="B97" s="283" t="s">
        <v>31</v>
      </c>
      <c r="C97" s="263"/>
      <c r="D97" s="25">
        <f>D96*100/CB99</f>
        <v>80</v>
      </c>
      <c r="E97" s="25">
        <f>E96*100/CB99</f>
        <v>20</v>
      </c>
      <c r="F97" s="26">
        <f>F96*100/CB99</f>
        <v>0</v>
      </c>
      <c r="G97" s="27">
        <f>G96*100/CB99</f>
        <v>80</v>
      </c>
      <c r="H97" s="25">
        <f>H96*100/CB99</f>
        <v>20</v>
      </c>
      <c r="I97" s="26">
        <f>I96*100/CB99</f>
        <v>0</v>
      </c>
      <c r="J97" s="27">
        <f>J96*100/CB99</f>
        <v>85</v>
      </c>
      <c r="K97" s="25">
        <f>K96*100/CB99</f>
        <v>15</v>
      </c>
      <c r="L97" s="26">
        <f>L96*100/CB99</f>
        <v>0</v>
      </c>
      <c r="M97" s="27">
        <f>M96*100/CB99</f>
        <v>85</v>
      </c>
      <c r="N97" s="25">
        <f>N96*100/CB99</f>
        <v>15</v>
      </c>
      <c r="O97" s="26">
        <f>O96*100/CB99</f>
        <v>0</v>
      </c>
      <c r="P97" s="27">
        <f>P96*100/CB99</f>
        <v>80</v>
      </c>
      <c r="Q97" s="32">
        <f>Q96*100/CB99</f>
        <v>20</v>
      </c>
      <c r="R97" s="95">
        <f>R96*100/CB99</f>
        <v>0</v>
      </c>
      <c r="S97" s="96">
        <f>S96*100/CB99</f>
        <v>80</v>
      </c>
      <c r="T97" s="32">
        <f>T96*100/CB99</f>
        <v>20</v>
      </c>
      <c r="U97" s="95">
        <f>U96*100/CB99</f>
        <v>0</v>
      </c>
      <c r="V97" s="96">
        <f>V96*100/CB99</f>
        <v>85</v>
      </c>
      <c r="W97" s="32">
        <f>W96*100/CB99</f>
        <v>15</v>
      </c>
      <c r="X97" s="95">
        <f>X96*100/CB99</f>
        <v>0</v>
      </c>
      <c r="Y97" s="96">
        <f>Y96*100/CB99</f>
        <v>80</v>
      </c>
      <c r="Z97" s="32">
        <f>Z96*100/CB99</f>
        <v>20</v>
      </c>
      <c r="AA97" s="95">
        <f>AA96*100/CB99</f>
        <v>0</v>
      </c>
      <c r="AB97" s="96">
        <f>AB96*100/CB99</f>
        <v>80</v>
      </c>
      <c r="AC97" s="32">
        <f>AC96*100/CB99</f>
        <v>20</v>
      </c>
      <c r="AD97" s="95">
        <f>AD96*100/CB99</f>
        <v>0</v>
      </c>
      <c r="AE97" s="96">
        <f>AE96*100/CB99</f>
        <v>90</v>
      </c>
      <c r="AF97" s="32">
        <f>AF96*100/CB99</f>
        <v>10</v>
      </c>
      <c r="AG97" s="95">
        <f>AG96*100/CB99</f>
        <v>0</v>
      </c>
      <c r="AH97" s="96">
        <f>AH96*100/CB99</f>
        <v>95</v>
      </c>
      <c r="AI97" s="32">
        <f>AI96*100/CB99</f>
        <v>0</v>
      </c>
      <c r="AJ97" s="95">
        <f>AJ96*100/CB99</f>
        <v>0</v>
      </c>
      <c r="AK97" s="96">
        <f>AK96*100/CB99</f>
        <v>80</v>
      </c>
      <c r="AL97" s="32">
        <f>AL96*100/CB99</f>
        <v>15</v>
      </c>
      <c r="AM97" s="95">
        <f>AM96*100/CB99</f>
        <v>0</v>
      </c>
      <c r="AN97" s="96">
        <f>AN96*100/CB99</f>
        <v>85</v>
      </c>
      <c r="AO97" s="32">
        <f>AO96*100/CB99</f>
        <v>15</v>
      </c>
      <c r="AP97" s="95">
        <f>AP96*100/CB99</f>
        <v>0</v>
      </c>
      <c r="AQ97" s="96">
        <f>AQ96*100/CB99</f>
        <v>90</v>
      </c>
      <c r="AR97" s="32">
        <f>AR96*100/CB99</f>
        <v>10</v>
      </c>
      <c r="AS97" s="95">
        <f>AS96*100/CB99</f>
        <v>0</v>
      </c>
      <c r="AT97" s="96">
        <f>AT96*100/CB99</f>
        <v>90</v>
      </c>
      <c r="AU97" s="32">
        <f>AU96*100/CB99</f>
        <v>10</v>
      </c>
      <c r="AV97" s="141">
        <f>AV96*100/CB99</f>
        <v>0</v>
      </c>
      <c r="AW97" s="142">
        <f>AW96*100/CB99</f>
        <v>95</v>
      </c>
      <c r="AX97" s="140">
        <f>AX96*100/CB99</f>
        <v>10</v>
      </c>
      <c r="AY97" s="141">
        <f>AY96*100/CB99</f>
        <v>0</v>
      </c>
      <c r="AZ97" s="142">
        <f>AZ96*100/CB99</f>
        <v>95</v>
      </c>
      <c r="BA97" s="140">
        <f>BA96*100/CB99</f>
        <v>10</v>
      </c>
      <c r="BB97" s="141">
        <f>BB96*100/CB99</f>
        <v>0</v>
      </c>
      <c r="BC97" s="142">
        <f>BC96*100/CB99</f>
        <v>90</v>
      </c>
      <c r="BD97" s="140">
        <f>BD96*100/CB99</f>
        <v>10</v>
      </c>
      <c r="BE97" s="141">
        <f>BE96*100/CB99</f>
        <v>0</v>
      </c>
      <c r="BF97" s="142">
        <f>BF96*100/CB99</f>
        <v>85</v>
      </c>
      <c r="BG97" s="140">
        <f>BG96*100/CB99</f>
        <v>15</v>
      </c>
      <c r="BH97" s="141">
        <f>BH96*100/CB99</f>
        <v>0</v>
      </c>
      <c r="BI97" s="142">
        <f>BI96*100/CB99</f>
        <v>90</v>
      </c>
      <c r="BJ97" s="140">
        <f>BJ96*100/CB99</f>
        <v>10</v>
      </c>
      <c r="BK97" s="141">
        <f>BK96*100/CB99</f>
        <v>0</v>
      </c>
      <c r="BL97" s="157">
        <f>BL96*100/CB99</f>
        <v>90</v>
      </c>
      <c r="BM97" s="158">
        <f>BM96*100/CB99</f>
        <v>10</v>
      </c>
      <c r="BN97" s="159">
        <f>BN96*100/CB99</f>
        <v>0</v>
      </c>
      <c r="BO97" s="157">
        <f>BO96*100/CB99</f>
        <v>90</v>
      </c>
      <c r="BP97" s="158">
        <f>BP96*100/CB99</f>
        <v>10</v>
      </c>
      <c r="BQ97" s="159">
        <f>BQ96*100/CB99</f>
        <v>0</v>
      </c>
      <c r="BR97" s="157">
        <f>BR96*100/CB99</f>
        <v>90</v>
      </c>
      <c r="BS97" s="158">
        <f>BS96*100/CB99</f>
        <v>10</v>
      </c>
      <c r="BT97" s="159">
        <f>BT96*100/CB99</f>
        <v>0</v>
      </c>
      <c r="BU97" s="157">
        <f>BU96*100/CB99</f>
        <v>90</v>
      </c>
      <c r="BV97" s="158">
        <f>BV96*100/CB99</f>
        <v>10</v>
      </c>
      <c r="BW97" s="159">
        <f>BW96*100/CB99</f>
        <v>0</v>
      </c>
      <c r="BX97" s="157">
        <f>BX96*100/CB99</f>
        <v>90</v>
      </c>
      <c r="BY97" s="158">
        <f>BY96*100/CB99</f>
        <v>10</v>
      </c>
      <c r="BZ97" s="159">
        <f>BZ96*100/CB99</f>
        <v>0</v>
      </c>
      <c r="CA97" s="38"/>
      <c r="CB97" s="39"/>
      <c r="CC97" s="39"/>
    </row>
    <row r="98" spans="1:81" ht="15.75" customHeight="1">
      <c r="B98" s="272"/>
      <c r="C98" s="273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  <c r="AL98" s="273"/>
      <c r="AM98" s="273"/>
      <c r="AN98" s="273"/>
      <c r="AO98" s="273"/>
      <c r="AP98" s="273"/>
      <c r="AQ98" s="273"/>
      <c r="AR98" s="273"/>
      <c r="AS98" s="273"/>
      <c r="AT98" s="273"/>
      <c r="AU98" s="273"/>
      <c r="AV98" s="273"/>
      <c r="AW98" s="273"/>
      <c r="AX98" s="273"/>
      <c r="AY98" s="273"/>
      <c r="AZ98" s="273"/>
      <c r="BA98" s="273"/>
      <c r="BB98" s="273"/>
      <c r="BC98" s="273"/>
      <c r="BD98" s="273"/>
      <c r="BE98" s="273"/>
      <c r="BF98" s="273"/>
      <c r="BG98" s="273"/>
      <c r="BH98" s="273"/>
      <c r="BI98" s="273"/>
      <c r="BJ98" s="273"/>
      <c r="BK98" s="273"/>
      <c r="BL98" s="273"/>
      <c r="BM98" s="273"/>
      <c r="BN98" s="273"/>
      <c r="BO98" s="273"/>
      <c r="BP98" s="273"/>
      <c r="BQ98" s="273"/>
      <c r="BR98" s="279"/>
      <c r="BS98" s="262"/>
      <c r="BT98" s="262"/>
      <c r="BU98" s="262"/>
      <c r="BV98" s="262"/>
      <c r="BW98" s="262"/>
      <c r="BX98" s="262"/>
      <c r="BY98" s="262"/>
      <c r="BZ98" s="262"/>
      <c r="CA98" s="263"/>
      <c r="CB98" s="97" t="s">
        <v>32</v>
      </c>
      <c r="CC98" s="97" t="s">
        <v>33</v>
      </c>
    </row>
    <row r="99" spans="1:81" ht="15.75" customHeight="1">
      <c r="B99" s="274"/>
      <c r="C99" s="266"/>
      <c r="D99" s="266"/>
      <c r="E99" s="266"/>
      <c r="F99" s="266"/>
      <c r="G99" s="266"/>
      <c r="H99" s="266"/>
      <c r="I99" s="266"/>
      <c r="J99" s="266"/>
      <c r="K99" s="266"/>
      <c r="L99" s="266"/>
      <c r="M99" s="266"/>
      <c r="N99" s="266"/>
      <c r="O99" s="266"/>
      <c r="P99" s="266"/>
      <c r="Q99" s="266"/>
      <c r="R99" s="266"/>
      <c r="S99" s="266"/>
      <c r="T99" s="266"/>
      <c r="U99" s="266"/>
      <c r="V99" s="266"/>
      <c r="W99" s="266"/>
      <c r="X99" s="266"/>
      <c r="Y99" s="266"/>
      <c r="Z99" s="266"/>
      <c r="AA99" s="266"/>
      <c r="AB99" s="266"/>
      <c r="AC99" s="266"/>
      <c r="AD99" s="266"/>
      <c r="AE99" s="266"/>
      <c r="AF99" s="266"/>
      <c r="AG99" s="266"/>
      <c r="AH99" s="266"/>
      <c r="AI99" s="266"/>
      <c r="AJ99" s="266"/>
      <c r="AK99" s="266"/>
      <c r="AL99" s="266"/>
      <c r="AM99" s="266"/>
      <c r="AN99" s="266"/>
      <c r="AO99" s="266"/>
      <c r="AP99" s="266"/>
      <c r="AQ99" s="266"/>
      <c r="AR99" s="266"/>
      <c r="AS99" s="266"/>
      <c r="AT99" s="266"/>
      <c r="AU99" s="266"/>
      <c r="AV99" s="266"/>
      <c r="AW99" s="266"/>
      <c r="AX99" s="266"/>
      <c r="AY99" s="266"/>
      <c r="AZ99" s="266"/>
      <c r="BA99" s="266"/>
      <c r="BB99" s="266"/>
      <c r="BC99" s="266"/>
      <c r="BD99" s="266"/>
      <c r="BE99" s="266"/>
      <c r="BF99" s="266"/>
      <c r="BG99" s="266"/>
      <c r="BH99" s="266"/>
      <c r="BI99" s="266"/>
      <c r="BJ99" s="266"/>
      <c r="BK99" s="266"/>
      <c r="BL99" s="266"/>
      <c r="BM99" s="266"/>
      <c r="BN99" s="266"/>
      <c r="BO99" s="266"/>
      <c r="BP99" s="266"/>
      <c r="BQ99" s="266"/>
      <c r="BR99" s="44" t="s">
        <v>30</v>
      </c>
      <c r="BS99" s="74"/>
      <c r="BT99" s="74"/>
      <c r="BU99" s="74"/>
      <c r="BV99" s="74"/>
      <c r="BW99" s="74"/>
      <c r="BX99" s="74"/>
      <c r="BY99" s="74"/>
      <c r="BZ99" s="74"/>
      <c r="CA99" s="75"/>
      <c r="CB99" s="97">
        <f>'3 жастағы балалар Ф'!U99</f>
        <v>20</v>
      </c>
      <c r="CC99" s="97">
        <v>100</v>
      </c>
    </row>
    <row r="100" spans="1:81" ht="15.75" customHeight="1">
      <c r="B100" s="274"/>
      <c r="C100" s="266"/>
      <c r="D100" s="266"/>
      <c r="E100" s="266"/>
      <c r="F100" s="266"/>
      <c r="G100" s="266"/>
      <c r="H100" s="266"/>
      <c r="I100" s="266"/>
      <c r="J100" s="266"/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6"/>
      <c r="AB100" s="266"/>
      <c r="AC100" s="266"/>
      <c r="AD100" s="266"/>
      <c r="AE100" s="266"/>
      <c r="AF100" s="266"/>
      <c r="AG100" s="266"/>
      <c r="AH100" s="266"/>
      <c r="AI100" s="266"/>
      <c r="AJ100" s="266"/>
      <c r="AK100" s="266"/>
      <c r="AL100" s="266"/>
      <c r="AM100" s="266"/>
      <c r="AN100" s="266"/>
      <c r="AO100" s="266"/>
      <c r="AP100" s="266"/>
      <c r="AQ100" s="266"/>
      <c r="AR100" s="266"/>
      <c r="AS100" s="266"/>
      <c r="AT100" s="266"/>
      <c r="AU100" s="266"/>
      <c r="AV100" s="266"/>
      <c r="AW100" s="266"/>
      <c r="AX100" s="266"/>
      <c r="AY100" s="266"/>
      <c r="AZ100" s="266"/>
      <c r="BA100" s="266"/>
      <c r="BB100" s="266"/>
      <c r="BC100" s="266"/>
      <c r="BD100" s="266"/>
      <c r="BE100" s="266"/>
      <c r="BF100" s="266"/>
      <c r="BG100" s="266"/>
      <c r="BH100" s="266"/>
      <c r="BI100" s="266"/>
      <c r="BJ100" s="266"/>
      <c r="BK100" s="266"/>
      <c r="BL100" s="266"/>
      <c r="BM100" s="266"/>
      <c r="BN100" s="266"/>
      <c r="BO100" s="266"/>
      <c r="BP100" s="266"/>
      <c r="BQ100" s="266"/>
      <c r="BR100" s="47" t="s">
        <v>5</v>
      </c>
      <c r="BS100" s="76"/>
      <c r="BT100" s="76"/>
      <c r="BU100" s="76"/>
      <c r="BV100" s="76"/>
      <c r="BW100" s="76"/>
      <c r="BX100" s="76"/>
      <c r="BY100" s="76"/>
      <c r="BZ100" s="76"/>
      <c r="CA100" s="77"/>
      <c r="CB100" s="98">
        <f>COUNTIF(CA56:CA95,"&gt;0")</f>
        <v>21</v>
      </c>
      <c r="CC100" s="51">
        <f>(D97+G97+J97+M97+P97+S97+V97+Y97+BC97+BF97+BI97+BL97+BO97+BR97+BU97+BX97+AE97+AB97+AH97+AK97+AN97+AQ97+AT97+AW97+AZ97)/25</f>
        <v>86.8</v>
      </c>
    </row>
    <row r="101" spans="1:81" ht="15.75" customHeight="1">
      <c r="B101" s="274"/>
      <c r="C101" s="266"/>
      <c r="D101" s="266"/>
      <c r="E101" s="266"/>
      <c r="F101" s="266"/>
      <c r="G101" s="266"/>
      <c r="H101" s="266"/>
      <c r="I101" s="266"/>
      <c r="J101" s="266"/>
      <c r="K101" s="266"/>
      <c r="L101" s="266"/>
      <c r="M101" s="266"/>
      <c r="N101" s="266"/>
      <c r="O101" s="266"/>
      <c r="P101" s="266"/>
      <c r="Q101" s="266"/>
      <c r="R101" s="266"/>
      <c r="S101" s="266"/>
      <c r="T101" s="266"/>
      <c r="U101" s="266"/>
      <c r="V101" s="266"/>
      <c r="W101" s="266"/>
      <c r="X101" s="266"/>
      <c r="Y101" s="266"/>
      <c r="Z101" s="266"/>
      <c r="AA101" s="266"/>
      <c r="AB101" s="266"/>
      <c r="AC101" s="266"/>
      <c r="AD101" s="266"/>
      <c r="AE101" s="266"/>
      <c r="AF101" s="266"/>
      <c r="AG101" s="266"/>
      <c r="AH101" s="266"/>
      <c r="AI101" s="266"/>
      <c r="AJ101" s="266"/>
      <c r="AK101" s="266"/>
      <c r="AL101" s="266"/>
      <c r="AM101" s="266"/>
      <c r="AN101" s="266"/>
      <c r="AO101" s="266"/>
      <c r="AP101" s="266"/>
      <c r="AQ101" s="266"/>
      <c r="AR101" s="266"/>
      <c r="AS101" s="266"/>
      <c r="AT101" s="266"/>
      <c r="AU101" s="266"/>
      <c r="AV101" s="266"/>
      <c r="AW101" s="266"/>
      <c r="AX101" s="266"/>
      <c r="AY101" s="266"/>
      <c r="AZ101" s="266"/>
      <c r="BA101" s="266"/>
      <c r="BB101" s="266"/>
      <c r="BC101" s="266"/>
      <c r="BD101" s="266"/>
      <c r="BE101" s="266"/>
      <c r="BF101" s="266"/>
      <c r="BG101" s="266"/>
      <c r="BH101" s="266"/>
      <c r="BI101" s="266"/>
      <c r="BJ101" s="266"/>
      <c r="BK101" s="266"/>
      <c r="BL101" s="266"/>
      <c r="BM101" s="266"/>
      <c r="BN101" s="266"/>
      <c r="BO101" s="266"/>
      <c r="BP101" s="266"/>
      <c r="BQ101" s="266"/>
      <c r="BR101" s="47" t="s">
        <v>6</v>
      </c>
      <c r="BS101" s="76"/>
      <c r="BT101" s="76"/>
      <c r="BU101" s="76"/>
      <c r="BV101" s="76"/>
      <c r="BW101" s="76"/>
      <c r="BX101" s="76"/>
      <c r="BY101" s="76"/>
      <c r="BZ101" s="76"/>
      <c r="CA101" s="77"/>
      <c r="CB101" s="98">
        <f>COUNTIF(CB56:CB95,"&gt;0")</f>
        <v>6</v>
      </c>
      <c r="CC101" s="51">
        <f>(E97+H97+K97+N97+Q97+T97+W97+Z97+BP97+BD97+BG97+BJ97+BM97+BS97+BV97+BY97+AF97+AC97+AI97+AL97+AO97+AR97+AU97+AX97+BA97)/25</f>
        <v>13.2</v>
      </c>
    </row>
    <row r="102" spans="1:81" ht="15.75" customHeight="1">
      <c r="B102" s="275"/>
      <c r="C102" s="276"/>
      <c r="D102" s="276"/>
      <c r="E102" s="276"/>
      <c r="F102" s="276"/>
      <c r="G102" s="276"/>
      <c r="H102" s="276"/>
      <c r="I102" s="276"/>
      <c r="J102" s="276"/>
      <c r="K102" s="276"/>
      <c r="L102" s="276"/>
      <c r="M102" s="276"/>
      <c r="N102" s="276"/>
      <c r="O102" s="276"/>
      <c r="P102" s="276"/>
      <c r="Q102" s="276"/>
      <c r="R102" s="276"/>
      <c r="S102" s="276"/>
      <c r="T102" s="276"/>
      <c r="U102" s="276"/>
      <c r="V102" s="276"/>
      <c r="W102" s="276"/>
      <c r="X102" s="276"/>
      <c r="Y102" s="276"/>
      <c r="Z102" s="276"/>
      <c r="AA102" s="276"/>
      <c r="AB102" s="276"/>
      <c r="AC102" s="276"/>
      <c r="AD102" s="276"/>
      <c r="AE102" s="276"/>
      <c r="AF102" s="276"/>
      <c r="AG102" s="276"/>
      <c r="AH102" s="276"/>
      <c r="AI102" s="276"/>
      <c r="AJ102" s="276"/>
      <c r="AK102" s="276"/>
      <c r="AL102" s="276"/>
      <c r="AM102" s="276"/>
      <c r="AN102" s="276"/>
      <c r="AO102" s="276"/>
      <c r="AP102" s="276"/>
      <c r="AQ102" s="276"/>
      <c r="AR102" s="276"/>
      <c r="AS102" s="276"/>
      <c r="AT102" s="276"/>
      <c r="AU102" s="276"/>
      <c r="AV102" s="276"/>
      <c r="AW102" s="276"/>
      <c r="AX102" s="276"/>
      <c r="AY102" s="276"/>
      <c r="AZ102" s="276"/>
      <c r="BA102" s="276"/>
      <c r="BB102" s="276"/>
      <c r="BC102" s="276"/>
      <c r="BD102" s="276"/>
      <c r="BE102" s="276"/>
      <c r="BF102" s="276"/>
      <c r="BG102" s="276"/>
      <c r="BH102" s="276"/>
      <c r="BI102" s="276"/>
      <c r="BJ102" s="276"/>
      <c r="BK102" s="276"/>
      <c r="BL102" s="276"/>
      <c r="BM102" s="276"/>
      <c r="BN102" s="276"/>
      <c r="BO102" s="276"/>
      <c r="BP102" s="276"/>
      <c r="BQ102" s="276"/>
      <c r="BR102" s="53" t="s">
        <v>7</v>
      </c>
      <c r="BS102" s="79"/>
      <c r="BT102" s="79"/>
      <c r="BU102" s="79"/>
      <c r="BV102" s="79"/>
      <c r="BW102" s="79"/>
      <c r="BX102" s="79"/>
      <c r="BY102" s="79"/>
      <c r="BZ102" s="79"/>
      <c r="CA102" s="80"/>
      <c r="CB102" s="98">
        <f>COUNTIF(CC56:CC95,"&gt;0")</f>
        <v>0</v>
      </c>
      <c r="CC102" s="51">
        <f>(F97+I97+L97+O97+R97+U97+X97+AA97+BE97+BH97+BK97+BN97+BQ97+BT97+BW97+BZ97+AG97+AD97+AJ97+AM97+AP97+AS97+AV97+AY97+BB97)/25</f>
        <v>0</v>
      </c>
    </row>
    <row r="103" spans="1:81" ht="15.75" customHeight="1">
      <c r="BC103" s="120"/>
      <c r="BD103" s="120"/>
      <c r="BE103" s="120"/>
      <c r="BF103" s="120"/>
      <c r="BG103" s="120"/>
      <c r="BH103" s="120"/>
      <c r="BI103" s="120"/>
      <c r="BJ103" s="120"/>
      <c r="BK103" s="120"/>
      <c r="BL103" s="120"/>
      <c r="BM103" s="120"/>
    </row>
    <row r="104" spans="1:81" ht="15.75" customHeight="1"/>
    <row r="105" spans="1:81" ht="15.75" customHeight="1"/>
    <row r="106" spans="1:81" ht="15.75" customHeight="1"/>
    <row r="107" spans="1:81" ht="15.75" customHeight="1">
      <c r="B107" s="1"/>
      <c r="C107" s="265" t="s">
        <v>0</v>
      </c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</row>
    <row r="108" spans="1:81" ht="15.75" customHeight="1">
      <c r="A108" s="1"/>
      <c r="B108" s="1"/>
      <c r="C108" s="265" t="e">
        <f>'3 жастағы балалар Ф'!D108:U108</f>
        <v>#VALUE!</v>
      </c>
      <c r="D108" s="266"/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</row>
    <row r="109" spans="1:81" ht="15.75" customHeight="1"/>
    <row r="110" spans="1:81" ht="15.75" customHeight="1">
      <c r="B110" s="154"/>
      <c r="C110" s="155"/>
      <c r="D110" s="297" t="s">
        <v>259</v>
      </c>
      <c r="E110" s="262"/>
      <c r="F110" s="262"/>
      <c r="G110" s="262"/>
      <c r="H110" s="262"/>
      <c r="I110" s="262"/>
      <c r="J110" s="262"/>
      <c r="K110" s="262"/>
      <c r="L110" s="262"/>
      <c r="M110" s="262"/>
      <c r="N110" s="262"/>
      <c r="O110" s="262"/>
      <c r="P110" s="262"/>
      <c r="Q110" s="262"/>
      <c r="R110" s="262"/>
      <c r="S110" s="262"/>
      <c r="T110" s="262"/>
      <c r="U110" s="262"/>
      <c r="V110" s="262"/>
      <c r="W110" s="262"/>
      <c r="X110" s="262"/>
      <c r="Y110" s="262"/>
      <c r="Z110" s="262"/>
      <c r="AA110" s="262"/>
      <c r="AB110" s="262"/>
      <c r="AC110" s="262"/>
      <c r="AD110" s="262"/>
      <c r="AE110" s="262"/>
      <c r="AF110" s="262"/>
      <c r="AG110" s="262"/>
      <c r="AH110" s="262"/>
      <c r="AI110" s="262"/>
      <c r="AJ110" s="262"/>
      <c r="AK110" s="262"/>
      <c r="AL110" s="262"/>
      <c r="AM110" s="262"/>
      <c r="AN110" s="262"/>
      <c r="AO110" s="262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62"/>
      <c r="BH110" s="262"/>
      <c r="BI110" s="262"/>
      <c r="BJ110" s="262"/>
      <c r="BK110" s="262"/>
      <c r="BL110" s="262"/>
      <c r="BM110" s="262"/>
      <c r="BN110" s="262"/>
      <c r="BO110" s="262"/>
      <c r="BP110" s="262"/>
      <c r="BQ110" s="262"/>
      <c r="BR110" s="262"/>
      <c r="BS110" s="262"/>
      <c r="BT110" s="262"/>
      <c r="BU110" s="262"/>
      <c r="BV110" s="262"/>
      <c r="BW110" s="262"/>
      <c r="BX110" s="262"/>
      <c r="BY110" s="262"/>
      <c r="BZ110" s="263"/>
      <c r="CA110" s="270" t="s">
        <v>5</v>
      </c>
      <c r="CB110" s="270" t="s">
        <v>6</v>
      </c>
      <c r="CC110" s="258" t="s">
        <v>7</v>
      </c>
    </row>
    <row r="111" spans="1:81" ht="15.75" customHeight="1">
      <c r="B111" s="268" t="s">
        <v>2</v>
      </c>
      <c r="C111" s="268" t="s">
        <v>3</v>
      </c>
      <c r="D111" s="261" t="s">
        <v>260</v>
      </c>
      <c r="E111" s="262"/>
      <c r="F111" s="262"/>
      <c r="G111" s="262"/>
      <c r="H111" s="262"/>
      <c r="I111" s="262"/>
      <c r="J111" s="262"/>
      <c r="K111" s="262"/>
      <c r="L111" s="262"/>
      <c r="M111" s="262"/>
      <c r="N111" s="262"/>
      <c r="O111" s="262"/>
      <c r="P111" s="262"/>
      <c r="Q111" s="262"/>
      <c r="R111" s="263"/>
      <c r="S111" s="261" t="s">
        <v>261</v>
      </c>
      <c r="T111" s="262"/>
      <c r="U111" s="262"/>
      <c r="V111" s="262"/>
      <c r="W111" s="262"/>
      <c r="X111" s="262"/>
      <c r="Y111" s="262"/>
      <c r="Z111" s="262"/>
      <c r="AA111" s="262"/>
      <c r="AB111" s="262"/>
      <c r="AC111" s="262"/>
      <c r="AD111" s="262"/>
      <c r="AE111" s="262"/>
      <c r="AF111" s="262"/>
      <c r="AG111" s="263"/>
      <c r="AH111" s="261" t="s">
        <v>262</v>
      </c>
      <c r="AI111" s="262"/>
      <c r="AJ111" s="262"/>
      <c r="AK111" s="262"/>
      <c r="AL111" s="262"/>
      <c r="AM111" s="262"/>
      <c r="AN111" s="262"/>
      <c r="AO111" s="262"/>
      <c r="AP111" s="262"/>
      <c r="AQ111" s="262"/>
      <c r="AR111" s="262"/>
      <c r="AS111" s="262"/>
      <c r="AT111" s="262"/>
      <c r="AU111" s="262"/>
      <c r="AV111" s="263"/>
      <c r="AW111" s="283" t="s">
        <v>263</v>
      </c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62"/>
      <c r="BH111" s="262"/>
      <c r="BI111" s="262"/>
      <c r="BJ111" s="262"/>
      <c r="BK111" s="263"/>
      <c r="BL111" s="283" t="s">
        <v>264</v>
      </c>
      <c r="BM111" s="262"/>
      <c r="BN111" s="262"/>
      <c r="BO111" s="262"/>
      <c r="BP111" s="262"/>
      <c r="BQ111" s="262"/>
      <c r="BR111" s="262"/>
      <c r="BS111" s="262"/>
      <c r="BT111" s="262"/>
      <c r="BU111" s="262"/>
      <c r="BV111" s="262"/>
      <c r="BW111" s="262"/>
      <c r="BX111" s="262"/>
      <c r="BY111" s="262"/>
      <c r="BZ111" s="263"/>
      <c r="CA111" s="259"/>
      <c r="CB111" s="259"/>
      <c r="CC111" s="259"/>
    </row>
    <row r="112" spans="1:81" ht="15.75" customHeight="1">
      <c r="B112" s="259"/>
      <c r="C112" s="259"/>
      <c r="D112" s="287" t="s">
        <v>362</v>
      </c>
      <c r="E112" s="262"/>
      <c r="F112" s="263"/>
      <c r="G112" s="287" t="s">
        <v>363</v>
      </c>
      <c r="H112" s="262"/>
      <c r="I112" s="263"/>
      <c r="J112" s="287" t="s">
        <v>364</v>
      </c>
      <c r="K112" s="262"/>
      <c r="L112" s="263"/>
      <c r="M112" s="287" t="s">
        <v>365</v>
      </c>
      <c r="N112" s="262"/>
      <c r="O112" s="263"/>
      <c r="P112" s="287" t="s">
        <v>366</v>
      </c>
      <c r="Q112" s="262"/>
      <c r="R112" s="263"/>
      <c r="S112" s="287" t="s">
        <v>367</v>
      </c>
      <c r="T112" s="262"/>
      <c r="U112" s="263"/>
      <c r="V112" s="287" t="s">
        <v>368</v>
      </c>
      <c r="W112" s="262"/>
      <c r="X112" s="263"/>
      <c r="Y112" s="287" t="s">
        <v>369</v>
      </c>
      <c r="Z112" s="262"/>
      <c r="AA112" s="263"/>
      <c r="AB112" s="287" t="s">
        <v>370</v>
      </c>
      <c r="AC112" s="262"/>
      <c r="AD112" s="263"/>
      <c r="AE112" s="287" t="s">
        <v>371</v>
      </c>
      <c r="AF112" s="262"/>
      <c r="AG112" s="263"/>
      <c r="AH112" s="287" t="s">
        <v>372</v>
      </c>
      <c r="AI112" s="262"/>
      <c r="AJ112" s="263"/>
      <c r="AK112" s="287" t="s">
        <v>373</v>
      </c>
      <c r="AL112" s="262"/>
      <c r="AM112" s="263"/>
      <c r="AN112" s="287" t="s">
        <v>374</v>
      </c>
      <c r="AO112" s="262"/>
      <c r="AP112" s="263"/>
      <c r="AQ112" s="287" t="s">
        <v>375</v>
      </c>
      <c r="AR112" s="262"/>
      <c r="AS112" s="263"/>
      <c r="AT112" s="287" t="s">
        <v>376</v>
      </c>
      <c r="AU112" s="262"/>
      <c r="AV112" s="263"/>
      <c r="AW112" s="287" t="s">
        <v>377</v>
      </c>
      <c r="AX112" s="262"/>
      <c r="AY112" s="263"/>
      <c r="AZ112" s="287" t="s">
        <v>378</v>
      </c>
      <c r="BA112" s="262"/>
      <c r="BB112" s="263"/>
      <c r="BC112" s="287" t="s">
        <v>379</v>
      </c>
      <c r="BD112" s="262"/>
      <c r="BE112" s="263"/>
      <c r="BF112" s="287" t="s">
        <v>380</v>
      </c>
      <c r="BG112" s="262"/>
      <c r="BH112" s="263"/>
      <c r="BI112" s="287" t="s">
        <v>381</v>
      </c>
      <c r="BJ112" s="262"/>
      <c r="BK112" s="263"/>
      <c r="BL112" s="287" t="s">
        <v>382</v>
      </c>
      <c r="BM112" s="262"/>
      <c r="BN112" s="263"/>
      <c r="BO112" s="287" t="s">
        <v>383</v>
      </c>
      <c r="BP112" s="262"/>
      <c r="BQ112" s="263"/>
      <c r="BR112" s="287" t="s">
        <v>384</v>
      </c>
      <c r="BS112" s="262"/>
      <c r="BT112" s="263"/>
      <c r="BU112" s="287" t="s">
        <v>385</v>
      </c>
      <c r="BV112" s="262"/>
      <c r="BW112" s="263"/>
      <c r="BX112" s="287" t="s">
        <v>386</v>
      </c>
      <c r="BY112" s="262"/>
      <c r="BZ112" s="263"/>
      <c r="CA112" s="259"/>
      <c r="CB112" s="259"/>
      <c r="CC112" s="259"/>
    </row>
    <row r="113" spans="2:81" ht="74.25" customHeight="1">
      <c r="B113" s="259"/>
      <c r="C113" s="259"/>
      <c r="D113" s="264" t="s">
        <v>387</v>
      </c>
      <c r="E113" s="262"/>
      <c r="F113" s="263"/>
      <c r="G113" s="264" t="s">
        <v>388</v>
      </c>
      <c r="H113" s="262"/>
      <c r="I113" s="263"/>
      <c r="J113" s="292" t="s">
        <v>389</v>
      </c>
      <c r="K113" s="262"/>
      <c r="L113" s="263"/>
      <c r="M113" s="264" t="s">
        <v>390</v>
      </c>
      <c r="N113" s="262"/>
      <c r="O113" s="263"/>
      <c r="P113" s="264" t="s">
        <v>391</v>
      </c>
      <c r="Q113" s="262"/>
      <c r="R113" s="263"/>
      <c r="S113" s="264" t="s">
        <v>392</v>
      </c>
      <c r="T113" s="262"/>
      <c r="U113" s="263"/>
      <c r="V113" s="292" t="s">
        <v>393</v>
      </c>
      <c r="W113" s="262"/>
      <c r="X113" s="263"/>
      <c r="Y113" s="264" t="s">
        <v>394</v>
      </c>
      <c r="Z113" s="262"/>
      <c r="AA113" s="263"/>
      <c r="AB113" s="264" t="s">
        <v>395</v>
      </c>
      <c r="AC113" s="262"/>
      <c r="AD113" s="263"/>
      <c r="AE113" s="264" t="s">
        <v>396</v>
      </c>
      <c r="AF113" s="262"/>
      <c r="AG113" s="263"/>
      <c r="AH113" s="292" t="s">
        <v>397</v>
      </c>
      <c r="AI113" s="262"/>
      <c r="AJ113" s="263"/>
      <c r="AK113" s="292" t="s">
        <v>398</v>
      </c>
      <c r="AL113" s="262"/>
      <c r="AM113" s="263"/>
      <c r="AN113" s="292" t="s">
        <v>399</v>
      </c>
      <c r="AO113" s="262"/>
      <c r="AP113" s="263"/>
      <c r="AQ113" s="292" t="s">
        <v>400</v>
      </c>
      <c r="AR113" s="262"/>
      <c r="AS113" s="263"/>
      <c r="AT113" s="292" t="s">
        <v>401</v>
      </c>
      <c r="AU113" s="262"/>
      <c r="AV113" s="263"/>
      <c r="AW113" s="292" t="s">
        <v>402</v>
      </c>
      <c r="AX113" s="262"/>
      <c r="AY113" s="263"/>
      <c r="AZ113" s="292" t="s">
        <v>403</v>
      </c>
      <c r="BA113" s="262"/>
      <c r="BB113" s="263"/>
      <c r="BC113" s="292" t="s">
        <v>404</v>
      </c>
      <c r="BD113" s="262"/>
      <c r="BE113" s="263"/>
      <c r="BF113" s="292" t="s">
        <v>405</v>
      </c>
      <c r="BG113" s="262"/>
      <c r="BH113" s="263"/>
      <c r="BI113" s="292" t="s">
        <v>406</v>
      </c>
      <c r="BJ113" s="262"/>
      <c r="BK113" s="263"/>
      <c r="BL113" s="292" t="s">
        <v>407</v>
      </c>
      <c r="BM113" s="262"/>
      <c r="BN113" s="263"/>
      <c r="BO113" s="292" t="s">
        <v>408</v>
      </c>
      <c r="BP113" s="262"/>
      <c r="BQ113" s="263"/>
      <c r="BR113" s="292" t="s">
        <v>409</v>
      </c>
      <c r="BS113" s="262"/>
      <c r="BT113" s="263"/>
      <c r="BU113" s="292" t="s">
        <v>410</v>
      </c>
      <c r="BV113" s="262"/>
      <c r="BW113" s="263"/>
      <c r="BX113" s="292" t="s">
        <v>411</v>
      </c>
      <c r="BY113" s="262"/>
      <c r="BZ113" s="263"/>
      <c r="CA113" s="259"/>
      <c r="CB113" s="259"/>
      <c r="CC113" s="259"/>
    </row>
    <row r="114" spans="2:81" ht="148.5" customHeight="1">
      <c r="B114" s="260"/>
      <c r="C114" s="260"/>
      <c r="D114" s="3" t="s">
        <v>319</v>
      </c>
      <c r="E114" s="3" t="s">
        <v>412</v>
      </c>
      <c r="F114" s="3" t="s">
        <v>413</v>
      </c>
      <c r="G114" s="3" t="s">
        <v>414</v>
      </c>
      <c r="H114" s="3" t="s">
        <v>415</v>
      </c>
      <c r="I114" s="3" t="s">
        <v>416</v>
      </c>
      <c r="J114" s="146" t="s">
        <v>417</v>
      </c>
      <c r="K114" s="146" t="s">
        <v>418</v>
      </c>
      <c r="L114" s="146" t="s">
        <v>419</v>
      </c>
      <c r="M114" s="3" t="s">
        <v>420</v>
      </c>
      <c r="N114" s="3" t="s">
        <v>421</v>
      </c>
      <c r="O114" s="3" t="s">
        <v>422</v>
      </c>
      <c r="P114" s="3" t="s">
        <v>423</v>
      </c>
      <c r="Q114" s="3" t="s">
        <v>424</v>
      </c>
      <c r="R114" s="3" t="s">
        <v>425</v>
      </c>
      <c r="S114" s="3" t="s">
        <v>426</v>
      </c>
      <c r="T114" s="3" t="s">
        <v>427</v>
      </c>
      <c r="U114" s="3" t="s">
        <v>428</v>
      </c>
      <c r="V114" s="146" t="s">
        <v>429</v>
      </c>
      <c r="W114" s="146" t="s">
        <v>430</v>
      </c>
      <c r="X114" s="146" t="s">
        <v>431</v>
      </c>
      <c r="Y114" s="3" t="s">
        <v>432</v>
      </c>
      <c r="Z114" s="3" t="s">
        <v>433</v>
      </c>
      <c r="AA114" s="3" t="s">
        <v>434</v>
      </c>
      <c r="AB114" s="3" t="s">
        <v>435</v>
      </c>
      <c r="AC114" s="3" t="s">
        <v>436</v>
      </c>
      <c r="AD114" s="3" t="s">
        <v>437</v>
      </c>
      <c r="AE114" s="3" t="s">
        <v>438</v>
      </c>
      <c r="AF114" s="3" t="s">
        <v>439</v>
      </c>
      <c r="AG114" s="3" t="s">
        <v>440</v>
      </c>
      <c r="AH114" s="146" t="s">
        <v>420</v>
      </c>
      <c r="AI114" s="146" t="s">
        <v>441</v>
      </c>
      <c r="AJ114" s="146" t="s">
        <v>442</v>
      </c>
      <c r="AK114" s="146" t="s">
        <v>443</v>
      </c>
      <c r="AL114" s="146" t="s">
        <v>444</v>
      </c>
      <c r="AM114" s="146" t="s">
        <v>445</v>
      </c>
      <c r="AN114" s="146" t="s">
        <v>446</v>
      </c>
      <c r="AO114" s="146" t="s">
        <v>447</v>
      </c>
      <c r="AP114" s="146"/>
      <c r="AQ114" s="146" t="s">
        <v>449</v>
      </c>
      <c r="AR114" s="146" t="s">
        <v>450</v>
      </c>
      <c r="AS114" s="146" t="s">
        <v>451</v>
      </c>
      <c r="AT114" s="146" t="s">
        <v>480</v>
      </c>
      <c r="AU114" s="146" t="s">
        <v>453</v>
      </c>
      <c r="AV114" s="146" t="s">
        <v>454</v>
      </c>
      <c r="AW114" s="146" t="s">
        <v>455</v>
      </c>
      <c r="AX114" s="146" t="s">
        <v>456</v>
      </c>
      <c r="AY114" s="146" t="s">
        <v>318</v>
      </c>
      <c r="AZ114" s="146" t="s">
        <v>457</v>
      </c>
      <c r="BA114" s="146" t="s">
        <v>458</v>
      </c>
      <c r="BB114" s="146" t="s">
        <v>459</v>
      </c>
      <c r="BC114" s="146" t="s">
        <v>460</v>
      </c>
      <c r="BD114" s="146" t="s">
        <v>461</v>
      </c>
      <c r="BE114" s="146" t="s">
        <v>462</v>
      </c>
      <c r="BF114" s="146" t="s">
        <v>463</v>
      </c>
      <c r="BG114" s="146" t="s">
        <v>464</v>
      </c>
      <c r="BH114" s="146" t="s">
        <v>465</v>
      </c>
      <c r="BI114" s="146" t="s">
        <v>466</v>
      </c>
      <c r="BJ114" s="146" t="s">
        <v>467</v>
      </c>
      <c r="BK114" s="146" t="s">
        <v>468</v>
      </c>
      <c r="BL114" s="146" t="s">
        <v>156</v>
      </c>
      <c r="BM114" s="146" t="s">
        <v>469</v>
      </c>
      <c r="BN114" s="146" t="s">
        <v>80</v>
      </c>
      <c r="BO114" s="146" t="s">
        <v>470</v>
      </c>
      <c r="BP114" s="146" t="s">
        <v>471</v>
      </c>
      <c r="BQ114" s="146" t="s">
        <v>472</v>
      </c>
      <c r="BR114" s="146" t="s">
        <v>473</v>
      </c>
      <c r="BS114" s="146" t="s">
        <v>474</v>
      </c>
      <c r="BT114" s="146" t="s">
        <v>475</v>
      </c>
      <c r="BU114" s="146" t="s">
        <v>326</v>
      </c>
      <c r="BV114" s="146" t="s">
        <v>476</v>
      </c>
      <c r="BW114" s="146" t="s">
        <v>328</v>
      </c>
      <c r="BX114" s="146" t="s">
        <v>477</v>
      </c>
      <c r="BY114" s="146" t="s">
        <v>478</v>
      </c>
      <c r="BZ114" s="146" t="s">
        <v>479</v>
      </c>
      <c r="CA114" s="260"/>
      <c r="CB114" s="260"/>
      <c r="CC114" s="260"/>
    </row>
    <row r="115" spans="2:81" ht="15.75" customHeight="1">
      <c r="B115" s="22">
        <v>1</v>
      </c>
      <c r="C115" s="93" t="str">
        <f>'3 жастағы балалар Ф'!D115</f>
        <v>Айдос Ерназар Ерсінұлы</v>
      </c>
      <c r="D115" s="7">
        <v>1</v>
      </c>
      <c r="E115" s="8"/>
      <c r="F115" s="7"/>
      <c r="G115" s="7">
        <v>1</v>
      </c>
      <c r="H115" s="8"/>
      <c r="I115" s="7"/>
      <c r="J115" s="7">
        <v>1</v>
      </c>
      <c r="K115" s="8"/>
      <c r="L115" s="7"/>
      <c r="M115" s="7">
        <v>1</v>
      </c>
      <c r="N115" s="8"/>
      <c r="O115" s="7"/>
      <c r="P115" s="7">
        <v>1</v>
      </c>
      <c r="Q115" s="8"/>
      <c r="R115" s="7"/>
      <c r="S115" s="7">
        <v>1</v>
      </c>
      <c r="T115" s="8"/>
      <c r="U115" s="7"/>
      <c r="V115" s="7">
        <v>1</v>
      </c>
      <c r="W115" s="8"/>
      <c r="X115" s="7"/>
      <c r="Y115" s="7">
        <v>1</v>
      </c>
      <c r="Z115" s="8"/>
      <c r="AA115" s="7"/>
      <c r="AB115" s="7">
        <v>1</v>
      </c>
      <c r="AC115" s="8"/>
      <c r="AD115" s="7"/>
      <c r="AE115" s="7">
        <v>1</v>
      </c>
      <c r="AF115" s="8" t="s">
        <v>551</v>
      </c>
      <c r="AG115" s="7"/>
      <c r="AH115" s="7">
        <v>1</v>
      </c>
      <c r="AI115" s="8"/>
      <c r="AJ115" s="7"/>
      <c r="AK115" s="7">
        <v>1</v>
      </c>
      <c r="AL115" s="8"/>
      <c r="AM115" s="7"/>
      <c r="AN115" s="7">
        <v>1</v>
      </c>
      <c r="AO115" s="7"/>
      <c r="AP115" s="8"/>
      <c r="AQ115" s="7">
        <v>1</v>
      </c>
      <c r="AR115" s="8"/>
      <c r="AS115" s="7"/>
      <c r="AT115" s="8">
        <v>1</v>
      </c>
      <c r="AU115" s="7"/>
      <c r="AV115" s="7"/>
      <c r="AW115" s="7">
        <v>1</v>
      </c>
      <c r="AX115" s="8"/>
      <c r="AY115" s="7"/>
      <c r="AZ115" s="7">
        <v>1</v>
      </c>
      <c r="BA115" s="8"/>
      <c r="BB115" s="7"/>
      <c r="BC115" s="7">
        <v>1</v>
      </c>
      <c r="BD115" s="8"/>
      <c r="BE115" s="7"/>
      <c r="BF115" s="7">
        <v>1</v>
      </c>
      <c r="BG115" s="8"/>
      <c r="BH115" s="7"/>
      <c r="BI115" s="7">
        <v>1</v>
      </c>
      <c r="BJ115" s="8"/>
      <c r="BK115" s="7"/>
      <c r="BL115" s="8">
        <v>1</v>
      </c>
      <c r="BM115" s="7"/>
      <c r="BN115" s="7"/>
      <c r="BO115" s="7">
        <v>1</v>
      </c>
      <c r="BP115" s="8"/>
      <c r="BQ115" s="7"/>
      <c r="BR115" s="7">
        <v>1</v>
      </c>
      <c r="BS115" s="8"/>
      <c r="BT115" s="7"/>
      <c r="BU115" s="7">
        <v>1</v>
      </c>
      <c r="BV115" s="8"/>
      <c r="BW115" s="7"/>
      <c r="BX115" s="7">
        <v>1</v>
      </c>
      <c r="BY115" s="8"/>
      <c r="BZ115" s="7"/>
      <c r="CA115" s="10">
        <f t="shared" ref="CA115:CA159" si="8">COUNTA(D115,G115,J115,M115,P115,AE115,AH115,AK115,AN115,AQ115,AT115,AW115,AZ115,BC115,BF115,BI115,BL115,BO115,BR115,BU115,BX115,S115,V115,Y115,AB115)</f>
        <v>25</v>
      </c>
      <c r="CB115" s="10"/>
      <c r="CC115" s="11">
        <f t="shared" ref="CC115:CC159" si="9">COUNTA(F115,I115,L115,O115,R115,AG115,AJ115,AM115,AP115,AS115,AV115,AY115,BB115,BE115,BH115,BK115,BN115,BQ115,BT115,BW115,BZ115,U115,X115,AA115,AD115)</f>
        <v>0</v>
      </c>
    </row>
    <row r="116" spans="2:81" ht="15.75" customHeight="1">
      <c r="B116" s="22">
        <v>2</v>
      </c>
      <c r="C116" s="93" t="str">
        <f>'3 жастағы балалар Ф'!D116</f>
        <v xml:space="preserve"> Әділбек Еркежан</v>
      </c>
      <c r="D116" s="7">
        <v>1</v>
      </c>
      <c r="E116" s="8"/>
      <c r="F116" s="7"/>
      <c r="G116" s="7">
        <v>1</v>
      </c>
      <c r="H116" s="7"/>
      <c r="I116" s="8"/>
      <c r="J116" s="7">
        <v>1</v>
      </c>
      <c r="K116" s="7"/>
      <c r="L116" s="8"/>
      <c r="M116" s="7">
        <v>1</v>
      </c>
      <c r="N116" s="7"/>
      <c r="O116" s="8"/>
      <c r="P116" s="7">
        <v>1</v>
      </c>
      <c r="Q116" s="8"/>
      <c r="R116" s="7"/>
      <c r="S116" s="7">
        <v>1</v>
      </c>
      <c r="T116" s="8"/>
      <c r="U116" s="7"/>
      <c r="V116" s="7">
        <v>1</v>
      </c>
      <c r="W116" s="8"/>
      <c r="X116" s="7"/>
      <c r="Y116" s="7">
        <v>1</v>
      </c>
      <c r="Z116" s="7"/>
      <c r="AA116" s="8"/>
      <c r="AB116" s="7">
        <v>1</v>
      </c>
      <c r="AC116" s="7"/>
      <c r="AD116" s="8"/>
      <c r="AE116" s="7">
        <v>1</v>
      </c>
      <c r="AF116" s="7"/>
      <c r="AG116" s="8" t="s">
        <v>551</v>
      </c>
      <c r="AH116" s="7">
        <v>1</v>
      </c>
      <c r="AI116" s="7"/>
      <c r="AJ116" s="8"/>
      <c r="AK116" s="7">
        <v>1</v>
      </c>
      <c r="AL116" s="7"/>
      <c r="AM116" s="8"/>
      <c r="AN116" s="7">
        <v>1</v>
      </c>
      <c r="AO116" s="7"/>
      <c r="AP116" s="8"/>
      <c r="AQ116" s="7">
        <v>1</v>
      </c>
      <c r="AR116" s="7"/>
      <c r="AS116" s="8"/>
      <c r="AT116" s="7">
        <v>1</v>
      </c>
      <c r="AU116" s="8"/>
      <c r="AV116" s="7"/>
      <c r="AW116" s="7">
        <v>1</v>
      </c>
      <c r="AX116" s="8"/>
      <c r="AY116" s="7"/>
      <c r="AZ116" s="7">
        <v>1</v>
      </c>
      <c r="BA116" s="8"/>
      <c r="BB116" s="7"/>
      <c r="BC116" s="7">
        <v>1</v>
      </c>
      <c r="BD116" s="7"/>
      <c r="BE116" s="8"/>
      <c r="BF116" s="7">
        <v>1</v>
      </c>
      <c r="BG116" s="7"/>
      <c r="BH116" s="8"/>
      <c r="BI116" s="7">
        <v>1</v>
      </c>
      <c r="BJ116" s="8"/>
      <c r="BK116" s="7"/>
      <c r="BL116" s="7">
        <v>1</v>
      </c>
      <c r="BM116" s="8"/>
      <c r="BN116" s="7"/>
      <c r="BO116" s="7">
        <v>1</v>
      </c>
      <c r="BP116" s="8"/>
      <c r="BQ116" s="7"/>
      <c r="BR116" s="7">
        <v>1</v>
      </c>
      <c r="BS116" s="7"/>
      <c r="BT116" s="8"/>
      <c r="BU116" s="7">
        <v>1</v>
      </c>
      <c r="BV116" s="7"/>
      <c r="BW116" s="8"/>
      <c r="BX116" s="7">
        <v>1</v>
      </c>
      <c r="BY116" s="7"/>
      <c r="BZ116" s="8"/>
      <c r="CA116" s="10">
        <f t="shared" si="8"/>
        <v>25</v>
      </c>
      <c r="CB116" s="10">
        <f t="shared" ref="CB116:CB159" si="10">COUNTA(E116,H116,K116,N116,Q116,AF116,AI116,AL116,AO116,AR116,AU116,AX116,BA116,BD116,BG116,BJ116,BM116,BP116,BS116,BV116,BY116,T116,W116,Z116,AC116)</f>
        <v>0</v>
      </c>
      <c r="CC116" s="11">
        <f t="shared" si="9"/>
        <v>1</v>
      </c>
    </row>
    <row r="117" spans="2:81" ht="15.75" customHeight="1">
      <c r="B117" s="22">
        <v>3</v>
      </c>
      <c r="C117" s="93" t="str">
        <f>'3 жастағы балалар Ф'!D117</f>
        <v>Бейбіт Айғаным Қуатқызы</v>
      </c>
      <c r="D117" s="149">
        <v>1</v>
      </c>
      <c r="E117" s="150"/>
      <c r="F117" s="149"/>
      <c r="G117" s="149">
        <v>1</v>
      </c>
      <c r="H117" s="149"/>
      <c r="I117" s="150"/>
      <c r="J117" s="149">
        <v>1</v>
      </c>
      <c r="K117" s="149"/>
      <c r="L117" s="150"/>
      <c r="M117" s="149">
        <v>1</v>
      </c>
      <c r="N117" s="149"/>
      <c r="O117" s="150"/>
      <c r="P117" s="149">
        <v>1</v>
      </c>
      <c r="Q117" s="150"/>
      <c r="R117" s="149"/>
      <c r="S117" s="149">
        <v>1</v>
      </c>
      <c r="T117" s="150"/>
      <c r="U117" s="149"/>
      <c r="V117" s="149">
        <v>1</v>
      </c>
      <c r="W117" s="150"/>
      <c r="X117" s="149"/>
      <c r="Y117" s="149">
        <v>1</v>
      </c>
      <c r="Z117" s="149"/>
      <c r="AA117" s="150"/>
      <c r="AB117" s="149">
        <v>1</v>
      </c>
      <c r="AC117" s="149"/>
      <c r="AD117" s="150"/>
      <c r="AE117" s="149">
        <v>1</v>
      </c>
      <c r="AF117" s="149"/>
      <c r="AG117" s="150" t="s">
        <v>551</v>
      </c>
      <c r="AH117" s="149">
        <v>1</v>
      </c>
      <c r="AI117" s="149"/>
      <c r="AJ117" s="150"/>
      <c r="AK117" s="149">
        <v>1</v>
      </c>
      <c r="AL117" s="149"/>
      <c r="AM117" s="150"/>
      <c r="AN117" s="149">
        <v>1</v>
      </c>
      <c r="AO117" s="149"/>
      <c r="AP117" s="150"/>
      <c r="AQ117" s="149">
        <v>1</v>
      </c>
      <c r="AR117" s="149"/>
      <c r="AS117" s="150"/>
      <c r="AT117" s="149">
        <v>1</v>
      </c>
      <c r="AU117" s="150"/>
      <c r="AV117" s="149"/>
      <c r="AW117" s="149">
        <v>1</v>
      </c>
      <c r="AX117" s="150"/>
      <c r="AY117" s="149"/>
      <c r="AZ117" s="149">
        <v>1</v>
      </c>
      <c r="BA117" s="150"/>
      <c r="BB117" s="149"/>
      <c r="BC117" s="149">
        <v>1</v>
      </c>
      <c r="BD117" s="149"/>
      <c r="BE117" s="150"/>
      <c r="BF117" s="149">
        <v>1</v>
      </c>
      <c r="BG117" s="149"/>
      <c r="BH117" s="150"/>
      <c r="BI117" s="149">
        <v>1</v>
      </c>
      <c r="BJ117" s="150"/>
      <c r="BK117" s="149"/>
      <c r="BL117" s="149">
        <v>1</v>
      </c>
      <c r="BM117" s="150"/>
      <c r="BN117" s="149"/>
      <c r="BO117" s="149">
        <v>1</v>
      </c>
      <c r="BP117" s="150"/>
      <c r="BQ117" s="149"/>
      <c r="BR117" s="149">
        <v>1</v>
      </c>
      <c r="BS117" s="149"/>
      <c r="BT117" s="150"/>
      <c r="BU117" s="149">
        <v>1</v>
      </c>
      <c r="BV117" s="149"/>
      <c r="BW117" s="150"/>
      <c r="BX117" s="149">
        <v>1</v>
      </c>
      <c r="BY117" s="149"/>
      <c r="BZ117" s="150"/>
      <c r="CA117" s="10">
        <f t="shared" si="8"/>
        <v>25</v>
      </c>
      <c r="CB117" s="10">
        <f t="shared" si="10"/>
        <v>0</v>
      </c>
      <c r="CC117" s="11">
        <f t="shared" si="9"/>
        <v>1</v>
      </c>
    </row>
    <row r="118" spans="2:81" ht="15.75" customHeight="1">
      <c r="B118" s="22">
        <v>4</v>
      </c>
      <c r="C118" s="93" t="str">
        <f>'3 жастағы балалар Ф'!D118</f>
        <v xml:space="preserve">Даниярқызы Айша </v>
      </c>
      <c r="D118" s="17">
        <v>1</v>
      </c>
      <c r="E118" s="17"/>
      <c r="F118" s="18"/>
      <c r="G118" s="17">
        <v>1</v>
      </c>
      <c r="H118" s="17"/>
      <c r="I118" s="18"/>
      <c r="J118" s="17">
        <v>1</v>
      </c>
      <c r="K118" s="17"/>
      <c r="L118" s="18"/>
      <c r="M118" s="17">
        <v>1</v>
      </c>
      <c r="N118" s="17"/>
      <c r="O118" s="18"/>
      <c r="P118" s="17">
        <v>1</v>
      </c>
      <c r="Q118" s="17"/>
      <c r="R118" s="18"/>
      <c r="S118" s="17">
        <v>1</v>
      </c>
      <c r="T118" s="17"/>
      <c r="U118" s="18"/>
      <c r="V118" s="17">
        <v>1</v>
      </c>
      <c r="W118" s="17"/>
      <c r="X118" s="18"/>
      <c r="Y118" s="17">
        <v>1</v>
      </c>
      <c r="Z118" s="17"/>
      <c r="AA118" s="18"/>
      <c r="AB118" s="17">
        <v>1</v>
      </c>
      <c r="AC118" s="17"/>
      <c r="AD118" s="18"/>
      <c r="AE118" s="17">
        <v>1</v>
      </c>
      <c r="AF118" s="17"/>
      <c r="AG118" s="18"/>
      <c r="AH118" s="17">
        <v>1</v>
      </c>
      <c r="AI118" s="17"/>
      <c r="AJ118" s="18"/>
      <c r="AK118" s="17">
        <v>1</v>
      </c>
      <c r="AL118" s="17"/>
      <c r="AM118" s="18"/>
      <c r="AN118" s="17">
        <v>1</v>
      </c>
      <c r="AO118" s="17"/>
      <c r="AP118" s="18"/>
      <c r="AQ118" s="17"/>
      <c r="AR118" s="17"/>
      <c r="AS118" s="18"/>
      <c r="AT118" s="17">
        <v>1</v>
      </c>
      <c r="AU118" s="17"/>
      <c r="AV118" s="18"/>
      <c r="AW118" s="17">
        <v>1</v>
      </c>
      <c r="AX118" s="17"/>
      <c r="AY118" s="18"/>
      <c r="AZ118" s="17">
        <v>1</v>
      </c>
      <c r="BA118" s="17"/>
      <c r="BB118" s="18"/>
      <c r="BC118" s="17">
        <v>1</v>
      </c>
      <c r="BD118" s="17"/>
      <c r="BE118" s="18"/>
      <c r="BF118" s="17">
        <v>1</v>
      </c>
      <c r="BG118" s="17"/>
      <c r="BH118" s="18"/>
      <c r="BI118" s="17">
        <v>1</v>
      </c>
      <c r="BJ118" s="17"/>
      <c r="BK118" s="18"/>
      <c r="BL118" s="17">
        <v>1</v>
      </c>
      <c r="BM118" s="17"/>
      <c r="BN118" s="18"/>
      <c r="BO118" s="17">
        <v>1</v>
      </c>
      <c r="BP118" s="17"/>
      <c r="BQ118" s="18"/>
      <c r="BR118" s="17">
        <v>1</v>
      </c>
      <c r="BS118" s="17"/>
      <c r="BT118" s="18"/>
      <c r="BU118" s="17">
        <v>1</v>
      </c>
      <c r="BV118" s="17"/>
      <c r="BW118" s="18"/>
      <c r="BX118" s="17">
        <v>1</v>
      </c>
      <c r="BY118" s="17"/>
      <c r="BZ118" s="18"/>
      <c r="CA118" s="10">
        <f t="shared" si="8"/>
        <v>24</v>
      </c>
      <c r="CB118" s="10">
        <f t="shared" si="10"/>
        <v>0</v>
      </c>
      <c r="CC118" s="11">
        <f t="shared" si="9"/>
        <v>0</v>
      </c>
    </row>
    <row r="119" spans="2:81" ht="15.75" customHeight="1">
      <c r="B119" s="22">
        <v>5</v>
      </c>
      <c r="C119" s="93" t="str">
        <f>'3 жастағы балалар Ф'!D119</f>
        <v>Дюсенғали Айсұлтан Серікпайұлы</v>
      </c>
      <c r="D119" s="17">
        <v>1</v>
      </c>
      <c r="E119" s="17"/>
      <c r="F119" s="18"/>
      <c r="G119" s="17">
        <v>1</v>
      </c>
      <c r="H119" s="17"/>
      <c r="I119" s="18"/>
      <c r="J119" s="17">
        <v>1</v>
      </c>
      <c r="K119" s="17"/>
      <c r="L119" s="18"/>
      <c r="M119" s="17">
        <v>1</v>
      </c>
      <c r="N119" s="17"/>
      <c r="O119" s="18"/>
      <c r="P119" s="17">
        <v>1</v>
      </c>
      <c r="Q119" s="17"/>
      <c r="R119" s="18"/>
      <c r="S119" s="17">
        <v>1</v>
      </c>
      <c r="T119" s="17"/>
      <c r="U119" s="18"/>
      <c r="V119" s="17">
        <v>1</v>
      </c>
      <c r="W119" s="17"/>
      <c r="X119" s="18"/>
      <c r="Y119" s="17">
        <v>1</v>
      </c>
      <c r="Z119" s="17"/>
      <c r="AA119" s="18"/>
      <c r="AB119" s="17">
        <v>1</v>
      </c>
      <c r="AC119" s="17"/>
      <c r="AD119" s="18"/>
      <c r="AE119" s="17">
        <v>1</v>
      </c>
      <c r="AF119" s="17"/>
      <c r="AG119" s="18"/>
      <c r="AH119" s="17">
        <v>1</v>
      </c>
      <c r="AI119" s="17"/>
      <c r="AJ119" s="18"/>
      <c r="AK119" s="17">
        <v>1</v>
      </c>
      <c r="AL119" s="17"/>
      <c r="AM119" s="18"/>
      <c r="AN119" s="17">
        <v>1</v>
      </c>
      <c r="AO119" s="17"/>
      <c r="AP119" s="18"/>
      <c r="AQ119" s="17">
        <v>1</v>
      </c>
      <c r="AR119" s="17"/>
      <c r="AS119" s="18"/>
      <c r="AT119" s="17">
        <v>1</v>
      </c>
      <c r="AU119" s="17"/>
      <c r="AV119" s="18"/>
      <c r="AW119" s="17">
        <v>1</v>
      </c>
      <c r="AX119" s="17"/>
      <c r="AY119" s="18"/>
      <c r="AZ119" s="17">
        <v>1</v>
      </c>
      <c r="BA119" s="17"/>
      <c r="BB119" s="18"/>
      <c r="BC119" s="17">
        <v>1</v>
      </c>
      <c r="BD119" s="17"/>
      <c r="BE119" s="18"/>
      <c r="BF119" s="17">
        <v>1</v>
      </c>
      <c r="BG119" s="17"/>
      <c r="BH119" s="18"/>
      <c r="BI119" s="17">
        <v>1</v>
      </c>
      <c r="BJ119" s="17"/>
      <c r="BK119" s="18"/>
      <c r="BL119" s="17">
        <v>1</v>
      </c>
      <c r="BM119" s="17"/>
      <c r="BN119" s="18"/>
      <c r="BO119" s="17">
        <v>1</v>
      </c>
      <c r="BP119" s="17"/>
      <c r="BQ119" s="18"/>
      <c r="BR119" s="17">
        <v>1</v>
      </c>
      <c r="BS119" s="17"/>
      <c r="BT119" s="18"/>
      <c r="BU119" s="17">
        <v>1</v>
      </c>
      <c r="BV119" s="17"/>
      <c r="BW119" s="18"/>
      <c r="BX119" s="17">
        <v>1</v>
      </c>
      <c r="BY119" s="17"/>
      <c r="BZ119" s="18"/>
      <c r="CA119" s="10">
        <f t="shared" si="8"/>
        <v>25</v>
      </c>
      <c r="CB119" s="10">
        <f t="shared" si="10"/>
        <v>0</v>
      </c>
      <c r="CC119" s="11">
        <f t="shared" si="9"/>
        <v>0</v>
      </c>
    </row>
    <row r="120" spans="2:81" ht="15.75" customHeight="1">
      <c r="B120" s="22">
        <v>6</v>
      </c>
      <c r="C120" s="93" t="str">
        <f>'3 жастағы балалар Ф'!D120</f>
        <v xml:space="preserve">Даниярқызы Азиза </v>
      </c>
      <c r="D120" s="17">
        <v>1</v>
      </c>
      <c r="E120" s="17"/>
      <c r="F120" s="18"/>
      <c r="G120" s="17">
        <v>1</v>
      </c>
      <c r="H120" s="17"/>
      <c r="I120" s="18"/>
      <c r="J120" s="17">
        <v>1</v>
      </c>
      <c r="K120" s="17"/>
      <c r="L120" s="18"/>
      <c r="M120" s="17">
        <v>1</v>
      </c>
      <c r="N120" s="17"/>
      <c r="O120" s="18"/>
      <c r="P120" s="17">
        <v>1</v>
      </c>
      <c r="Q120" s="17"/>
      <c r="R120" s="18"/>
      <c r="S120" s="17">
        <v>1</v>
      </c>
      <c r="T120" s="17"/>
      <c r="U120" s="18"/>
      <c r="V120" s="17">
        <v>1</v>
      </c>
      <c r="W120" s="17"/>
      <c r="X120" s="18"/>
      <c r="Y120" s="17">
        <v>1</v>
      </c>
      <c r="Z120" s="17"/>
      <c r="AA120" s="18"/>
      <c r="AB120" s="17">
        <v>1</v>
      </c>
      <c r="AC120" s="17"/>
      <c r="AD120" s="18"/>
      <c r="AE120" s="17">
        <v>1</v>
      </c>
      <c r="AF120" s="17"/>
      <c r="AG120" s="18"/>
      <c r="AH120" s="17">
        <v>1</v>
      </c>
      <c r="AI120" s="17"/>
      <c r="AJ120" s="18"/>
      <c r="AK120" s="17">
        <v>1</v>
      </c>
      <c r="AL120" s="17"/>
      <c r="AM120" s="18"/>
      <c r="AN120" s="17">
        <v>1</v>
      </c>
      <c r="AO120" s="17"/>
      <c r="AP120" s="18"/>
      <c r="AQ120" s="17">
        <v>1</v>
      </c>
      <c r="AR120" s="17"/>
      <c r="AS120" s="18"/>
      <c r="AT120" s="17">
        <v>1</v>
      </c>
      <c r="AU120" s="17"/>
      <c r="AV120" s="18"/>
      <c r="AW120" s="17">
        <v>1</v>
      </c>
      <c r="AX120" s="17"/>
      <c r="AY120" s="18"/>
      <c r="AZ120" s="17">
        <v>1</v>
      </c>
      <c r="BA120" s="17"/>
      <c r="BB120" s="18"/>
      <c r="BC120" s="17">
        <v>1</v>
      </c>
      <c r="BD120" s="17"/>
      <c r="BE120" s="18"/>
      <c r="BF120" s="17">
        <v>1</v>
      </c>
      <c r="BG120" s="17"/>
      <c r="BH120" s="18"/>
      <c r="BI120" s="17">
        <v>1</v>
      </c>
      <c r="BJ120" s="17"/>
      <c r="BK120" s="18"/>
      <c r="BL120" s="17">
        <v>1</v>
      </c>
      <c r="BM120" s="17"/>
      <c r="BN120" s="18"/>
      <c r="BO120" s="17">
        <v>1</v>
      </c>
      <c r="BP120" s="17"/>
      <c r="BQ120" s="18"/>
      <c r="BR120" s="17">
        <v>1</v>
      </c>
      <c r="BS120" s="17"/>
      <c r="BT120" s="18"/>
      <c r="BU120" s="17">
        <v>1</v>
      </c>
      <c r="BV120" s="17"/>
      <c r="BW120" s="18"/>
      <c r="BX120" s="17">
        <v>1</v>
      </c>
      <c r="BY120" s="17"/>
      <c r="BZ120" s="18"/>
      <c r="CA120" s="10">
        <f t="shared" si="8"/>
        <v>25</v>
      </c>
      <c r="CB120" s="10">
        <f t="shared" si="10"/>
        <v>0</v>
      </c>
      <c r="CC120" s="11">
        <f t="shared" si="9"/>
        <v>0</v>
      </c>
    </row>
    <row r="121" spans="2:81" ht="15.75" customHeight="1">
      <c r="B121" s="22">
        <v>7</v>
      </c>
      <c r="C121" s="93" t="str">
        <f>'3 жастағы балалар Ф'!D121</f>
        <v>Жұмағали Нұрәлі Досжанұлы</v>
      </c>
      <c r="D121" s="17">
        <v>1</v>
      </c>
      <c r="E121" s="17"/>
      <c r="F121" s="18"/>
      <c r="G121" s="17">
        <v>1</v>
      </c>
      <c r="H121" s="17"/>
      <c r="I121" s="18"/>
      <c r="J121" s="17">
        <v>1</v>
      </c>
      <c r="K121" s="17"/>
      <c r="L121" s="18"/>
      <c r="M121" s="17">
        <v>1</v>
      </c>
      <c r="N121" s="17"/>
      <c r="O121" s="18"/>
      <c r="P121" s="17">
        <v>1</v>
      </c>
      <c r="Q121" s="17"/>
      <c r="R121" s="18"/>
      <c r="S121" s="17">
        <v>1</v>
      </c>
      <c r="T121" s="17"/>
      <c r="U121" s="18"/>
      <c r="V121" s="17">
        <v>1</v>
      </c>
      <c r="W121" s="17"/>
      <c r="X121" s="18"/>
      <c r="Y121" s="17">
        <v>1</v>
      </c>
      <c r="Z121" s="17"/>
      <c r="AA121" s="18"/>
      <c r="AB121" s="17">
        <v>1</v>
      </c>
      <c r="AC121" s="17"/>
      <c r="AD121" s="18"/>
      <c r="AE121" s="17">
        <v>1</v>
      </c>
      <c r="AF121" s="17"/>
      <c r="AG121" s="18"/>
      <c r="AH121" s="17">
        <v>1</v>
      </c>
      <c r="AI121" s="17"/>
      <c r="AJ121" s="18"/>
      <c r="AK121" s="17">
        <v>1</v>
      </c>
      <c r="AL121" s="17"/>
      <c r="AM121" s="18"/>
      <c r="AN121" s="17">
        <v>1</v>
      </c>
      <c r="AO121" s="17"/>
      <c r="AP121" s="18"/>
      <c r="AQ121" s="17">
        <v>1</v>
      </c>
      <c r="AR121" s="17"/>
      <c r="AS121" s="18"/>
      <c r="AT121" s="17">
        <v>1</v>
      </c>
      <c r="AU121" s="17"/>
      <c r="AV121" s="18"/>
      <c r="AW121" s="17">
        <v>1</v>
      </c>
      <c r="AX121" s="17"/>
      <c r="AY121" s="18"/>
      <c r="AZ121" s="17">
        <v>1</v>
      </c>
      <c r="BA121" s="17"/>
      <c r="BB121" s="18"/>
      <c r="BC121" s="17">
        <v>1</v>
      </c>
      <c r="BD121" s="17"/>
      <c r="BE121" s="18"/>
      <c r="BF121" s="17">
        <v>1</v>
      </c>
      <c r="BG121" s="17"/>
      <c r="BH121" s="18"/>
      <c r="BI121" s="17">
        <v>1</v>
      </c>
      <c r="BJ121" s="17"/>
      <c r="BK121" s="18"/>
      <c r="BL121" s="17">
        <v>1</v>
      </c>
      <c r="BM121" s="17"/>
      <c r="BN121" s="18"/>
      <c r="BO121" s="17">
        <v>1</v>
      </c>
      <c r="BP121" s="17"/>
      <c r="BQ121" s="18"/>
      <c r="BR121" s="17">
        <v>1</v>
      </c>
      <c r="BS121" s="17"/>
      <c r="BT121" s="18"/>
      <c r="BU121" s="17">
        <v>1</v>
      </c>
      <c r="BV121" s="17"/>
      <c r="BW121" s="18"/>
      <c r="BX121" s="17">
        <v>1</v>
      </c>
      <c r="BY121" s="17"/>
      <c r="BZ121" s="18"/>
      <c r="CA121" s="10">
        <f t="shared" si="8"/>
        <v>25</v>
      </c>
      <c r="CB121" s="10">
        <f t="shared" si="10"/>
        <v>0</v>
      </c>
      <c r="CC121" s="11">
        <f t="shared" si="9"/>
        <v>0</v>
      </c>
    </row>
    <row r="122" spans="2:81" ht="15.75" customHeight="1">
      <c r="B122" s="22">
        <v>8</v>
      </c>
      <c r="C122" s="93" t="str">
        <f>'3 жастағы балалар Ф'!D122</f>
        <v>Мұратбек Масұр Мұратбекұлы</v>
      </c>
      <c r="D122" s="17"/>
      <c r="E122" s="17">
        <v>1</v>
      </c>
      <c r="F122" s="18"/>
      <c r="G122" s="17"/>
      <c r="H122" s="17">
        <v>1</v>
      </c>
      <c r="I122" s="18"/>
      <c r="J122" s="17"/>
      <c r="K122" s="17">
        <v>1</v>
      </c>
      <c r="L122" s="18"/>
      <c r="M122" s="17"/>
      <c r="N122" s="17">
        <v>1</v>
      </c>
      <c r="O122" s="18"/>
      <c r="P122" s="17"/>
      <c r="Q122" s="17">
        <v>1</v>
      </c>
      <c r="R122" s="18"/>
      <c r="S122" s="17"/>
      <c r="T122" s="17">
        <v>1</v>
      </c>
      <c r="U122" s="18"/>
      <c r="V122" s="17"/>
      <c r="W122" s="17">
        <v>1</v>
      </c>
      <c r="X122" s="18"/>
      <c r="Y122" s="17"/>
      <c r="Z122" s="17">
        <v>1</v>
      </c>
      <c r="AA122" s="18"/>
      <c r="AB122" s="17"/>
      <c r="AC122" s="17">
        <v>1</v>
      </c>
      <c r="AD122" s="18"/>
      <c r="AE122" s="17"/>
      <c r="AF122" s="17">
        <v>1</v>
      </c>
      <c r="AG122" s="18"/>
      <c r="AH122" s="17">
        <v>1</v>
      </c>
      <c r="AI122" s="17"/>
      <c r="AJ122" s="18"/>
      <c r="AK122" s="17"/>
      <c r="AL122" s="17">
        <v>1</v>
      </c>
      <c r="AM122" s="18"/>
      <c r="AN122" s="17"/>
      <c r="AO122" s="17">
        <v>1</v>
      </c>
      <c r="AP122" s="18"/>
      <c r="AQ122" s="17"/>
      <c r="AR122" s="17">
        <v>1</v>
      </c>
      <c r="AS122" s="18"/>
      <c r="AT122" s="17"/>
      <c r="AU122" s="17">
        <v>1</v>
      </c>
      <c r="AV122" s="18"/>
      <c r="AW122" s="17"/>
      <c r="AX122" s="17">
        <v>1</v>
      </c>
      <c r="AY122" s="18"/>
      <c r="AZ122" s="17"/>
      <c r="BA122" s="17">
        <v>1</v>
      </c>
      <c r="BB122" s="18"/>
      <c r="BC122" s="17"/>
      <c r="BD122" s="17">
        <v>1</v>
      </c>
      <c r="BE122" s="18"/>
      <c r="BF122" s="17"/>
      <c r="BG122" s="17">
        <v>1</v>
      </c>
      <c r="BH122" s="18"/>
      <c r="BI122" s="17"/>
      <c r="BJ122" s="17">
        <v>1</v>
      </c>
      <c r="BK122" s="18"/>
      <c r="BL122" s="17">
        <v>1</v>
      </c>
      <c r="BM122" s="17"/>
      <c r="BN122" s="18"/>
      <c r="BO122" s="17"/>
      <c r="BP122" s="17">
        <v>1</v>
      </c>
      <c r="BQ122" s="18"/>
      <c r="BR122" s="17"/>
      <c r="BS122" s="17">
        <v>1</v>
      </c>
      <c r="BT122" s="18"/>
      <c r="BU122" s="17"/>
      <c r="BV122" s="17">
        <v>1</v>
      </c>
      <c r="BW122" s="18"/>
      <c r="BX122" s="17"/>
      <c r="BY122" s="17">
        <v>1</v>
      </c>
      <c r="BZ122" s="18"/>
      <c r="CA122" s="10">
        <f t="shared" si="8"/>
        <v>2</v>
      </c>
      <c r="CB122" s="10">
        <f t="shared" si="10"/>
        <v>23</v>
      </c>
      <c r="CC122" s="11">
        <f t="shared" si="9"/>
        <v>0</v>
      </c>
    </row>
    <row r="123" spans="2:81" ht="15.75" customHeight="1">
      <c r="B123" s="22">
        <v>9</v>
      </c>
      <c r="C123" s="93" t="str">
        <f>'3 жастағы балалар Ф'!D123</f>
        <v>Мейіржан Ұлпан Нартайқызы</v>
      </c>
      <c r="D123" s="17">
        <v>1</v>
      </c>
      <c r="E123" s="17"/>
      <c r="F123" s="18"/>
      <c r="G123" s="17">
        <v>1</v>
      </c>
      <c r="H123" s="17"/>
      <c r="I123" s="18"/>
      <c r="J123" s="17">
        <v>1</v>
      </c>
      <c r="K123" s="17"/>
      <c r="L123" s="18"/>
      <c r="M123" s="17">
        <v>1</v>
      </c>
      <c r="N123" s="17"/>
      <c r="O123" s="18"/>
      <c r="P123" s="17">
        <v>1</v>
      </c>
      <c r="Q123" s="17"/>
      <c r="R123" s="18"/>
      <c r="S123" s="17">
        <v>1</v>
      </c>
      <c r="T123" s="17"/>
      <c r="U123" s="18"/>
      <c r="V123" s="17">
        <v>1</v>
      </c>
      <c r="W123" s="17"/>
      <c r="X123" s="18"/>
      <c r="Y123" s="17">
        <v>1</v>
      </c>
      <c r="Z123" s="17"/>
      <c r="AA123" s="18"/>
      <c r="AB123" s="17">
        <v>1</v>
      </c>
      <c r="AC123" s="17"/>
      <c r="AD123" s="18"/>
      <c r="AE123" s="17">
        <v>1</v>
      </c>
      <c r="AF123" s="17"/>
      <c r="AG123" s="18"/>
      <c r="AH123" s="17">
        <v>1</v>
      </c>
      <c r="AI123" s="17"/>
      <c r="AJ123" s="18"/>
      <c r="AK123" s="17">
        <v>1</v>
      </c>
      <c r="AL123" s="17"/>
      <c r="AM123" s="18"/>
      <c r="AN123" s="17">
        <v>1</v>
      </c>
      <c r="AO123" s="17"/>
      <c r="AP123" s="18"/>
      <c r="AQ123" s="17">
        <v>1</v>
      </c>
      <c r="AR123" s="17"/>
      <c r="AS123" s="18"/>
      <c r="AT123" s="17">
        <v>1</v>
      </c>
      <c r="AU123" s="17"/>
      <c r="AV123" s="18"/>
      <c r="AW123" s="17">
        <v>1</v>
      </c>
      <c r="AX123" s="17"/>
      <c r="AY123" s="18"/>
      <c r="AZ123" s="17">
        <v>1</v>
      </c>
      <c r="BA123" s="17"/>
      <c r="BB123" s="18"/>
      <c r="BC123" s="17">
        <v>1</v>
      </c>
      <c r="BD123" s="17"/>
      <c r="BE123" s="18"/>
      <c r="BF123" s="17">
        <v>1</v>
      </c>
      <c r="BG123" s="17"/>
      <c r="BH123" s="18"/>
      <c r="BI123" s="17">
        <v>1</v>
      </c>
      <c r="BJ123" s="17"/>
      <c r="BK123" s="18"/>
      <c r="BL123" s="17">
        <v>1</v>
      </c>
      <c r="BM123" s="17"/>
      <c r="BN123" s="18"/>
      <c r="BO123" s="17">
        <v>1</v>
      </c>
      <c r="BP123" s="17"/>
      <c r="BQ123" s="18"/>
      <c r="BR123" s="17">
        <v>1</v>
      </c>
      <c r="BS123" s="17"/>
      <c r="BT123" s="18"/>
      <c r="BU123" s="17">
        <v>1</v>
      </c>
      <c r="BV123" s="17"/>
      <c r="BW123" s="18"/>
      <c r="BX123" s="17">
        <v>1</v>
      </c>
      <c r="BY123" s="17"/>
      <c r="BZ123" s="18"/>
      <c r="CA123" s="10">
        <f t="shared" si="8"/>
        <v>25</v>
      </c>
      <c r="CB123" s="10">
        <f t="shared" si="10"/>
        <v>0</v>
      </c>
      <c r="CC123" s="11">
        <f t="shared" si="9"/>
        <v>0</v>
      </c>
    </row>
    <row r="124" spans="2:81" ht="15.75" customHeight="1">
      <c r="B124" s="22">
        <v>10</v>
      </c>
      <c r="C124" s="93" t="str">
        <f>'3 жастағы балалар Ф'!D124</f>
        <v>Молдабай Инабат Ерзатқызы</v>
      </c>
      <c r="D124" s="17">
        <v>1</v>
      </c>
      <c r="E124" s="17"/>
      <c r="F124" s="18"/>
      <c r="G124" s="17">
        <v>1</v>
      </c>
      <c r="H124" s="17"/>
      <c r="I124" s="18"/>
      <c r="J124" s="17">
        <v>1</v>
      </c>
      <c r="K124" s="17"/>
      <c r="L124" s="18"/>
      <c r="M124" s="17">
        <v>1</v>
      </c>
      <c r="N124" s="17"/>
      <c r="O124" s="18"/>
      <c r="P124" s="17">
        <v>1</v>
      </c>
      <c r="Q124" s="17"/>
      <c r="R124" s="18"/>
      <c r="S124" s="17">
        <v>1</v>
      </c>
      <c r="T124" s="17"/>
      <c r="U124" s="18"/>
      <c r="V124" s="17">
        <v>1</v>
      </c>
      <c r="W124" s="17"/>
      <c r="X124" s="18"/>
      <c r="Y124" s="17">
        <v>1</v>
      </c>
      <c r="Z124" s="17"/>
      <c r="AA124" s="18"/>
      <c r="AB124" s="17">
        <v>1</v>
      </c>
      <c r="AC124" s="17"/>
      <c r="AD124" s="18"/>
      <c r="AE124" s="17">
        <v>1</v>
      </c>
      <c r="AF124" s="17"/>
      <c r="AG124" s="18"/>
      <c r="AH124" s="17">
        <v>1</v>
      </c>
      <c r="AI124" s="17"/>
      <c r="AJ124" s="18"/>
      <c r="AK124" s="17">
        <v>1</v>
      </c>
      <c r="AL124" s="17"/>
      <c r="AM124" s="18"/>
      <c r="AN124" s="17"/>
      <c r="AO124" s="17">
        <v>1</v>
      </c>
      <c r="AP124" s="18"/>
      <c r="AQ124" s="17">
        <v>1</v>
      </c>
      <c r="AR124" s="17"/>
      <c r="AS124" s="18"/>
      <c r="AT124" s="17">
        <v>1</v>
      </c>
      <c r="AU124" s="17"/>
      <c r="AV124" s="18"/>
      <c r="AW124" s="17">
        <v>1</v>
      </c>
      <c r="AX124" s="17"/>
      <c r="AY124" s="18"/>
      <c r="AZ124" s="17">
        <v>1</v>
      </c>
      <c r="BA124" s="17"/>
      <c r="BB124" s="18"/>
      <c r="BC124" s="17">
        <v>1</v>
      </c>
      <c r="BD124" s="17"/>
      <c r="BE124" s="18"/>
      <c r="BF124" s="17">
        <v>1</v>
      </c>
      <c r="BG124" s="17"/>
      <c r="BH124" s="18"/>
      <c r="BI124" s="17">
        <v>1</v>
      </c>
      <c r="BJ124" s="17"/>
      <c r="BK124" s="18"/>
      <c r="BL124" s="17">
        <v>1</v>
      </c>
      <c r="BM124" s="17"/>
      <c r="BN124" s="18"/>
      <c r="BO124" s="17">
        <v>1</v>
      </c>
      <c r="BP124" s="17"/>
      <c r="BQ124" s="18"/>
      <c r="BR124" s="17">
        <v>1</v>
      </c>
      <c r="BS124" s="17"/>
      <c r="BT124" s="18"/>
      <c r="BU124" s="17">
        <v>1</v>
      </c>
      <c r="BV124" s="17"/>
      <c r="BW124" s="18"/>
      <c r="BX124" s="17">
        <v>1</v>
      </c>
      <c r="BY124" s="17"/>
      <c r="BZ124" s="18"/>
      <c r="CA124" s="10">
        <f t="shared" si="8"/>
        <v>24</v>
      </c>
      <c r="CB124" s="10">
        <f t="shared" si="10"/>
        <v>1</v>
      </c>
      <c r="CC124" s="11">
        <f t="shared" si="9"/>
        <v>0</v>
      </c>
    </row>
    <row r="125" spans="2:81" ht="15.75" customHeight="1">
      <c r="B125" s="22">
        <v>11</v>
      </c>
      <c r="C125" s="93" t="str">
        <f>'3 жастағы балалар Ф'!D125</f>
        <v>Мескен Бағым Ерланқызы</v>
      </c>
      <c r="D125" s="17">
        <v>1</v>
      </c>
      <c r="E125" s="17"/>
      <c r="F125" s="18"/>
      <c r="G125" s="17">
        <v>1</v>
      </c>
      <c r="H125" s="17"/>
      <c r="I125" s="18"/>
      <c r="J125" s="17">
        <v>1</v>
      </c>
      <c r="K125" s="17"/>
      <c r="L125" s="18"/>
      <c r="M125" s="17">
        <v>1</v>
      </c>
      <c r="N125" s="17"/>
      <c r="O125" s="18"/>
      <c r="P125" s="17">
        <v>1</v>
      </c>
      <c r="Q125" s="17"/>
      <c r="R125" s="18"/>
      <c r="S125" s="17">
        <v>1</v>
      </c>
      <c r="T125" s="17"/>
      <c r="U125" s="18"/>
      <c r="V125" s="17">
        <v>1</v>
      </c>
      <c r="W125" s="17"/>
      <c r="X125" s="18"/>
      <c r="Y125" s="17">
        <v>1</v>
      </c>
      <c r="Z125" s="17"/>
      <c r="AA125" s="18"/>
      <c r="AB125" s="17">
        <v>1</v>
      </c>
      <c r="AC125" s="17"/>
      <c r="AD125" s="18"/>
      <c r="AE125" s="17">
        <v>1</v>
      </c>
      <c r="AF125" s="17"/>
      <c r="AG125" s="18"/>
      <c r="AH125" s="17">
        <v>1</v>
      </c>
      <c r="AI125" s="17"/>
      <c r="AJ125" s="18"/>
      <c r="AK125" s="17">
        <v>1</v>
      </c>
      <c r="AL125" s="17"/>
      <c r="AM125" s="18"/>
      <c r="AN125" s="17">
        <v>1</v>
      </c>
      <c r="AO125" s="17"/>
      <c r="AP125" s="18"/>
      <c r="AQ125" s="17">
        <v>1</v>
      </c>
      <c r="AR125" s="17"/>
      <c r="AS125" s="18"/>
      <c r="AT125" s="17">
        <v>1</v>
      </c>
      <c r="AU125" s="17"/>
      <c r="AV125" s="18"/>
      <c r="AW125" s="17">
        <v>1</v>
      </c>
      <c r="AX125" s="17"/>
      <c r="AY125" s="18"/>
      <c r="AZ125" s="17">
        <v>1</v>
      </c>
      <c r="BA125" s="17"/>
      <c r="BB125" s="18"/>
      <c r="BC125" s="17">
        <v>1</v>
      </c>
      <c r="BD125" s="17"/>
      <c r="BE125" s="18"/>
      <c r="BF125" s="17">
        <v>1</v>
      </c>
      <c r="BG125" s="17"/>
      <c r="BH125" s="18"/>
      <c r="BI125" s="17">
        <v>1</v>
      </c>
      <c r="BJ125" s="17"/>
      <c r="BK125" s="18"/>
      <c r="BL125" s="17">
        <v>1</v>
      </c>
      <c r="BM125" s="17"/>
      <c r="BN125" s="18"/>
      <c r="BO125" s="17">
        <v>1</v>
      </c>
      <c r="BP125" s="17"/>
      <c r="BQ125" s="18"/>
      <c r="BR125" s="17">
        <v>1</v>
      </c>
      <c r="BS125" s="17"/>
      <c r="BT125" s="18"/>
      <c r="BU125" s="17">
        <v>1</v>
      </c>
      <c r="BV125" s="17"/>
      <c r="BW125" s="18"/>
      <c r="BX125" s="17">
        <v>1</v>
      </c>
      <c r="BY125" s="17"/>
      <c r="BZ125" s="18"/>
      <c r="CA125" s="10">
        <f t="shared" si="8"/>
        <v>25</v>
      </c>
      <c r="CB125" s="10">
        <f t="shared" si="10"/>
        <v>0</v>
      </c>
      <c r="CC125" s="11">
        <f t="shared" si="9"/>
        <v>0</v>
      </c>
    </row>
    <row r="126" spans="2:81" ht="15.75" customHeight="1">
      <c r="B126" s="22">
        <v>12</v>
      </c>
      <c r="C126" s="93" t="str">
        <f>'3 жастағы балалар Ф'!D126</f>
        <v>Нұрғазы Сезім Жангелдіқызы</v>
      </c>
      <c r="D126" s="17">
        <v>1</v>
      </c>
      <c r="E126" s="17"/>
      <c r="F126" s="18"/>
      <c r="G126" s="17">
        <v>1</v>
      </c>
      <c r="H126" s="17"/>
      <c r="I126" s="18"/>
      <c r="J126" s="17">
        <v>1</v>
      </c>
      <c r="K126" s="17"/>
      <c r="L126" s="18"/>
      <c r="M126" s="17">
        <v>1</v>
      </c>
      <c r="N126" s="17"/>
      <c r="O126" s="18"/>
      <c r="P126" s="17">
        <v>1</v>
      </c>
      <c r="Q126" s="17"/>
      <c r="R126" s="18"/>
      <c r="S126" s="17">
        <v>1</v>
      </c>
      <c r="T126" s="17"/>
      <c r="U126" s="18"/>
      <c r="V126" s="17">
        <v>1</v>
      </c>
      <c r="W126" s="17"/>
      <c r="X126" s="18"/>
      <c r="Y126" s="17">
        <v>1</v>
      </c>
      <c r="Z126" s="17"/>
      <c r="AA126" s="18"/>
      <c r="AB126" s="17">
        <v>1</v>
      </c>
      <c r="AC126" s="17"/>
      <c r="AD126" s="18"/>
      <c r="AE126" s="17">
        <v>1</v>
      </c>
      <c r="AF126" s="17"/>
      <c r="AG126" s="18"/>
      <c r="AH126" s="17">
        <v>1</v>
      </c>
      <c r="AI126" s="17"/>
      <c r="AJ126" s="18"/>
      <c r="AK126" s="17">
        <v>1</v>
      </c>
      <c r="AL126" s="17"/>
      <c r="AM126" s="18"/>
      <c r="AN126" s="17">
        <v>1</v>
      </c>
      <c r="AO126" s="17"/>
      <c r="AP126" s="18"/>
      <c r="AQ126" s="17">
        <v>1</v>
      </c>
      <c r="AR126" s="17"/>
      <c r="AS126" s="18"/>
      <c r="AT126" s="17">
        <v>1</v>
      </c>
      <c r="AU126" s="17"/>
      <c r="AV126" s="18"/>
      <c r="AW126" s="17">
        <v>1</v>
      </c>
      <c r="AX126" s="17"/>
      <c r="AY126" s="18"/>
      <c r="AZ126" s="17">
        <v>1</v>
      </c>
      <c r="BA126" s="17"/>
      <c r="BB126" s="18"/>
      <c r="BC126" s="17">
        <v>1</v>
      </c>
      <c r="BD126" s="17"/>
      <c r="BE126" s="18"/>
      <c r="BF126" s="17">
        <v>1</v>
      </c>
      <c r="BG126" s="17"/>
      <c r="BH126" s="18"/>
      <c r="BI126" s="17">
        <v>1</v>
      </c>
      <c r="BJ126" s="17"/>
      <c r="BK126" s="18"/>
      <c r="BL126" s="17">
        <v>1</v>
      </c>
      <c r="BM126" s="17"/>
      <c r="BN126" s="18"/>
      <c r="BO126" s="17">
        <v>1</v>
      </c>
      <c r="BP126" s="17"/>
      <c r="BQ126" s="18"/>
      <c r="BR126" s="17">
        <v>1</v>
      </c>
      <c r="BS126" s="17"/>
      <c r="BT126" s="18"/>
      <c r="BU126" s="17">
        <v>1</v>
      </c>
      <c r="BV126" s="17"/>
      <c r="BW126" s="18"/>
      <c r="BX126" s="17">
        <v>1</v>
      </c>
      <c r="BY126" s="17"/>
      <c r="BZ126" s="18"/>
      <c r="CA126" s="10">
        <f t="shared" si="8"/>
        <v>25</v>
      </c>
      <c r="CB126" s="10">
        <f t="shared" si="10"/>
        <v>0</v>
      </c>
      <c r="CC126" s="11">
        <f t="shared" si="9"/>
        <v>0</v>
      </c>
    </row>
    <row r="127" spans="2:81" ht="15.75" customHeight="1">
      <c r="B127" s="22">
        <v>13</v>
      </c>
      <c r="C127" s="93" t="str">
        <f>'3 жастағы балалар Ф'!D127</f>
        <v>Төлуғали Нұрислам Жансерікұлы</v>
      </c>
      <c r="D127" s="17"/>
      <c r="E127" s="17">
        <v>1</v>
      </c>
      <c r="F127" s="18"/>
      <c r="G127" s="17"/>
      <c r="H127" s="17">
        <v>1</v>
      </c>
      <c r="I127" s="18"/>
      <c r="J127" s="17"/>
      <c r="K127" s="17">
        <v>1</v>
      </c>
      <c r="L127" s="18"/>
      <c r="M127" s="17"/>
      <c r="N127" s="17">
        <v>1</v>
      </c>
      <c r="O127" s="18"/>
      <c r="P127" s="17"/>
      <c r="Q127" s="17">
        <v>1</v>
      </c>
      <c r="R127" s="18"/>
      <c r="S127" s="17"/>
      <c r="T127" s="17">
        <v>1</v>
      </c>
      <c r="U127" s="18"/>
      <c r="V127" s="17"/>
      <c r="W127" s="17">
        <v>1</v>
      </c>
      <c r="X127" s="18"/>
      <c r="Y127" s="17"/>
      <c r="Z127" s="17">
        <v>1</v>
      </c>
      <c r="AA127" s="18"/>
      <c r="AB127" s="17"/>
      <c r="AC127" s="17">
        <v>1</v>
      </c>
      <c r="AD127" s="18"/>
      <c r="AE127" s="17"/>
      <c r="AF127" s="17">
        <v>1</v>
      </c>
      <c r="AG127" s="18"/>
      <c r="AH127" s="17"/>
      <c r="AI127" s="17">
        <v>1</v>
      </c>
      <c r="AJ127" s="18"/>
      <c r="AK127" s="17">
        <v>1</v>
      </c>
      <c r="AL127" s="17"/>
      <c r="AM127" s="18"/>
      <c r="AN127" s="17">
        <v>1</v>
      </c>
      <c r="AO127" s="17"/>
      <c r="AP127" s="18"/>
      <c r="AQ127" s="17"/>
      <c r="AR127" s="17">
        <v>1</v>
      </c>
      <c r="AS127" s="18"/>
      <c r="AT127" s="17"/>
      <c r="AU127" s="17">
        <v>1</v>
      </c>
      <c r="AV127" s="18"/>
      <c r="AW127" s="17"/>
      <c r="AX127" s="17">
        <v>1</v>
      </c>
      <c r="AY127" s="18"/>
      <c r="AZ127" s="17"/>
      <c r="BA127" s="17">
        <v>1</v>
      </c>
      <c r="BB127" s="18"/>
      <c r="BC127" s="17"/>
      <c r="BD127" s="17">
        <v>1</v>
      </c>
      <c r="BE127" s="18"/>
      <c r="BF127" s="17"/>
      <c r="BG127" s="17">
        <v>1</v>
      </c>
      <c r="BH127" s="18"/>
      <c r="BI127" s="17"/>
      <c r="BJ127" s="17">
        <v>1</v>
      </c>
      <c r="BK127" s="18"/>
      <c r="BL127" s="17"/>
      <c r="BM127" s="17">
        <v>1</v>
      </c>
      <c r="BN127" s="18"/>
      <c r="BO127" s="17"/>
      <c r="BP127" s="17">
        <v>1</v>
      </c>
      <c r="BQ127" s="18"/>
      <c r="BR127" s="17"/>
      <c r="BS127" s="17">
        <v>1</v>
      </c>
      <c r="BT127" s="18"/>
      <c r="BU127" s="17">
        <v>1</v>
      </c>
      <c r="BV127" s="17"/>
      <c r="BW127" s="18"/>
      <c r="BX127" s="17"/>
      <c r="BY127" s="17">
        <v>1</v>
      </c>
      <c r="BZ127" s="18"/>
      <c r="CA127" s="10">
        <f t="shared" si="8"/>
        <v>3</v>
      </c>
      <c r="CB127" s="10">
        <f t="shared" si="10"/>
        <v>22</v>
      </c>
      <c r="CC127" s="11">
        <f t="shared" si="9"/>
        <v>0</v>
      </c>
    </row>
    <row r="128" spans="2:81" ht="15.75" customHeight="1">
      <c r="B128" s="22">
        <v>14</v>
      </c>
      <c r="C128" s="93" t="str">
        <f>'3 жастағы балалар Ф'!D128</f>
        <v>Сағатбек Бұлбұл Ерболқызы</v>
      </c>
      <c r="D128" s="17">
        <v>1</v>
      </c>
      <c r="E128" s="17"/>
      <c r="F128" s="18"/>
      <c r="G128" s="17">
        <v>1</v>
      </c>
      <c r="H128" s="17"/>
      <c r="I128" s="18"/>
      <c r="J128" s="17">
        <v>1</v>
      </c>
      <c r="K128" s="17"/>
      <c r="L128" s="18"/>
      <c r="M128" s="17">
        <v>1</v>
      </c>
      <c r="N128" s="17"/>
      <c r="O128" s="18"/>
      <c r="P128" s="17">
        <v>1</v>
      </c>
      <c r="Q128" s="17"/>
      <c r="R128" s="18"/>
      <c r="S128" s="17">
        <v>1</v>
      </c>
      <c r="T128" s="17"/>
      <c r="U128" s="18"/>
      <c r="V128" s="17">
        <v>1</v>
      </c>
      <c r="W128" s="17"/>
      <c r="X128" s="18"/>
      <c r="Y128" s="17">
        <v>1</v>
      </c>
      <c r="Z128" s="17"/>
      <c r="AA128" s="18"/>
      <c r="AB128" s="17">
        <v>1</v>
      </c>
      <c r="AC128" s="17"/>
      <c r="AD128" s="18"/>
      <c r="AE128" s="17">
        <v>1</v>
      </c>
      <c r="AF128" s="17"/>
      <c r="AG128" s="18"/>
      <c r="AH128" s="17">
        <v>1</v>
      </c>
      <c r="AI128" s="17"/>
      <c r="AJ128" s="18"/>
      <c r="AK128" s="17">
        <v>1</v>
      </c>
      <c r="AL128" s="17"/>
      <c r="AM128" s="18"/>
      <c r="AN128" s="17">
        <v>1</v>
      </c>
      <c r="AO128" s="17"/>
      <c r="AP128" s="18"/>
      <c r="AQ128" s="17">
        <v>1</v>
      </c>
      <c r="AR128" s="17"/>
      <c r="AS128" s="18"/>
      <c r="AT128" s="17">
        <v>1</v>
      </c>
      <c r="AU128" s="17"/>
      <c r="AV128" s="18"/>
      <c r="AW128" s="17">
        <v>1</v>
      </c>
      <c r="AX128" s="17"/>
      <c r="AY128" s="18"/>
      <c r="AZ128" s="17">
        <v>1</v>
      </c>
      <c r="BA128" s="17"/>
      <c r="BB128" s="18"/>
      <c r="BC128" s="17">
        <v>1</v>
      </c>
      <c r="BD128" s="17"/>
      <c r="BE128" s="18"/>
      <c r="BF128" s="17">
        <v>1</v>
      </c>
      <c r="BG128" s="17"/>
      <c r="BH128" s="18"/>
      <c r="BI128" s="17">
        <v>1</v>
      </c>
      <c r="BJ128" s="17"/>
      <c r="BK128" s="18"/>
      <c r="BL128" s="17">
        <v>1</v>
      </c>
      <c r="BM128" s="17"/>
      <c r="BN128" s="18"/>
      <c r="BO128" s="17">
        <v>1</v>
      </c>
      <c r="BP128" s="17"/>
      <c r="BQ128" s="18"/>
      <c r="BR128" s="17">
        <v>1</v>
      </c>
      <c r="BS128" s="17"/>
      <c r="BT128" s="18"/>
      <c r="BU128" s="17">
        <v>1</v>
      </c>
      <c r="BV128" s="17"/>
      <c r="BW128" s="18"/>
      <c r="BX128" s="17">
        <v>1</v>
      </c>
      <c r="BY128" s="17"/>
      <c r="BZ128" s="18"/>
      <c r="CA128" s="10">
        <f t="shared" si="8"/>
        <v>25</v>
      </c>
      <c r="CB128" s="10">
        <f t="shared" si="10"/>
        <v>0</v>
      </c>
      <c r="CC128" s="11">
        <f t="shared" si="9"/>
        <v>0</v>
      </c>
    </row>
    <row r="129" spans="2:81" ht="15.75" customHeight="1">
      <c r="B129" s="22">
        <v>15</v>
      </c>
      <c r="C129" s="93" t="str">
        <f>'3 жастағы балалар Ф'!D129</f>
        <v>Сапар Әли</v>
      </c>
      <c r="D129" s="17">
        <v>1</v>
      </c>
      <c r="E129" s="17"/>
      <c r="F129" s="18"/>
      <c r="G129" s="17">
        <v>1</v>
      </c>
      <c r="H129" s="17"/>
      <c r="I129" s="18"/>
      <c r="J129" s="17">
        <v>1</v>
      </c>
      <c r="K129" s="17"/>
      <c r="L129" s="18"/>
      <c r="M129" s="17">
        <v>1</v>
      </c>
      <c r="N129" s="17"/>
      <c r="O129" s="18"/>
      <c r="P129" s="17">
        <v>1</v>
      </c>
      <c r="Q129" s="17"/>
      <c r="R129" s="18"/>
      <c r="S129" s="17">
        <v>1</v>
      </c>
      <c r="T129" s="17"/>
      <c r="U129" s="18"/>
      <c r="V129" s="17">
        <v>1</v>
      </c>
      <c r="W129" s="17"/>
      <c r="X129" s="18"/>
      <c r="Y129" s="17">
        <v>1</v>
      </c>
      <c r="Z129" s="17"/>
      <c r="AA129" s="18"/>
      <c r="AB129" s="17">
        <v>1</v>
      </c>
      <c r="AC129" s="17"/>
      <c r="AD129" s="18"/>
      <c r="AE129" s="17">
        <v>1</v>
      </c>
      <c r="AF129" s="17"/>
      <c r="AG129" s="18"/>
      <c r="AH129" s="17">
        <v>1</v>
      </c>
      <c r="AI129" s="17"/>
      <c r="AJ129" s="18"/>
      <c r="AK129" s="17">
        <v>1</v>
      </c>
      <c r="AL129" s="17"/>
      <c r="AM129" s="18"/>
      <c r="AN129" s="17">
        <v>1</v>
      </c>
      <c r="AO129" s="17"/>
      <c r="AP129" s="18"/>
      <c r="AQ129" s="17">
        <v>1</v>
      </c>
      <c r="AR129" s="17"/>
      <c r="AS129" s="18"/>
      <c r="AT129" s="17">
        <v>1</v>
      </c>
      <c r="AU129" s="17"/>
      <c r="AV129" s="18"/>
      <c r="AW129" s="17">
        <v>1</v>
      </c>
      <c r="AX129" s="17"/>
      <c r="AY129" s="18"/>
      <c r="AZ129" s="17">
        <v>1</v>
      </c>
      <c r="BA129" s="17"/>
      <c r="BB129" s="18"/>
      <c r="BC129" s="17">
        <v>1</v>
      </c>
      <c r="BD129" s="17"/>
      <c r="BE129" s="18"/>
      <c r="BF129" s="17">
        <v>1</v>
      </c>
      <c r="BG129" s="17"/>
      <c r="BH129" s="18"/>
      <c r="BI129" s="17">
        <v>1</v>
      </c>
      <c r="BJ129" s="17"/>
      <c r="BK129" s="18"/>
      <c r="BL129" s="17">
        <v>1</v>
      </c>
      <c r="BM129" s="17"/>
      <c r="BN129" s="18"/>
      <c r="BO129" s="17">
        <v>1</v>
      </c>
      <c r="BP129" s="17"/>
      <c r="BQ129" s="18"/>
      <c r="BR129" s="17">
        <v>1</v>
      </c>
      <c r="BS129" s="17"/>
      <c r="BT129" s="18"/>
      <c r="BU129" s="17">
        <v>1</v>
      </c>
      <c r="BV129" s="17"/>
      <c r="BW129" s="18"/>
      <c r="BX129" s="17">
        <v>1</v>
      </c>
      <c r="BY129" s="17"/>
      <c r="BZ129" s="18"/>
      <c r="CA129" s="10">
        <f t="shared" si="8"/>
        <v>25</v>
      </c>
      <c r="CB129" s="10">
        <f t="shared" si="10"/>
        <v>0</v>
      </c>
      <c r="CC129" s="11">
        <f t="shared" si="9"/>
        <v>0</v>
      </c>
    </row>
    <row r="130" spans="2:81" ht="15.75" customHeight="1">
      <c r="B130" s="22">
        <v>16</v>
      </c>
      <c r="C130" s="93" t="str">
        <f>'3 жастағы балалар Ф'!D130</f>
        <v>Ситан Айша Нұрланқызы</v>
      </c>
      <c r="D130" s="17">
        <v>1</v>
      </c>
      <c r="E130" s="17"/>
      <c r="F130" s="18"/>
      <c r="G130" s="17">
        <v>1</v>
      </c>
      <c r="H130" s="17"/>
      <c r="I130" s="18"/>
      <c r="J130" s="17">
        <v>1</v>
      </c>
      <c r="K130" s="17"/>
      <c r="L130" s="18"/>
      <c r="M130" s="17">
        <v>1</v>
      </c>
      <c r="N130" s="17"/>
      <c r="O130" s="18"/>
      <c r="P130" s="17">
        <v>1</v>
      </c>
      <c r="Q130" s="17"/>
      <c r="R130" s="18"/>
      <c r="S130" s="17">
        <v>1</v>
      </c>
      <c r="T130" s="17"/>
      <c r="U130" s="18"/>
      <c r="V130" s="17">
        <v>1</v>
      </c>
      <c r="W130" s="17"/>
      <c r="X130" s="18"/>
      <c r="Y130" s="17">
        <v>1</v>
      </c>
      <c r="Z130" s="17"/>
      <c r="AA130" s="18"/>
      <c r="AB130" s="17">
        <v>1</v>
      </c>
      <c r="AC130" s="17"/>
      <c r="AD130" s="18"/>
      <c r="AE130" s="17">
        <v>1</v>
      </c>
      <c r="AF130" s="17"/>
      <c r="AG130" s="18"/>
      <c r="AH130" s="17">
        <v>1</v>
      </c>
      <c r="AI130" s="17"/>
      <c r="AJ130" s="18"/>
      <c r="AK130" s="17">
        <v>1</v>
      </c>
      <c r="AL130" s="17"/>
      <c r="AM130" s="18"/>
      <c r="AN130" s="17">
        <v>1</v>
      </c>
      <c r="AO130" s="17"/>
      <c r="AP130" s="18"/>
      <c r="AQ130" s="17">
        <v>1</v>
      </c>
      <c r="AR130" s="17"/>
      <c r="AS130" s="18"/>
      <c r="AT130" s="17">
        <v>1</v>
      </c>
      <c r="AU130" s="17"/>
      <c r="AV130" s="18"/>
      <c r="AW130" s="17">
        <v>1</v>
      </c>
      <c r="AX130" s="17"/>
      <c r="AY130" s="18"/>
      <c r="AZ130" s="17">
        <v>1</v>
      </c>
      <c r="BA130" s="17"/>
      <c r="BB130" s="18"/>
      <c r="BC130" s="17">
        <v>1</v>
      </c>
      <c r="BD130" s="17"/>
      <c r="BE130" s="18"/>
      <c r="BF130" s="17">
        <v>1</v>
      </c>
      <c r="BG130" s="17"/>
      <c r="BH130" s="18"/>
      <c r="BI130" s="17">
        <v>1</v>
      </c>
      <c r="BJ130" s="17"/>
      <c r="BK130" s="18"/>
      <c r="BL130" s="17">
        <v>1</v>
      </c>
      <c r="BM130" s="17"/>
      <c r="BN130" s="18"/>
      <c r="BO130" s="17">
        <v>1</v>
      </c>
      <c r="BP130" s="17"/>
      <c r="BQ130" s="18"/>
      <c r="BR130" s="17">
        <v>1</v>
      </c>
      <c r="BS130" s="17"/>
      <c r="BT130" s="18"/>
      <c r="BU130" s="17">
        <v>1</v>
      </c>
      <c r="BV130" s="17"/>
      <c r="BW130" s="18"/>
      <c r="BX130" s="17">
        <v>1</v>
      </c>
      <c r="BY130" s="17"/>
      <c r="BZ130" s="18"/>
      <c r="CA130" s="10">
        <f t="shared" si="8"/>
        <v>25</v>
      </c>
      <c r="CB130" s="10">
        <f t="shared" si="10"/>
        <v>0</v>
      </c>
      <c r="CC130" s="11">
        <f t="shared" si="9"/>
        <v>0</v>
      </c>
    </row>
    <row r="131" spans="2:81" ht="15.75" customHeight="1">
      <c r="B131" s="22">
        <v>17</v>
      </c>
      <c r="C131" s="93" t="str">
        <f>'3 жастағы балалар Ф'!D131</f>
        <v>Темір Жанасел Даниярұлы</v>
      </c>
      <c r="D131" s="17">
        <v>1</v>
      </c>
      <c r="E131" s="17"/>
      <c r="F131" s="18"/>
      <c r="G131" s="17">
        <v>1</v>
      </c>
      <c r="H131" s="17"/>
      <c r="I131" s="18"/>
      <c r="J131" s="17">
        <v>1</v>
      </c>
      <c r="K131" s="17"/>
      <c r="L131" s="18"/>
      <c r="M131" s="17">
        <v>1</v>
      </c>
      <c r="N131" s="17"/>
      <c r="O131" s="18"/>
      <c r="P131" s="17">
        <v>1</v>
      </c>
      <c r="Q131" s="17"/>
      <c r="R131" s="18"/>
      <c r="S131" s="17">
        <v>1</v>
      </c>
      <c r="T131" s="17"/>
      <c r="U131" s="18"/>
      <c r="V131" s="17">
        <v>1</v>
      </c>
      <c r="W131" s="17"/>
      <c r="X131" s="18"/>
      <c r="Y131" s="17">
        <v>1</v>
      </c>
      <c r="Z131" s="17"/>
      <c r="AA131" s="18"/>
      <c r="AB131" s="17">
        <v>1</v>
      </c>
      <c r="AC131" s="17"/>
      <c r="AD131" s="18"/>
      <c r="AE131" s="17">
        <v>1</v>
      </c>
      <c r="AF131" s="17"/>
      <c r="AG131" s="18"/>
      <c r="AH131" s="17">
        <v>1</v>
      </c>
      <c r="AI131" s="17"/>
      <c r="AJ131" s="18"/>
      <c r="AK131" s="17">
        <v>1</v>
      </c>
      <c r="AL131" s="17"/>
      <c r="AM131" s="18"/>
      <c r="AN131" s="17">
        <v>1</v>
      </c>
      <c r="AO131" s="17"/>
      <c r="AP131" s="18"/>
      <c r="AQ131" s="17">
        <v>1</v>
      </c>
      <c r="AR131" s="17"/>
      <c r="AS131" s="18"/>
      <c r="AT131" s="17">
        <v>1</v>
      </c>
      <c r="AU131" s="17"/>
      <c r="AV131" s="18"/>
      <c r="AW131" s="17">
        <v>1</v>
      </c>
      <c r="AX131" s="17"/>
      <c r="AY131" s="18"/>
      <c r="AZ131" s="17">
        <v>1</v>
      </c>
      <c r="BA131" s="17"/>
      <c r="BB131" s="18"/>
      <c r="BC131" s="17">
        <v>1</v>
      </c>
      <c r="BD131" s="17"/>
      <c r="BE131" s="18"/>
      <c r="BF131" s="17">
        <v>1</v>
      </c>
      <c r="BG131" s="17"/>
      <c r="BH131" s="18"/>
      <c r="BI131" s="17">
        <v>1</v>
      </c>
      <c r="BJ131" s="17"/>
      <c r="BK131" s="18"/>
      <c r="BL131" s="17">
        <v>1</v>
      </c>
      <c r="BM131" s="17"/>
      <c r="BN131" s="18"/>
      <c r="BO131" s="17">
        <v>1</v>
      </c>
      <c r="BP131" s="17"/>
      <c r="BQ131" s="18"/>
      <c r="BR131" s="17">
        <v>1</v>
      </c>
      <c r="BS131" s="17"/>
      <c r="BT131" s="18"/>
      <c r="BU131" s="17">
        <v>1</v>
      </c>
      <c r="BV131" s="17"/>
      <c r="BW131" s="18"/>
      <c r="BX131" s="17">
        <v>1</v>
      </c>
      <c r="BY131" s="17"/>
      <c r="BZ131" s="18"/>
      <c r="CA131" s="10">
        <f t="shared" si="8"/>
        <v>25</v>
      </c>
      <c r="CB131" s="10">
        <f t="shared" si="10"/>
        <v>0</v>
      </c>
      <c r="CC131" s="11">
        <f t="shared" si="9"/>
        <v>0</v>
      </c>
    </row>
    <row r="132" spans="2:81" ht="15.75" customHeight="1">
      <c r="B132" s="22">
        <v>18</v>
      </c>
      <c r="C132" s="93" t="str">
        <f>'3 жастағы балалар Ф'!D132</f>
        <v>Қайрат Айару Нұрболқызы</v>
      </c>
      <c r="D132" s="17">
        <v>1</v>
      </c>
      <c r="E132" s="17"/>
      <c r="F132" s="18"/>
      <c r="G132" s="17">
        <v>1</v>
      </c>
      <c r="H132" s="17"/>
      <c r="I132" s="18"/>
      <c r="J132" s="17">
        <v>1</v>
      </c>
      <c r="K132" s="17"/>
      <c r="L132" s="18"/>
      <c r="M132" s="17">
        <v>1</v>
      </c>
      <c r="N132" s="17"/>
      <c r="O132" s="18"/>
      <c r="P132" s="17">
        <v>1</v>
      </c>
      <c r="Q132" s="17"/>
      <c r="R132" s="18"/>
      <c r="S132" s="17">
        <v>1</v>
      </c>
      <c r="T132" s="17"/>
      <c r="U132" s="18"/>
      <c r="V132" s="17">
        <v>1</v>
      </c>
      <c r="W132" s="17"/>
      <c r="X132" s="18"/>
      <c r="Y132" s="17">
        <v>1</v>
      </c>
      <c r="Z132" s="17"/>
      <c r="AA132" s="18"/>
      <c r="AB132" s="17">
        <v>1</v>
      </c>
      <c r="AC132" s="17"/>
      <c r="AD132" s="18"/>
      <c r="AE132" s="17">
        <v>1</v>
      </c>
      <c r="AF132" s="17"/>
      <c r="AG132" s="18"/>
      <c r="AH132" s="17">
        <v>1</v>
      </c>
      <c r="AI132" s="17"/>
      <c r="AJ132" s="18"/>
      <c r="AK132" s="17">
        <v>1</v>
      </c>
      <c r="AL132" s="17"/>
      <c r="AM132" s="18"/>
      <c r="AN132" s="17">
        <v>1</v>
      </c>
      <c r="AO132" s="17"/>
      <c r="AP132" s="18"/>
      <c r="AQ132" s="17">
        <v>1</v>
      </c>
      <c r="AR132" s="17"/>
      <c r="AS132" s="18"/>
      <c r="AT132" s="17">
        <v>1</v>
      </c>
      <c r="AU132" s="17"/>
      <c r="AV132" s="18"/>
      <c r="AW132" s="17">
        <v>1</v>
      </c>
      <c r="AX132" s="17"/>
      <c r="AY132" s="18"/>
      <c r="AZ132" s="17">
        <v>1</v>
      </c>
      <c r="BA132" s="17"/>
      <c r="BB132" s="18"/>
      <c r="BC132" s="17">
        <v>1</v>
      </c>
      <c r="BD132" s="17"/>
      <c r="BE132" s="18"/>
      <c r="BF132" s="17">
        <v>1</v>
      </c>
      <c r="BG132" s="17"/>
      <c r="BH132" s="18"/>
      <c r="BI132" s="17">
        <v>1</v>
      </c>
      <c r="BJ132" s="17"/>
      <c r="BK132" s="18"/>
      <c r="BL132" s="17">
        <v>1</v>
      </c>
      <c r="BM132" s="17"/>
      <c r="BN132" s="18"/>
      <c r="BO132" s="17">
        <v>1</v>
      </c>
      <c r="BP132" s="17"/>
      <c r="BQ132" s="18"/>
      <c r="BR132" s="17">
        <v>1</v>
      </c>
      <c r="BS132" s="17"/>
      <c r="BT132" s="18"/>
      <c r="BU132" s="17">
        <v>1</v>
      </c>
      <c r="BV132" s="17"/>
      <c r="BW132" s="18"/>
      <c r="BX132" s="17">
        <v>1</v>
      </c>
      <c r="BY132" s="17"/>
      <c r="BZ132" s="18"/>
      <c r="CA132" s="10">
        <f t="shared" si="8"/>
        <v>25</v>
      </c>
      <c r="CB132" s="10">
        <f t="shared" si="10"/>
        <v>0</v>
      </c>
      <c r="CC132" s="11">
        <f t="shared" si="9"/>
        <v>0</v>
      </c>
    </row>
    <row r="133" spans="2:81" ht="15.75" customHeight="1">
      <c r="B133" s="22">
        <v>19</v>
      </c>
      <c r="C133" s="93" t="str">
        <f>'3 жастағы балалар Ф'!D133</f>
        <v>Омарғали Жанел Азаматқызы</v>
      </c>
      <c r="D133" s="17">
        <v>1</v>
      </c>
      <c r="E133" s="17"/>
      <c r="F133" s="18"/>
      <c r="G133" s="17">
        <v>1</v>
      </c>
      <c r="H133" s="17"/>
      <c r="I133" s="18"/>
      <c r="J133" s="17">
        <v>1</v>
      </c>
      <c r="K133" s="17"/>
      <c r="L133" s="18"/>
      <c r="M133" s="17">
        <v>1</v>
      </c>
      <c r="N133" s="17"/>
      <c r="O133" s="18"/>
      <c r="P133" s="17">
        <v>1</v>
      </c>
      <c r="Q133" s="17"/>
      <c r="R133" s="18"/>
      <c r="S133" s="17">
        <v>1</v>
      </c>
      <c r="T133" s="17"/>
      <c r="U133" s="18"/>
      <c r="V133" s="17">
        <v>1</v>
      </c>
      <c r="W133" s="17"/>
      <c r="X133" s="18"/>
      <c r="Y133" s="17">
        <v>1</v>
      </c>
      <c r="Z133" s="17"/>
      <c r="AA133" s="18"/>
      <c r="AB133" s="17">
        <v>1</v>
      </c>
      <c r="AC133" s="17"/>
      <c r="AD133" s="18"/>
      <c r="AE133" s="17">
        <v>1</v>
      </c>
      <c r="AF133" s="17"/>
      <c r="AG133" s="18"/>
      <c r="AH133" s="17">
        <v>1</v>
      </c>
      <c r="AI133" s="17"/>
      <c r="AJ133" s="18"/>
      <c r="AK133" s="17">
        <v>1</v>
      </c>
      <c r="AL133" s="17"/>
      <c r="AM133" s="18"/>
      <c r="AN133" s="17">
        <v>1</v>
      </c>
      <c r="AO133" s="17"/>
      <c r="AP133" s="18"/>
      <c r="AQ133" s="17">
        <v>1</v>
      </c>
      <c r="AR133" s="17"/>
      <c r="AS133" s="18"/>
      <c r="AT133" s="17">
        <v>1</v>
      </c>
      <c r="AU133" s="17"/>
      <c r="AV133" s="18"/>
      <c r="AW133" s="17">
        <v>1</v>
      </c>
      <c r="AX133" s="17"/>
      <c r="AY133" s="18"/>
      <c r="AZ133" s="17">
        <v>1</v>
      </c>
      <c r="BA133" s="17"/>
      <c r="BB133" s="18"/>
      <c r="BC133" s="17">
        <v>1</v>
      </c>
      <c r="BD133" s="17"/>
      <c r="BE133" s="18"/>
      <c r="BF133" s="17">
        <v>1</v>
      </c>
      <c r="BG133" s="17"/>
      <c r="BH133" s="18"/>
      <c r="BI133" s="17">
        <v>1</v>
      </c>
      <c r="BJ133" s="17"/>
      <c r="BK133" s="18"/>
      <c r="BL133" s="17">
        <v>1</v>
      </c>
      <c r="BM133" s="17"/>
      <c r="BN133" s="18"/>
      <c r="BO133" s="17">
        <v>1</v>
      </c>
      <c r="BP133" s="17"/>
      <c r="BQ133" s="18"/>
      <c r="BR133" s="17">
        <v>1</v>
      </c>
      <c r="BS133" s="17"/>
      <c r="BT133" s="18"/>
      <c r="BU133" s="17">
        <v>1</v>
      </c>
      <c r="BV133" s="17"/>
      <c r="BW133" s="18"/>
      <c r="BX133" s="17">
        <v>1</v>
      </c>
      <c r="BY133" s="17"/>
      <c r="BZ133" s="18"/>
      <c r="CA133" s="10">
        <f t="shared" si="8"/>
        <v>25</v>
      </c>
      <c r="CB133" s="10">
        <f t="shared" si="10"/>
        <v>0</v>
      </c>
      <c r="CC133" s="11">
        <f t="shared" si="9"/>
        <v>0</v>
      </c>
    </row>
    <row r="134" spans="2:81" ht="15.75" customHeight="1">
      <c r="B134" s="22">
        <v>20</v>
      </c>
      <c r="C134" s="93" t="str">
        <f>'3 жастағы балалар Ф'!D134</f>
        <v>Шындос Жанайым Төлегенқызы</v>
      </c>
      <c r="D134" s="17">
        <v>1</v>
      </c>
      <c r="E134" s="17"/>
      <c r="F134" s="18"/>
      <c r="G134" s="17">
        <v>1</v>
      </c>
      <c r="H134" s="17"/>
      <c r="I134" s="18"/>
      <c r="J134" s="17">
        <v>1</v>
      </c>
      <c r="K134" s="17"/>
      <c r="L134" s="18"/>
      <c r="M134" s="17">
        <v>1</v>
      </c>
      <c r="N134" s="17"/>
      <c r="O134" s="18"/>
      <c r="P134" s="17">
        <v>1</v>
      </c>
      <c r="Q134" s="17"/>
      <c r="R134" s="18"/>
      <c r="S134" s="17">
        <v>1</v>
      </c>
      <c r="T134" s="17"/>
      <c r="U134" s="18"/>
      <c r="V134" s="17">
        <v>1</v>
      </c>
      <c r="W134" s="17"/>
      <c r="X134" s="18"/>
      <c r="Y134" s="17">
        <v>1</v>
      </c>
      <c r="Z134" s="17"/>
      <c r="AA134" s="18"/>
      <c r="AB134" s="17">
        <v>1</v>
      </c>
      <c r="AC134" s="17"/>
      <c r="AD134" s="18"/>
      <c r="AE134" s="17">
        <v>1</v>
      </c>
      <c r="AF134" s="17"/>
      <c r="AG134" s="18"/>
      <c r="AH134" s="17">
        <v>1</v>
      </c>
      <c r="AI134" s="17"/>
      <c r="AJ134" s="18"/>
      <c r="AK134" s="17">
        <v>1</v>
      </c>
      <c r="AL134" s="17"/>
      <c r="AM134" s="18"/>
      <c r="AN134" s="17">
        <v>1</v>
      </c>
      <c r="AO134" s="17"/>
      <c r="AP134" s="18"/>
      <c r="AQ134" s="17">
        <v>1</v>
      </c>
      <c r="AR134" s="17"/>
      <c r="AS134" s="18"/>
      <c r="AT134" s="17">
        <v>1</v>
      </c>
      <c r="AU134" s="17"/>
      <c r="AV134" s="18"/>
      <c r="AW134" s="17">
        <v>1</v>
      </c>
      <c r="AX134" s="17"/>
      <c r="AY134" s="18"/>
      <c r="AZ134" s="17">
        <v>1</v>
      </c>
      <c r="BA134" s="17"/>
      <c r="BB134" s="18"/>
      <c r="BC134" s="17">
        <v>1</v>
      </c>
      <c r="BD134" s="17"/>
      <c r="BE134" s="18"/>
      <c r="BF134" s="17">
        <v>1</v>
      </c>
      <c r="BG134" s="17"/>
      <c r="BH134" s="18"/>
      <c r="BI134" s="17">
        <v>1</v>
      </c>
      <c r="BJ134" s="17"/>
      <c r="BK134" s="18"/>
      <c r="BL134" s="17">
        <v>1</v>
      </c>
      <c r="BM134" s="17"/>
      <c r="BN134" s="18"/>
      <c r="BO134" s="17">
        <v>1</v>
      </c>
      <c r="BP134" s="17"/>
      <c r="BQ134" s="18"/>
      <c r="BR134" s="17">
        <v>1</v>
      </c>
      <c r="BS134" s="17"/>
      <c r="BT134" s="18"/>
      <c r="BU134" s="17">
        <v>1</v>
      </c>
      <c r="BV134" s="17"/>
      <c r="BW134" s="18"/>
      <c r="BX134" s="17">
        <v>1</v>
      </c>
      <c r="BY134" s="17"/>
      <c r="BZ134" s="18"/>
      <c r="CA134" s="10">
        <f t="shared" si="8"/>
        <v>25</v>
      </c>
      <c r="CB134" s="10">
        <f t="shared" si="10"/>
        <v>0</v>
      </c>
      <c r="CC134" s="11">
        <f t="shared" si="9"/>
        <v>0</v>
      </c>
    </row>
    <row r="135" spans="2:81" ht="15.75" customHeight="1">
      <c r="B135" s="22">
        <v>21</v>
      </c>
      <c r="C135" s="93">
        <f>'3 жастағы балалар Ф'!D135</f>
        <v>0</v>
      </c>
      <c r="D135" s="17"/>
      <c r="E135" s="17"/>
      <c r="F135" s="18"/>
      <c r="G135" s="17"/>
      <c r="H135" s="17"/>
      <c r="I135" s="18"/>
      <c r="J135" s="17"/>
      <c r="K135" s="17"/>
      <c r="L135" s="18"/>
      <c r="M135" s="17"/>
      <c r="N135" s="17"/>
      <c r="O135" s="18"/>
      <c r="P135" s="17"/>
      <c r="Q135" s="17"/>
      <c r="R135" s="18"/>
      <c r="S135" s="17"/>
      <c r="T135" s="17"/>
      <c r="U135" s="18"/>
      <c r="V135" s="17"/>
      <c r="W135" s="17"/>
      <c r="X135" s="18"/>
      <c r="Y135" s="17"/>
      <c r="Z135" s="17"/>
      <c r="AA135" s="18"/>
      <c r="AB135" s="17"/>
      <c r="AC135" s="17"/>
      <c r="AD135" s="18"/>
      <c r="AE135" s="17"/>
      <c r="AF135" s="17"/>
      <c r="AG135" s="18"/>
      <c r="AH135" s="17"/>
      <c r="AI135" s="17"/>
      <c r="AJ135" s="18"/>
      <c r="AK135" s="17"/>
      <c r="AL135" s="17"/>
      <c r="AM135" s="18"/>
      <c r="AN135" s="17"/>
      <c r="AO135" s="17"/>
      <c r="AP135" s="18"/>
      <c r="AQ135" s="17"/>
      <c r="AR135" s="17"/>
      <c r="AS135" s="18"/>
      <c r="AT135" s="17"/>
      <c r="AU135" s="17"/>
      <c r="AV135" s="18"/>
      <c r="AW135" s="17"/>
      <c r="AX135" s="17"/>
      <c r="AY135" s="18"/>
      <c r="AZ135" s="17"/>
      <c r="BA135" s="17"/>
      <c r="BB135" s="18"/>
      <c r="BC135" s="17"/>
      <c r="BD135" s="17"/>
      <c r="BE135" s="18"/>
      <c r="BF135" s="17"/>
      <c r="BG135" s="17"/>
      <c r="BH135" s="18"/>
      <c r="BI135" s="17"/>
      <c r="BJ135" s="17"/>
      <c r="BK135" s="18"/>
      <c r="BL135" s="17"/>
      <c r="BM135" s="17"/>
      <c r="BN135" s="18"/>
      <c r="BO135" s="17"/>
      <c r="BP135" s="17"/>
      <c r="BQ135" s="18"/>
      <c r="BR135" s="17"/>
      <c r="BS135" s="17"/>
      <c r="BT135" s="18"/>
      <c r="BU135" s="17"/>
      <c r="BV135" s="17"/>
      <c r="BW135" s="18"/>
      <c r="BX135" s="17"/>
      <c r="BY135" s="17"/>
      <c r="BZ135" s="18"/>
      <c r="CA135" s="10">
        <f t="shared" si="8"/>
        <v>0</v>
      </c>
      <c r="CB135" s="10">
        <f t="shared" si="10"/>
        <v>0</v>
      </c>
      <c r="CC135" s="11">
        <f t="shared" si="9"/>
        <v>0</v>
      </c>
    </row>
    <row r="136" spans="2:81" ht="15.75" customHeight="1">
      <c r="B136" s="22">
        <v>22</v>
      </c>
      <c r="C136" s="93">
        <f>'3 жастағы балалар Ф'!D136</f>
        <v>0</v>
      </c>
      <c r="D136" s="17"/>
      <c r="E136" s="17"/>
      <c r="F136" s="18"/>
      <c r="G136" s="17"/>
      <c r="H136" s="17"/>
      <c r="I136" s="18"/>
      <c r="J136" s="17"/>
      <c r="K136" s="17"/>
      <c r="L136" s="18"/>
      <c r="M136" s="17"/>
      <c r="N136" s="17"/>
      <c r="O136" s="18"/>
      <c r="P136" s="17"/>
      <c r="Q136" s="17"/>
      <c r="R136" s="18"/>
      <c r="S136" s="17"/>
      <c r="T136" s="17"/>
      <c r="U136" s="18"/>
      <c r="V136" s="17"/>
      <c r="W136" s="17"/>
      <c r="X136" s="18"/>
      <c r="Y136" s="17"/>
      <c r="Z136" s="17"/>
      <c r="AA136" s="18"/>
      <c r="AB136" s="17"/>
      <c r="AC136" s="17"/>
      <c r="AD136" s="18"/>
      <c r="AE136" s="17"/>
      <c r="AF136" s="17"/>
      <c r="AG136" s="18"/>
      <c r="AH136" s="17"/>
      <c r="AI136" s="17"/>
      <c r="AJ136" s="18"/>
      <c r="AK136" s="17"/>
      <c r="AL136" s="17"/>
      <c r="AM136" s="18"/>
      <c r="AN136" s="17"/>
      <c r="AO136" s="17"/>
      <c r="AP136" s="18"/>
      <c r="AQ136" s="17"/>
      <c r="AR136" s="17"/>
      <c r="AS136" s="18"/>
      <c r="AT136" s="17"/>
      <c r="AU136" s="17"/>
      <c r="AV136" s="18"/>
      <c r="AW136" s="17"/>
      <c r="AX136" s="17"/>
      <c r="AY136" s="18"/>
      <c r="AZ136" s="17"/>
      <c r="BA136" s="17"/>
      <c r="BB136" s="18"/>
      <c r="BC136" s="17"/>
      <c r="BD136" s="17"/>
      <c r="BE136" s="18"/>
      <c r="BF136" s="17"/>
      <c r="BG136" s="17"/>
      <c r="BH136" s="18"/>
      <c r="BI136" s="17"/>
      <c r="BJ136" s="17"/>
      <c r="BK136" s="18"/>
      <c r="BL136" s="17"/>
      <c r="BM136" s="17"/>
      <c r="BN136" s="18"/>
      <c r="BO136" s="17"/>
      <c r="BP136" s="17"/>
      <c r="BQ136" s="18"/>
      <c r="BR136" s="17"/>
      <c r="BS136" s="17"/>
      <c r="BT136" s="18"/>
      <c r="BU136" s="17"/>
      <c r="BV136" s="17"/>
      <c r="BW136" s="18"/>
      <c r="BX136" s="17"/>
      <c r="BY136" s="17"/>
      <c r="BZ136" s="18"/>
      <c r="CA136" s="10">
        <f t="shared" si="8"/>
        <v>0</v>
      </c>
      <c r="CB136" s="10">
        <f t="shared" si="10"/>
        <v>0</v>
      </c>
      <c r="CC136" s="11">
        <f t="shared" si="9"/>
        <v>0</v>
      </c>
    </row>
    <row r="137" spans="2:81" ht="15.75" customHeight="1">
      <c r="B137" s="22">
        <v>23</v>
      </c>
      <c r="C137" s="93">
        <f>'3 жастағы балалар Ф'!D137</f>
        <v>0</v>
      </c>
      <c r="D137" s="17"/>
      <c r="E137" s="17"/>
      <c r="F137" s="18"/>
      <c r="G137" s="17"/>
      <c r="H137" s="17"/>
      <c r="I137" s="18"/>
      <c r="J137" s="17"/>
      <c r="K137" s="17"/>
      <c r="L137" s="18"/>
      <c r="M137" s="17"/>
      <c r="N137" s="17"/>
      <c r="O137" s="18"/>
      <c r="P137" s="17"/>
      <c r="Q137" s="17"/>
      <c r="R137" s="18"/>
      <c r="S137" s="17"/>
      <c r="T137" s="17"/>
      <c r="U137" s="18"/>
      <c r="V137" s="17"/>
      <c r="W137" s="17"/>
      <c r="X137" s="18"/>
      <c r="Y137" s="17"/>
      <c r="Z137" s="17"/>
      <c r="AA137" s="18"/>
      <c r="AB137" s="17"/>
      <c r="AC137" s="17"/>
      <c r="AD137" s="18"/>
      <c r="AE137" s="17"/>
      <c r="AF137" s="17"/>
      <c r="AG137" s="18"/>
      <c r="AH137" s="17"/>
      <c r="AI137" s="17"/>
      <c r="AJ137" s="18"/>
      <c r="AK137" s="17"/>
      <c r="AL137" s="17"/>
      <c r="AM137" s="18"/>
      <c r="AN137" s="17"/>
      <c r="AO137" s="17"/>
      <c r="AP137" s="18"/>
      <c r="AQ137" s="17"/>
      <c r="AR137" s="17"/>
      <c r="AS137" s="18"/>
      <c r="AT137" s="17"/>
      <c r="AU137" s="17"/>
      <c r="AV137" s="18"/>
      <c r="AW137" s="17"/>
      <c r="AX137" s="17"/>
      <c r="AY137" s="18"/>
      <c r="AZ137" s="17"/>
      <c r="BA137" s="17"/>
      <c r="BB137" s="18"/>
      <c r="BC137" s="17"/>
      <c r="BD137" s="17"/>
      <c r="BE137" s="18"/>
      <c r="BF137" s="17"/>
      <c r="BG137" s="17"/>
      <c r="BH137" s="18"/>
      <c r="BI137" s="17"/>
      <c r="BJ137" s="17"/>
      <c r="BK137" s="18"/>
      <c r="BL137" s="17"/>
      <c r="BM137" s="17"/>
      <c r="BN137" s="18"/>
      <c r="BO137" s="17"/>
      <c r="BP137" s="17"/>
      <c r="BQ137" s="18"/>
      <c r="BR137" s="17"/>
      <c r="BS137" s="17"/>
      <c r="BT137" s="18"/>
      <c r="BU137" s="17"/>
      <c r="BV137" s="17"/>
      <c r="BW137" s="18"/>
      <c r="BX137" s="17"/>
      <c r="BY137" s="17"/>
      <c r="BZ137" s="18"/>
      <c r="CA137" s="10">
        <f t="shared" si="8"/>
        <v>0</v>
      </c>
      <c r="CB137" s="10">
        <f t="shared" si="10"/>
        <v>0</v>
      </c>
      <c r="CC137" s="11">
        <f t="shared" si="9"/>
        <v>0</v>
      </c>
    </row>
    <row r="138" spans="2:81" ht="15.75" customHeight="1">
      <c r="B138" s="22">
        <v>24</v>
      </c>
      <c r="C138" s="93">
        <f>'3 жастағы балалар Ф'!D138</f>
        <v>0</v>
      </c>
      <c r="D138" s="17"/>
      <c r="E138" s="17"/>
      <c r="F138" s="18"/>
      <c r="G138" s="17"/>
      <c r="H138" s="17"/>
      <c r="I138" s="18"/>
      <c r="J138" s="17"/>
      <c r="K138" s="17"/>
      <c r="L138" s="18"/>
      <c r="M138" s="17"/>
      <c r="N138" s="17"/>
      <c r="O138" s="18"/>
      <c r="P138" s="17"/>
      <c r="Q138" s="17"/>
      <c r="R138" s="18"/>
      <c r="S138" s="17"/>
      <c r="T138" s="17"/>
      <c r="U138" s="18"/>
      <c r="V138" s="17"/>
      <c r="W138" s="17"/>
      <c r="X138" s="18"/>
      <c r="Y138" s="17"/>
      <c r="Z138" s="17"/>
      <c r="AA138" s="18"/>
      <c r="AB138" s="17"/>
      <c r="AC138" s="17"/>
      <c r="AD138" s="18"/>
      <c r="AE138" s="17"/>
      <c r="AF138" s="17"/>
      <c r="AG138" s="18"/>
      <c r="AH138" s="17"/>
      <c r="AI138" s="17"/>
      <c r="AJ138" s="18"/>
      <c r="AK138" s="17"/>
      <c r="AL138" s="17"/>
      <c r="AM138" s="18"/>
      <c r="AN138" s="17"/>
      <c r="AO138" s="17"/>
      <c r="AP138" s="18"/>
      <c r="AQ138" s="17"/>
      <c r="AR138" s="17"/>
      <c r="AS138" s="18"/>
      <c r="AT138" s="17"/>
      <c r="AU138" s="17"/>
      <c r="AV138" s="18"/>
      <c r="AW138" s="17"/>
      <c r="AX138" s="17"/>
      <c r="AY138" s="18"/>
      <c r="AZ138" s="17"/>
      <c r="BA138" s="17"/>
      <c r="BB138" s="18"/>
      <c r="BC138" s="17"/>
      <c r="BD138" s="17"/>
      <c r="BE138" s="18"/>
      <c r="BF138" s="17"/>
      <c r="BG138" s="17"/>
      <c r="BH138" s="18"/>
      <c r="BI138" s="17"/>
      <c r="BJ138" s="17"/>
      <c r="BK138" s="18"/>
      <c r="BL138" s="17"/>
      <c r="BM138" s="17"/>
      <c r="BN138" s="18"/>
      <c r="BO138" s="17"/>
      <c r="BP138" s="17"/>
      <c r="BQ138" s="18"/>
      <c r="BR138" s="17"/>
      <c r="BS138" s="17"/>
      <c r="BT138" s="18"/>
      <c r="BU138" s="17"/>
      <c r="BV138" s="17"/>
      <c r="BW138" s="18"/>
      <c r="BX138" s="17"/>
      <c r="BY138" s="17"/>
      <c r="BZ138" s="18"/>
      <c r="CA138" s="10">
        <f t="shared" si="8"/>
        <v>0</v>
      </c>
      <c r="CB138" s="10">
        <f t="shared" si="10"/>
        <v>0</v>
      </c>
      <c r="CC138" s="11">
        <f t="shared" si="9"/>
        <v>0</v>
      </c>
    </row>
    <row r="139" spans="2:81" ht="15.75" customHeight="1">
      <c r="B139" s="22">
        <v>25</v>
      </c>
      <c r="C139" s="93">
        <f>'3 жастағы балалар Ф'!D139</f>
        <v>0</v>
      </c>
      <c r="D139" s="17"/>
      <c r="E139" s="17"/>
      <c r="F139" s="18"/>
      <c r="G139" s="17"/>
      <c r="H139" s="17"/>
      <c r="I139" s="18"/>
      <c r="J139" s="17"/>
      <c r="K139" s="17"/>
      <c r="L139" s="18"/>
      <c r="M139" s="17"/>
      <c r="N139" s="17"/>
      <c r="O139" s="18"/>
      <c r="P139" s="17"/>
      <c r="Q139" s="17"/>
      <c r="R139" s="18"/>
      <c r="S139" s="17"/>
      <c r="T139" s="17"/>
      <c r="U139" s="18"/>
      <c r="V139" s="17"/>
      <c r="W139" s="17"/>
      <c r="X139" s="18"/>
      <c r="Y139" s="17"/>
      <c r="Z139" s="17"/>
      <c r="AA139" s="18"/>
      <c r="AB139" s="17"/>
      <c r="AC139" s="17"/>
      <c r="AD139" s="18"/>
      <c r="AE139" s="17"/>
      <c r="AF139" s="17"/>
      <c r="AG139" s="18"/>
      <c r="AH139" s="17"/>
      <c r="AI139" s="17"/>
      <c r="AJ139" s="18"/>
      <c r="AK139" s="17"/>
      <c r="AL139" s="17"/>
      <c r="AM139" s="18"/>
      <c r="AN139" s="17"/>
      <c r="AO139" s="17"/>
      <c r="AP139" s="18"/>
      <c r="AQ139" s="17"/>
      <c r="AR139" s="17"/>
      <c r="AS139" s="18"/>
      <c r="AT139" s="17"/>
      <c r="AU139" s="17"/>
      <c r="AV139" s="18"/>
      <c r="AW139" s="17"/>
      <c r="AX139" s="17"/>
      <c r="AY139" s="18"/>
      <c r="AZ139" s="17"/>
      <c r="BA139" s="17"/>
      <c r="BB139" s="18"/>
      <c r="BC139" s="17"/>
      <c r="BD139" s="17"/>
      <c r="BE139" s="18"/>
      <c r="BF139" s="17"/>
      <c r="BG139" s="17"/>
      <c r="BH139" s="18"/>
      <c r="BI139" s="17"/>
      <c r="BJ139" s="17"/>
      <c r="BK139" s="18"/>
      <c r="BL139" s="17"/>
      <c r="BM139" s="17"/>
      <c r="BN139" s="18"/>
      <c r="BO139" s="17"/>
      <c r="BP139" s="17"/>
      <c r="BQ139" s="18"/>
      <c r="BR139" s="17"/>
      <c r="BS139" s="17"/>
      <c r="BT139" s="18"/>
      <c r="BU139" s="17"/>
      <c r="BV139" s="17"/>
      <c r="BW139" s="18"/>
      <c r="BX139" s="17"/>
      <c r="BY139" s="17"/>
      <c r="BZ139" s="18"/>
      <c r="CA139" s="10">
        <f t="shared" si="8"/>
        <v>0</v>
      </c>
      <c r="CB139" s="10">
        <f t="shared" si="10"/>
        <v>0</v>
      </c>
      <c r="CC139" s="11">
        <f t="shared" si="9"/>
        <v>0</v>
      </c>
    </row>
    <row r="140" spans="2:81" ht="15.75" customHeight="1">
      <c r="B140" s="62">
        <v>26</v>
      </c>
      <c r="C140" s="102">
        <f>'3 жастағы балалар Ф'!D140</f>
        <v>0</v>
      </c>
      <c r="D140" s="64"/>
      <c r="E140" s="64"/>
      <c r="F140" s="65"/>
      <c r="G140" s="64"/>
      <c r="H140" s="64"/>
      <c r="I140" s="65"/>
      <c r="J140" s="64"/>
      <c r="K140" s="64"/>
      <c r="L140" s="65"/>
      <c r="M140" s="64"/>
      <c r="N140" s="64"/>
      <c r="O140" s="65"/>
      <c r="P140" s="64"/>
      <c r="Q140" s="64"/>
      <c r="R140" s="65"/>
      <c r="S140" s="64"/>
      <c r="T140" s="64"/>
      <c r="U140" s="65"/>
      <c r="V140" s="64"/>
      <c r="W140" s="64"/>
      <c r="X140" s="65"/>
      <c r="Y140" s="64"/>
      <c r="Z140" s="64"/>
      <c r="AA140" s="65"/>
      <c r="AB140" s="64"/>
      <c r="AC140" s="64"/>
      <c r="AD140" s="65"/>
      <c r="AE140" s="64"/>
      <c r="AF140" s="64"/>
      <c r="AG140" s="65"/>
      <c r="AH140" s="64"/>
      <c r="AI140" s="64"/>
      <c r="AJ140" s="65"/>
      <c r="AK140" s="64"/>
      <c r="AL140" s="64"/>
      <c r="AM140" s="65"/>
      <c r="AN140" s="64"/>
      <c r="AO140" s="64"/>
      <c r="AP140" s="65"/>
      <c r="AQ140" s="64"/>
      <c r="AR140" s="64"/>
      <c r="AS140" s="65"/>
      <c r="AT140" s="64"/>
      <c r="AU140" s="64"/>
      <c r="AV140" s="65"/>
      <c r="AW140" s="64"/>
      <c r="AX140" s="64"/>
      <c r="AY140" s="65"/>
      <c r="AZ140" s="64"/>
      <c r="BA140" s="64"/>
      <c r="BB140" s="65"/>
      <c r="BC140" s="64"/>
      <c r="BD140" s="64"/>
      <c r="BE140" s="65"/>
      <c r="BF140" s="64"/>
      <c r="BG140" s="64"/>
      <c r="BH140" s="65"/>
      <c r="BI140" s="64"/>
      <c r="BJ140" s="64"/>
      <c r="BK140" s="65"/>
      <c r="BL140" s="64"/>
      <c r="BM140" s="64"/>
      <c r="BN140" s="65"/>
      <c r="BO140" s="64"/>
      <c r="BP140" s="64"/>
      <c r="BQ140" s="65"/>
      <c r="BR140" s="64"/>
      <c r="BS140" s="64"/>
      <c r="BT140" s="65"/>
      <c r="BU140" s="64"/>
      <c r="BV140" s="64"/>
      <c r="BW140" s="65"/>
      <c r="BX140" s="64"/>
      <c r="BY140" s="64"/>
      <c r="BZ140" s="65"/>
      <c r="CA140" s="10">
        <f t="shared" si="8"/>
        <v>0</v>
      </c>
      <c r="CB140" s="10">
        <f t="shared" si="10"/>
        <v>0</v>
      </c>
      <c r="CC140" s="11">
        <f t="shared" si="9"/>
        <v>0</v>
      </c>
    </row>
    <row r="141" spans="2:81" ht="15.75" customHeight="1">
      <c r="B141" s="62">
        <v>27</v>
      </c>
      <c r="C141" s="102">
        <f>'3 жастағы балалар Ф'!D141</f>
        <v>0</v>
      </c>
      <c r="D141" s="64"/>
      <c r="E141" s="64"/>
      <c r="F141" s="65"/>
      <c r="G141" s="64"/>
      <c r="H141" s="64"/>
      <c r="I141" s="65"/>
      <c r="J141" s="64"/>
      <c r="K141" s="64"/>
      <c r="L141" s="65"/>
      <c r="M141" s="64"/>
      <c r="N141" s="64"/>
      <c r="O141" s="65"/>
      <c r="P141" s="64"/>
      <c r="Q141" s="64"/>
      <c r="R141" s="65"/>
      <c r="S141" s="64"/>
      <c r="T141" s="64"/>
      <c r="U141" s="65"/>
      <c r="V141" s="64"/>
      <c r="W141" s="64"/>
      <c r="X141" s="65"/>
      <c r="Y141" s="64"/>
      <c r="Z141" s="64"/>
      <c r="AA141" s="65"/>
      <c r="AB141" s="64"/>
      <c r="AC141" s="64"/>
      <c r="AD141" s="65"/>
      <c r="AE141" s="64"/>
      <c r="AF141" s="64"/>
      <c r="AG141" s="65"/>
      <c r="AH141" s="64"/>
      <c r="AI141" s="64"/>
      <c r="AJ141" s="65"/>
      <c r="AK141" s="64"/>
      <c r="AL141" s="64"/>
      <c r="AM141" s="65"/>
      <c r="AN141" s="64"/>
      <c r="AO141" s="64"/>
      <c r="AP141" s="65"/>
      <c r="AQ141" s="64"/>
      <c r="AR141" s="64"/>
      <c r="AS141" s="65"/>
      <c r="AT141" s="64"/>
      <c r="AU141" s="64"/>
      <c r="AV141" s="65"/>
      <c r="AW141" s="64"/>
      <c r="AX141" s="64"/>
      <c r="AY141" s="65"/>
      <c r="AZ141" s="64"/>
      <c r="BA141" s="64"/>
      <c r="BB141" s="65"/>
      <c r="BC141" s="64"/>
      <c r="BD141" s="64"/>
      <c r="BE141" s="65"/>
      <c r="BF141" s="64"/>
      <c r="BG141" s="64"/>
      <c r="BH141" s="65"/>
      <c r="BI141" s="64"/>
      <c r="BJ141" s="64"/>
      <c r="BK141" s="65"/>
      <c r="BL141" s="64"/>
      <c r="BM141" s="64"/>
      <c r="BN141" s="65"/>
      <c r="BO141" s="64"/>
      <c r="BP141" s="64"/>
      <c r="BQ141" s="65"/>
      <c r="BR141" s="64"/>
      <c r="BS141" s="64"/>
      <c r="BT141" s="65"/>
      <c r="BU141" s="64"/>
      <c r="BV141" s="64"/>
      <c r="BW141" s="65"/>
      <c r="BX141" s="64"/>
      <c r="BY141" s="64"/>
      <c r="BZ141" s="65"/>
      <c r="CA141" s="10">
        <f t="shared" si="8"/>
        <v>0</v>
      </c>
      <c r="CB141" s="10">
        <f t="shared" si="10"/>
        <v>0</v>
      </c>
      <c r="CC141" s="11">
        <f t="shared" si="9"/>
        <v>0</v>
      </c>
    </row>
    <row r="142" spans="2:81" ht="15.75" customHeight="1">
      <c r="B142" s="62">
        <v>28</v>
      </c>
      <c r="C142" s="102">
        <f>'3 жастағы балалар Ф'!D142</f>
        <v>0</v>
      </c>
      <c r="D142" s="64"/>
      <c r="E142" s="64"/>
      <c r="F142" s="65"/>
      <c r="G142" s="64"/>
      <c r="H142" s="64"/>
      <c r="I142" s="65"/>
      <c r="J142" s="64"/>
      <c r="K142" s="64"/>
      <c r="L142" s="65"/>
      <c r="M142" s="64"/>
      <c r="N142" s="64"/>
      <c r="O142" s="65"/>
      <c r="P142" s="64"/>
      <c r="Q142" s="64"/>
      <c r="R142" s="65"/>
      <c r="S142" s="64"/>
      <c r="T142" s="64"/>
      <c r="U142" s="65"/>
      <c r="V142" s="64"/>
      <c r="W142" s="64"/>
      <c r="X142" s="65"/>
      <c r="Y142" s="64"/>
      <c r="Z142" s="64"/>
      <c r="AA142" s="65"/>
      <c r="AB142" s="64"/>
      <c r="AC142" s="64"/>
      <c r="AD142" s="65"/>
      <c r="AE142" s="64"/>
      <c r="AF142" s="64"/>
      <c r="AG142" s="65"/>
      <c r="AH142" s="64"/>
      <c r="AI142" s="64"/>
      <c r="AJ142" s="65"/>
      <c r="AK142" s="64"/>
      <c r="AL142" s="64"/>
      <c r="AM142" s="65"/>
      <c r="AN142" s="64"/>
      <c r="AO142" s="64"/>
      <c r="AP142" s="65"/>
      <c r="AQ142" s="64"/>
      <c r="AR142" s="64"/>
      <c r="AS142" s="65"/>
      <c r="AT142" s="64"/>
      <c r="AU142" s="64"/>
      <c r="AV142" s="65"/>
      <c r="AW142" s="64"/>
      <c r="AX142" s="64"/>
      <c r="AY142" s="65"/>
      <c r="AZ142" s="64"/>
      <c r="BA142" s="64"/>
      <c r="BB142" s="65"/>
      <c r="BC142" s="64"/>
      <c r="BD142" s="64"/>
      <c r="BE142" s="65"/>
      <c r="BF142" s="64"/>
      <c r="BG142" s="64"/>
      <c r="BH142" s="65"/>
      <c r="BI142" s="64"/>
      <c r="BJ142" s="64"/>
      <c r="BK142" s="65"/>
      <c r="BL142" s="64"/>
      <c r="BM142" s="64"/>
      <c r="BN142" s="65"/>
      <c r="BO142" s="64"/>
      <c r="BP142" s="64"/>
      <c r="BQ142" s="65"/>
      <c r="BR142" s="64"/>
      <c r="BS142" s="64"/>
      <c r="BT142" s="65"/>
      <c r="BU142" s="64"/>
      <c r="BV142" s="64"/>
      <c r="BW142" s="65"/>
      <c r="BX142" s="64"/>
      <c r="BY142" s="64"/>
      <c r="BZ142" s="65"/>
      <c r="CA142" s="10">
        <f t="shared" si="8"/>
        <v>0</v>
      </c>
      <c r="CB142" s="10">
        <f t="shared" si="10"/>
        <v>0</v>
      </c>
      <c r="CC142" s="11">
        <f t="shared" si="9"/>
        <v>0</v>
      </c>
    </row>
    <row r="143" spans="2:81" ht="15.75" customHeight="1">
      <c r="B143" s="62">
        <v>29</v>
      </c>
      <c r="C143" s="102">
        <f>'3 жастағы балалар Ф'!D143</f>
        <v>0</v>
      </c>
      <c r="D143" s="64"/>
      <c r="E143" s="64"/>
      <c r="F143" s="65"/>
      <c r="G143" s="64"/>
      <c r="H143" s="64"/>
      <c r="I143" s="65"/>
      <c r="J143" s="64"/>
      <c r="K143" s="64"/>
      <c r="L143" s="65"/>
      <c r="M143" s="64"/>
      <c r="N143" s="64"/>
      <c r="O143" s="65"/>
      <c r="P143" s="64"/>
      <c r="Q143" s="64"/>
      <c r="R143" s="65"/>
      <c r="S143" s="64"/>
      <c r="T143" s="64"/>
      <c r="U143" s="65"/>
      <c r="V143" s="64"/>
      <c r="W143" s="64"/>
      <c r="X143" s="65"/>
      <c r="Y143" s="64"/>
      <c r="Z143" s="64"/>
      <c r="AA143" s="65"/>
      <c r="AB143" s="64"/>
      <c r="AC143" s="64"/>
      <c r="AD143" s="65"/>
      <c r="AE143" s="64"/>
      <c r="AF143" s="64"/>
      <c r="AG143" s="65"/>
      <c r="AH143" s="64"/>
      <c r="AI143" s="64"/>
      <c r="AJ143" s="65"/>
      <c r="AK143" s="64"/>
      <c r="AL143" s="64"/>
      <c r="AM143" s="65"/>
      <c r="AN143" s="64"/>
      <c r="AO143" s="64"/>
      <c r="AP143" s="65"/>
      <c r="AQ143" s="64"/>
      <c r="AR143" s="64"/>
      <c r="AS143" s="65"/>
      <c r="AT143" s="64"/>
      <c r="AU143" s="64"/>
      <c r="AV143" s="65"/>
      <c r="AW143" s="64"/>
      <c r="AX143" s="64"/>
      <c r="AY143" s="65"/>
      <c r="AZ143" s="64"/>
      <c r="BA143" s="64"/>
      <c r="BB143" s="65"/>
      <c r="BC143" s="64"/>
      <c r="BD143" s="64"/>
      <c r="BE143" s="65"/>
      <c r="BF143" s="64"/>
      <c r="BG143" s="64"/>
      <c r="BH143" s="65"/>
      <c r="BI143" s="64"/>
      <c r="BJ143" s="64"/>
      <c r="BK143" s="65"/>
      <c r="BL143" s="64"/>
      <c r="BM143" s="64"/>
      <c r="BN143" s="65"/>
      <c r="BO143" s="64"/>
      <c r="BP143" s="64"/>
      <c r="BQ143" s="65"/>
      <c r="BR143" s="64"/>
      <c r="BS143" s="64"/>
      <c r="BT143" s="65"/>
      <c r="BU143" s="64"/>
      <c r="BV143" s="64"/>
      <c r="BW143" s="65"/>
      <c r="BX143" s="64"/>
      <c r="BY143" s="64"/>
      <c r="BZ143" s="65"/>
      <c r="CA143" s="10">
        <f t="shared" si="8"/>
        <v>0</v>
      </c>
      <c r="CB143" s="10">
        <f t="shared" si="10"/>
        <v>0</v>
      </c>
      <c r="CC143" s="11">
        <f t="shared" si="9"/>
        <v>0</v>
      </c>
    </row>
    <row r="144" spans="2:81" ht="15.75" customHeight="1">
      <c r="B144" s="62">
        <v>30</v>
      </c>
      <c r="C144" s="102">
        <f>'3 жастағы балалар Ф'!D144</f>
        <v>0</v>
      </c>
      <c r="D144" s="64"/>
      <c r="E144" s="64"/>
      <c r="F144" s="65"/>
      <c r="G144" s="64"/>
      <c r="H144" s="64"/>
      <c r="I144" s="65"/>
      <c r="J144" s="64"/>
      <c r="K144" s="64"/>
      <c r="L144" s="65"/>
      <c r="M144" s="64"/>
      <c r="N144" s="64"/>
      <c r="O144" s="65"/>
      <c r="P144" s="64"/>
      <c r="Q144" s="64"/>
      <c r="R144" s="65"/>
      <c r="S144" s="64"/>
      <c r="T144" s="64"/>
      <c r="U144" s="65"/>
      <c r="V144" s="64"/>
      <c r="W144" s="64"/>
      <c r="X144" s="65"/>
      <c r="Y144" s="64"/>
      <c r="Z144" s="64"/>
      <c r="AA144" s="65"/>
      <c r="AB144" s="64"/>
      <c r="AC144" s="64"/>
      <c r="AD144" s="65"/>
      <c r="AE144" s="64"/>
      <c r="AF144" s="64"/>
      <c r="AG144" s="65"/>
      <c r="AH144" s="64"/>
      <c r="AI144" s="64"/>
      <c r="AJ144" s="65"/>
      <c r="AK144" s="64"/>
      <c r="AL144" s="64"/>
      <c r="AM144" s="65"/>
      <c r="AN144" s="64"/>
      <c r="AO144" s="64"/>
      <c r="AP144" s="65"/>
      <c r="AQ144" s="64"/>
      <c r="AR144" s="64"/>
      <c r="AS144" s="65"/>
      <c r="AT144" s="64"/>
      <c r="AU144" s="64"/>
      <c r="AV144" s="65"/>
      <c r="AW144" s="64"/>
      <c r="AX144" s="64"/>
      <c r="AY144" s="65"/>
      <c r="AZ144" s="64"/>
      <c r="BA144" s="64"/>
      <c r="BB144" s="65"/>
      <c r="BC144" s="64"/>
      <c r="BD144" s="64"/>
      <c r="BE144" s="65"/>
      <c r="BF144" s="64"/>
      <c r="BG144" s="64"/>
      <c r="BH144" s="65"/>
      <c r="BI144" s="64"/>
      <c r="BJ144" s="64"/>
      <c r="BK144" s="65"/>
      <c r="BL144" s="64"/>
      <c r="BM144" s="64"/>
      <c r="BN144" s="65"/>
      <c r="BO144" s="64"/>
      <c r="BP144" s="64"/>
      <c r="BQ144" s="65"/>
      <c r="BR144" s="64"/>
      <c r="BS144" s="64"/>
      <c r="BT144" s="65"/>
      <c r="BU144" s="64"/>
      <c r="BV144" s="64"/>
      <c r="BW144" s="65"/>
      <c r="BX144" s="64"/>
      <c r="BY144" s="64"/>
      <c r="BZ144" s="65"/>
      <c r="CA144" s="10">
        <f t="shared" si="8"/>
        <v>0</v>
      </c>
      <c r="CB144" s="10">
        <f t="shared" si="10"/>
        <v>0</v>
      </c>
      <c r="CC144" s="11">
        <f t="shared" si="9"/>
        <v>0</v>
      </c>
    </row>
    <row r="145" spans="2:81" ht="15.75" customHeight="1">
      <c r="B145" s="62">
        <v>31</v>
      </c>
      <c r="C145" s="102">
        <f>'3 жастағы балалар Ф'!D145</f>
        <v>0</v>
      </c>
      <c r="D145" s="64"/>
      <c r="E145" s="64"/>
      <c r="F145" s="65"/>
      <c r="G145" s="64"/>
      <c r="H145" s="64"/>
      <c r="I145" s="65"/>
      <c r="J145" s="64"/>
      <c r="K145" s="64"/>
      <c r="L145" s="65"/>
      <c r="M145" s="64"/>
      <c r="N145" s="64"/>
      <c r="O145" s="65"/>
      <c r="P145" s="64"/>
      <c r="Q145" s="64"/>
      <c r="R145" s="65"/>
      <c r="S145" s="64"/>
      <c r="T145" s="64"/>
      <c r="U145" s="65"/>
      <c r="V145" s="64"/>
      <c r="W145" s="64"/>
      <c r="X145" s="65"/>
      <c r="Y145" s="64"/>
      <c r="Z145" s="64"/>
      <c r="AA145" s="65"/>
      <c r="AB145" s="64"/>
      <c r="AC145" s="64"/>
      <c r="AD145" s="65"/>
      <c r="AE145" s="64"/>
      <c r="AF145" s="64"/>
      <c r="AG145" s="65"/>
      <c r="AH145" s="64"/>
      <c r="AI145" s="64"/>
      <c r="AJ145" s="65"/>
      <c r="AK145" s="64"/>
      <c r="AL145" s="64"/>
      <c r="AM145" s="65"/>
      <c r="AN145" s="64"/>
      <c r="AO145" s="64"/>
      <c r="AP145" s="65"/>
      <c r="AQ145" s="64"/>
      <c r="AR145" s="64"/>
      <c r="AS145" s="65"/>
      <c r="AT145" s="64"/>
      <c r="AU145" s="64"/>
      <c r="AV145" s="65"/>
      <c r="AW145" s="64"/>
      <c r="AX145" s="64"/>
      <c r="AY145" s="65"/>
      <c r="AZ145" s="64"/>
      <c r="BA145" s="64"/>
      <c r="BB145" s="65"/>
      <c r="BC145" s="64"/>
      <c r="BD145" s="64"/>
      <c r="BE145" s="65"/>
      <c r="BF145" s="64"/>
      <c r="BG145" s="64"/>
      <c r="BH145" s="65"/>
      <c r="BI145" s="64"/>
      <c r="BJ145" s="64"/>
      <c r="BK145" s="65"/>
      <c r="BL145" s="64"/>
      <c r="BM145" s="64"/>
      <c r="BN145" s="65"/>
      <c r="BO145" s="64"/>
      <c r="BP145" s="64"/>
      <c r="BQ145" s="65"/>
      <c r="BR145" s="64"/>
      <c r="BS145" s="64"/>
      <c r="BT145" s="65"/>
      <c r="BU145" s="64"/>
      <c r="BV145" s="64"/>
      <c r="BW145" s="65"/>
      <c r="BX145" s="64"/>
      <c r="BY145" s="64"/>
      <c r="BZ145" s="65"/>
      <c r="CA145" s="10">
        <f t="shared" si="8"/>
        <v>0</v>
      </c>
      <c r="CB145" s="10">
        <f t="shared" si="10"/>
        <v>0</v>
      </c>
      <c r="CC145" s="11">
        <f t="shared" si="9"/>
        <v>0</v>
      </c>
    </row>
    <row r="146" spans="2:81" ht="15.75" customHeight="1">
      <c r="B146" s="62">
        <v>32</v>
      </c>
      <c r="C146" s="102">
        <f>'3 жастағы балалар Ф'!D146</f>
        <v>0</v>
      </c>
      <c r="D146" s="64"/>
      <c r="E146" s="64"/>
      <c r="F146" s="65"/>
      <c r="G146" s="64"/>
      <c r="H146" s="64"/>
      <c r="I146" s="65"/>
      <c r="J146" s="64"/>
      <c r="K146" s="64"/>
      <c r="L146" s="65"/>
      <c r="M146" s="64"/>
      <c r="N146" s="64"/>
      <c r="O146" s="65"/>
      <c r="P146" s="64"/>
      <c r="Q146" s="64"/>
      <c r="R146" s="65"/>
      <c r="S146" s="64"/>
      <c r="T146" s="64"/>
      <c r="U146" s="65"/>
      <c r="V146" s="64"/>
      <c r="W146" s="64"/>
      <c r="X146" s="65"/>
      <c r="Y146" s="64"/>
      <c r="Z146" s="64"/>
      <c r="AA146" s="65"/>
      <c r="AB146" s="64"/>
      <c r="AC146" s="64"/>
      <c r="AD146" s="65"/>
      <c r="AE146" s="64"/>
      <c r="AF146" s="64"/>
      <c r="AG146" s="65"/>
      <c r="AH146" s="64"/>
      <c r="AI146" s="64"/>
      <c r="AJ146" s="65"/>
      <c r="AK146" s="64"/>
      <c r="AL146" s="64"/>
      <c r="AM146" s="65"/>
      <c r="AN146" s="64"/>
      <c r="AO146" s="64"/>
      <c r="AP146" s="65"/>
      <c r="AQ146" s="64"/>
      <c r="AR146" s="64"/>
      <c r="AS146" s="65"/>
      <c r="AT146" s="64"/>
      <c r="AU146" s="64"/>
      <c r="AV146" s="65"/>
      <c r="AW146" s="64"/>
      <c r="AX146" s="64"/>
      <c r="AY146" s="65"/>
      <c r="AZ146" s="64"/>
      <c r="BA146" s="64"/>
      <c r="BB146" s="65"/>
      <c r="BC146" s="64"/>
      <c r="BD146" s="64"/>
      <c r="BE146" s="65"/>
      <c r="BF146" s="64"/>
      <c r="BG146" s="64"/>
      <c r="BH146" s="65"/>
      <c r="BI146" s="64"/>
      <c r="BJ146" s="64"/>
      <c r="BK146" s="65"/>
      <c r="BL146" s="64"/>
      <c r="BM146" s="64"/>
      <c r="BN146" s="65"/>
      <c r="BO146" s="64"/>
      <c r="BP146" s="64"/>
      <c r="BQ146" s="65"/>
      <c r="BR146" s="64"/>
      <c r="BS146" s="64"/>
      <c r="BT146" s="65"/>
      <c r="BU146" s="64"/>
      <c r="BV146" s="64"/>
      <c r="BW146" s="65"/>
      <c r="BX146" s="64"/>
      <c r="BY146" s="64"/>
      <c r="BZ146" s="65"/>
      <c r="CA146" s="10">
        <f t="shared" si="8"/>
        <v>0</v>
      </c>
      <c r="CB146" s="10">
        <f t="shared" si="10"/>
        <v>0</v>
      </c>
      <c r="CC146" s="11">
        <f t="shared" si="9"/>
        <v>0</v>
      </c>
    </row>
    <row r="147" spans="2:81" ht="15.75" customHeight="1">
      <c r="B147" s="62">
        <v>33</v>
      </c>
      <c r="C147" s="102">
        <f>'3 жастағы балалар Ф'!D147</f>
        <v>0</v>
      </c>
      <c r="D147" s="64"/>
      <c r="E147" s="64"/>
      <c r="F147" s="65"/>
      <c r="G147" s="64"/>
      <c r="H147" s="64"/>
      <c r="I147" s="65"/>
      <c r="J147" s="64"/>
      <c r="K147" s="64"/>
      <c r="L147" s="65"/>
      <c r="M147" s="64"/>
      <c r="N147" s="64"/>
      <c r="O147" s="65"/>
      <c r="P147" s="64"/>
      <c r="Q147" s="64"/>
      <c r="R147" s="65"/>
      <c r="S147" s="64"/>
      <c r="T147" s="64"/>
      <c r="U147" s="65"/>
      <c r="V147" s="64"/>
      <c r="W147" s="64"/>
      <c r="X147" s="65"/>
      <c r="Y147" s="64"/>
      <c r="Z147" s="64"/>
      <c r="AA147" s="65"/>
      <c r="AB147" s="64"/>
      <c r="AC147" s="64"/>
      <c r="AD147" s="65"/>
      <c r="AE147" s="64"/>
      <c r="AF147" s="64"/>
      <c r="AG147" s="65"/>
      <c r="AH147" s="64"/>
      <c r="AI147" s="64"/>
      <c r="AJ147" s="65"/>
      <c r="AK147" s="64"/>
      <c r="AL147" s="64"/>
      <c r="AM147" s="65"/>
      <c r="AN147" s="64"/>
      <c r="AO147" s="64"/>
      <c r="AP147" s="65"/>
      <c r="AQ147" s="64"/>
      <c r="AR147" s="64"/>
      <c r="AS147" s="65"/>
      <c r="AT147" s="64"/>
      <c r="AU147" s="64"/>
      <c r="AV147" s="65"/>
      <c r="AW147" s="64"/>
      <c r="AX147" s="64"/>
      <c r="AY147" s="65"/>
      <c r="AZ147" s="64"/>
      <c r="BA147" s="64"/>
      <c r="BB147" s="65"/>
      <c r="BC147" s="64"/>
      <c r="BD147" s="64"/>
      <c r="BE147" s="65"/>
      <c r="BF147" s="64"/>
      <c r="BG147" s="64"/>
      <c r="BH147" s="65"/>
      <c r="BI147" s="64"/>
      <c r="BJ147" s="64"/>
      <c r="BK147" s="65"/>
      <c r="BL147" s="64"/>
      <c r="BM147" s="64"/>
      <c r="BN147" s="65"/>
      <c r="BO147" s="64"/>
      <c r="BP147" s="64"/>
      <c r="BQ147" s="65"/>
      <c r="BR147" s="64"/>
      <c r="BS147" s="64"/>
      <c r="BT147" s="65"/>
      <c r="BU147" s="64"/>
      <c r="BV147" s="64"/>
      <c r="BW147" s="65"/>
      <c r="BX147" s="64"/>
      <c r="BY147" s="64"/>
      <c r="BZ147" s="65"/>
      <c r="CA147" s="10">
        <f t="shared" si="8"/>
        <v>0</v>
      </c>
      <c r="CB147" s="10">
        <f t="shared" si="10"/>
        <v>0</v>
      </c>
      <c r="CC147" s="11">
        <f t="shared" si="9"/>
        <v>0</v>
      </c>
    </row>
    <row r="148" spans="2:81" ht="15.75" customHeight="1">
      <c r="B148" s="62">
        <v>34</v>
      </c>
      <c r="C148" s="102">
        <f>'3 жастағы балалар Ф'!D148</f>
        <v>0</v>
      </c>
      <c r="D148" s="64"/>
      <c r="E148" s="64"/>
      <c r="F148" s="65"/>
      <c r="G148" s="64"/>
      <c r="H148" s="64"/>
      <c r="I148" s="65"/>
      <c r="J148" s="64"/>
      <c r="K148" s="64"/>
      <c r="L148" s="65"/>
      <c r="M148" s="64"/>
      <c r="N148" s="64"/>
      <c r="O148" s="65"/>
      <c r="P148" s="64"/>
      <c r="Q148" s="64"/>
      <c r="R148" s="65"/>
      <c r="S148" s="64"/>
      <c r="T148" s="64"/>
      <c r="U148" s="65"/>
      <c r="V148" s="64"/>
      <c r="W148" s="64"/>
      <c r="X148" s="65"/>
      <c r="Y148" s="64"/>
      <c r="Z148" s="64"/>
      <c r="AA148" s="65"/>
      <c r="AB148" s="64"/>
      <c r="AC148" s="64"/>
      <c r="AD148" s="65"/>
      <c r="AE148" s="64"/>
      <c r="AF148" s="64"/>
      <c r="AG148" s="65"/>
      <c r="AH148" s="64"/>
      <c r="AI148" s="64"/>
      <c r="AJ148" s="65"/>
      <c r="AK148" s="64"/>
      <c r="AL148" s="64"/>
      <c r="AM148" s="65"/>
      <c r="AN148" s="64"/>
      <c r="AO148" s="64"/>
      <c r="AP148" s="65"/>
      <c r="AQ148" s="64"/>
      <c r="AR148" s="64"/>
      <c r="AS148" s="65"/>
      <c r="AT148" s="64"/>
      <c r="AU148" s="64"/>
      <c r="AV148" s="65"/>
      <c r="AW148" s="64"/>
      <c r="AX148" s="64"/>
      <c r="AY148" s="65"/>
      <c r="AZ148" s="64"/>
      <c r="BA148" s="64"/>
      <c r="BB148" s="65"/>
      <c r="BC148" s="64"/>
      <c r="BD148" s="64"/>
      <c r="BE148" s="65"/>
      <c r="BF148" s="64"/>
      <c r="BG148" s="64"/>
      <c r="BH148" s="65"/>
      <c r="BI148" s="64"/>
      <c r="BJ148" s="64"/>
      <c r="BK148" s="65"/>
      <c r="BL148" s="64"/>
      <c r="BM148" s="64"/>
      <c r="BN148" s="65"/>
      <c r="BO148" s="64"/>
      <c r="BP148" s="64"/>
      <c r="BQ148" s="65"/>
      <c r="BR148" s="64"/>
      <c r="BS148" s="64"/>
      <c r="BT148" s="65"/>
      <c r="BU148" s="64"/>
      <c r="BV148" s="64"/>
      <c r="BW148" s="65"/>
      <c r="BX148" s="64"/>
      <c r="BY148" s="64"/>
      <c r="BZ148" s="65"/>
      <c r="CA148" s="10">
        <f t="shared" si="8"/>
        <v>0</v>
      </c>
      <c r="CB148" s="10">
        <f t="shared" si="10"/>
        <v>0</v>
      </c>
      <c r="CC148" s="11">
        <f t="shared" si="9"/>
        <v>0</v>
      </c>
    </row>
    <row r="149" spans="2:81" ht="15.75" customHeight="1">
      <c r="B149" s="62">
        <v>35</v>
      </c>
      <c r="C149" s="102">
        <f>'3 жастағы балалар Ф'!D149</f>
        <v>0</v>
      </c>
      <c r="D149" s="64"/>
      <c r="E149" s="64"/>
      <c r="F149" s="65"/>
      <c r="G149" s="64"/>
      <c r="H149" s="64"/>
      <c r="I149" s="65"/>
      <c r="J149" s="64"/>
      <c r="K149" s="64"/>
      <c r="L149" s="65"/>
      <c r="M149" s="64"/>
      <c r="N149" s="64"/>
      <c r="O149" s="65"/>
      <c r="P149" s="64"/>
      <c r="Q149" s="64"/>
      <c r="R149" s="65"/>
      <c r="S149" s="64"/>
      <c r="T149" s="64"/>
      <c r="U149" s="65"/>
      <c r="V149" s="64"/>
      <c r="W149" s="64"/>
      <c r="X149" s="65"/>
      <c r="Y149" s="64"/>
      <c r="Z149" s="64"/>
      <c r="AA149" s="65"/>
      <c r="AB149" s="64"/>
      <c r="AC149" s="64"/>
      <c r="AD149" s="65"/>
      <c r="AE149" s="64"/>
      <c r="AF149" s="64"/>
      <c r="AG149" s="65"/>
      <c r="AH149" s="64"/>
      <c r="AI149" s="64"/>
      <c r="AJ149" s="65"/>
      <c r="AK149" s="64"/>
      <c r="AL149" s="64"/>
      <c r="AM149" s="65"/>
      <c r="AN149" s="64"/>
      <c r="AO149" s="64"/>
      <c r="AP149" s="65"/>
      <c r="AQ149" s="64"/>
      <c r="AR149" s="64"/>
      <c r="AS149" s="65"/>
      <c r="AT149" s="64"/>
      <c r="AU149" s="64"/>
      <c r="AV149" s="65"/>
      <c r="AW149" s="64"/>
      <c r="AX149" s="64"/>
      <c r="AY149" s="65"/>
      <c r="AZ149" s="64"/>
      <c r="BA149" s="64"/>
      <c r="BB149" s="65"/>
      <c r="BC149" s="64"/>
      <c r="BD149" s="64"/>
      <c r="BE149" s="65"/>
      <c r="BF149" s="64"/>
      <c r="BG149" s="64"/>
      <c r="BH149" s="65"/>
      <c r="BI149" s="64"/>
      <c r="BJ149" s="64"/>
      <c r="BK149" s="65"/>
      <c r="BL149" s="64"/>
      <c r="BM149" s="64"/>
      <c r="BN149" s="65"/>
      <c r="BO149" s="64"/>
      <c r="BP149" s="64"/>
      <c r="BQ149" s="65"/>
      <c r="BR149" s="64"/>
      <c r="BS149" s="64"/>
      <c r="BT149" s="65"/>
      <c r="BU149" s="64"/>
      <c r="BV149" s="64"/>
      <c r="BW149" s="65"/>
      <c r="BX149" s="64"/>
      <c r="BY149" s="64"/>
      <c r="BZ149" s="65"/>
      <c r="CA149" s="10">
        <f t="shared" si="8"/>
        <v>0</v>
      </c>
      <c r="CB149" s="10">
        <f t="shared" si="10"/>
        <v>0</v>
      </c>
      <c r="CC149" s="11">
        <f t="shared" si="9"/>
        <v>0</v>
      </c>
    </row>
    <row r="150" spans="2:81" ht="15.75" customHeight="1">
      <c r="B150" s="62">
        <v>36</v>
      </c>
      <c r="C150" s="102">
        <f>'3 жастағы балалар Ф'!D150</f>
        <v>0</v>
      </c>
      <c r="D150" s="64"/>
      <c r="E150" s="64"/>
      <c r="F150" s="65"/>
      <c r="G150" s="64"/>
      <c r="H150" s="64"/>
      <c r="I150" s="65"/>
      <c r="J150" s="64"/>
      <c r="K150" s="64"/>
      <c r="L150" s="65"/>
      <c r="M150" s="64"/>
      <c r="N150" s="64"/>
      <c r="O150" s="65"/>
      <c r="P150" s="64"/>
      <c r="Q150" s="64"/>
      <c r="R150" s="65"/>
      <c r="S150" s="64"/>
      <c r="T150" s="64"/>
      <c r="U150" s="65"/>
      <c r="V150" s="64"/>
      <c r="W150" s="64"/>
      <c r="X150" s="65"/>
      <c r="Y150" s="64"/>
      <c r="Z150" s="64"/>
      <c r="AA150" s="65"/>
      <c r="AB150" s="64"/>
      <c r="AC150" s="64"/>
      <c r="AD150" s="65"/>
      <c r="AE150" s="64"/>
      <c r="AF150" s="64"/>
      <c r="AG150" s="65"/>
      <c r="AH150" s="64"/>
      <c r="AI150" s="64"/>
      <c r="AJ150" s="65"/>
      <c r="AK150" s="64"/>
      <c r="AL150" s="64"/>
      <c r="AM150" s="65"/>
      <c r="AN150" s="64"/>
      <c r="AO150" s="64"/>
      <c r="AP150" s="65"/>
      <c r="AQ150" s="64"/>
      <c r="AR150" s="64"/>
      <c r="AS150" s="65"/>
      <c r="AT150" s="64"/>
      <c r="AU150" s="64"/>
      <c r="AV150" s="65"/>
      <c r="AW150" s="64"/>
      <c r="AX150" s="64"/>
      <c r="AY150" s="65"/>
      <c r="AZ150" s="64"/>
      <c r="BA150" s="64"/>
      <c r="BB150" s="65"/>
      <c r="BC150" s="64"/>
      <c r="BD150" s="64"/>
      <c r="BE150" s="65"/>
      <c r="BF150" s="64"/>
      <c r="BG150" s="64"/>
      <c r="BH150" s="65"/>
      <c r="BI150" s="64"/>
      <c r="BJ150" s="64"/>
      <c r="BK150" s="65"/>
      <c r="BL150" s="64"/>
      <c r="BM150" s="64"/>
      <c r="BN150" s="65"/>
      <c r="BO150" s="64"/>
      <c r="BP150" s="64"/>
      <c r="BQ150" s="65"/>
      <c r="BR150" s="64"/>
      <c r="BS150" s="64"/>
      <c r="BT150" s="65"/>
      <c r="BU150" s="64"/>
      <c r="BV150" s="64"/>
      <c r="BW150" s="65"/>
      <c r="BX150" s="64"/>
      <c r="BY150" s="64"/>
      <c r="BZ150" s="65"/>
      <c r="CA150" s="10">
        <f t="shared" si="8"/>
        <v>0</v>
      </c>
      <c r="CB150" s="10">
        <f t="shared" si="10"/>
        <v>0</v>
      </c>
      <c r="CC150" s="11">
        <f t="shared" si="9"/>
        <v>0</v>
      </c>
    </row>
    <row r="151" spans="2:81" ht="15.75" customHeight="1">
      <c r="B151" s="62">
        <v>37</v>
      </c>
      <c r="C151" s="102">
        <f>'3 жастағы балалар Ф'!D151</f>
        <v>0</v>
      </c>
      <c r="D151" s="64"/>
      <c r="E151" s="64"/>
      <c r="F151" s="65"/>
      <c r="G151" s="64"/>
      <c r="H151" s="64"/>
      <c r="I151" s="65"/>
      <c r="J151" s="64"/>
      <c r="K151" s="64"/>
      <c r="L151" s="65"/>
      <c r="M151" s="64"/>
      <c r="N151" s="64"/>
      <c r="O151" s="65"/>
      <c r="P151" s="64"/>
      <c r="Q151" s="64"/>
      <c r="R151" s="65"/>
      <c r="S151" s="64"/>
      <c r="T151" s="64"/>
      <c r="U151" s="65"/>
      <c r="V151" s="64"/>
      <c r="W151" s="64"/>
      <c r="X151" s="65"/>
      <c r="Y151" s="64"/>
      <c r="Z151" s="64"/>
      <c r="AA151" s="65"/>
      <c r="AB151" s="64"/>
      <c r="AC151" s="64"/>
      <c r="AD151" s="65"/>
      <c r="AE151" s="64"/>
      <c r="AF151" s="64"/>
      <c r="AG151" s="65"/>
      <c r="AH151" s="64"/>
      <c r="AI151" s="64"/>
      <c r="AJ151" s="65"/>
      <c r="AK151" s="64"/>
      <c r="AL151" s="64"/>
      <c r="AM151" s="65"/>
      <c r="AN151" s="64"/>
      <c r="AO151" s="64"/>
      <c r="AP151" s="65"/>
      <c r="AQ151" s="64"/>
      <c r="AR151" s="64"/>
      <c r="AS151" s="65"/>
      <c r="AT151" s="64"/>
      <c r="AU151" s="64"/>
      <c r="AV151" s="65"/>
      <c r="AW151" s="64"/>
      <c r="AX151" s="64"/>
      <c r="AY151" s="65"/>
      <c r="AZ151" s="64"/>
      <c r="BA151" s="64"/>
      <c r="BB151" s="65"/>
      <c r="BC151" s="64"/>
      <c r="BD151" s="64"/>
      <c r="BE151" s="65"/>
      <c r="BF151" s="64"/>
      <c r="BG151" s="64"/>
      <c r="BH151" s="65"/>
      <c r="BI151" s="64"/>
      <c r="BJ151" s="64"/>
      <c r="BK151" s="65"/>
      <c r="BL151" s="64"/>
      <c r="BM151" s="64"/>
      <c r="BN151" s="65"/>
      <c r="BO151" s="64"/>
      <c r="BP151" s="64"/>
      <c r="BQ151" s="65"/>
      <c r="BR151" s="64"/>
      <c r="BS151" s="64"/>
      <c r="BT151" s="65"/>
      <c r="BU151" s="64"/>
      <c r="BV151" s="64"/>
      <c r="BW151" s="65"/>
      <c r="BX151" s="64"/>
      <c r="BY151" s="64"/>
      <c r="BZ151" s="65"/>
      <c r="CA151" s="10">
        <f t="shared" si="8"/>
        <v>0</v>
      </c>
      <c r="CB151" s="10">
        <f t="shared" si="10"/>
        <v>0</v>
      </c>
      <c r="CC151" s="11">
        <f t="shared" si="9"/>
        <v>0</v>
      </c>
    </row>
    <row r="152" spans="2:81" ht="15.75" customHeight="1">
      <c r="B152" s="62">
        <v>38</v>
      </c>
      <c r="C152" s="102">
        <f>'3 жастағы балалар Ф'!D152</f>
        <v>0</v>
      </c>
      <c r="D152" s="64"/>
      <c r="E152" s="64"/>
      <c r="F152" s="65"/>
      <c r="G152" s="64"/>
      <c r="H152" s="64"/>
      <c r="I152" s="65"/>
      <c r="J152" s="64"/>
      <c r="K152" s="64"/>
      <c r="L152" s="65"/>
      <c r="M152" s="64"/>
      <c r="N152" s="64"/>
      <c r="O152" s="65"/>
      <c r="P152" s="64"/>
      <c r="Q152" s="64"/>
      <c r="R152" s="65"/>
      <c r="S152" s="64"/>
      <c r="T152" s="64"/>
      <c r="U152" s="65"/>
      <c r="V152" s="64"/>
      <c r="W152" s="64"/>
      <c r="X152" s="65"/>
      <c r="Y152" s="64"/>
      <c r="Z152" s="64"/>
      <c r="AA152" s="65"/>
      <c r="AB152" s="64"/>
      <c r="AC152" s="64"/>
      <c r="AD152" s="65"/>
      <c r="AE152" s="64"/>
      <c r="AF152" s="64"/>
      <c r="AG152" s="65"/>
      <c r="AH152" s="64"/>
      <c r="AI152" s="64"/>
      <c r="AJ152" s="65"/>
      <c r="AK152" s="64"/>
      <c r="AL152" s="64"/>
      <c r="AM152" s="65"/>
      <c r="AN152" s="64"/>
      <c r="AO152" s="64"/>
      <c r="AP152" s="65"/>
      <c r="AQ152" s="64"/>
      <c r="AR152" s="64"/>
      <c r="AS152" s="65"/>
      <c r="AT152" s="64"/>
      <c r="AU152" s="64"/>
      <c r="AV152" s="65"/>
      <c r="AW152" s="64"/>
      <c r="AX152" s="64"/>
      <c r="AY152" s="65"/>
      <c r="AZ152" s="64"/>
      <c r="BA152" s="64"/>
      <c r="BB152" s="65"/>
      <c r="BC152" s="64"/>
      <c r="BD152" s="64"/>
      <c r="BE152" s="65"/>
      <c r="BF152" s="64"/>
      <c r="BG152" s="64"/>
      <c r="BH152" s="65"/>
      <c r="BI152" s="64"/>
      <c r="BJ152" s="64"/>
      <c r="BK152" s="65"/>
      <c r="BL152" s="64"/>
      <c r="BM152" s="64"/>
      <c r="BN152" s="65"/>
      <c r="BO152" s="64"/>
      <c r="BP152" s="64"/>
      <c r="BQ152" s="65"/>
      <c r="BR152" s="64"/>
      <c r="BS152" s="64"/>
      <c r="BT152" s="65"/>
      <c r="BU152" s="64"/>
      <c r="BV152" s="64"/>
      <c r="BW152" s="65"/>
      <c r="BX152" s="64"/>
      <c r="BY152" s="64"/>
      <c r="BZ152" s="65"/>
      <c r="CA152" s="10">
        <f t="shared" si="8"/>
        <v>0</v>
      </c>
      <c r="CB152" s="10">
        <f t="shared" si="10"/>
        <v>0</v>
      </c>
      <c r="CC152" s="11">
        <f t="shared" si="9"/>
        <v>0</v>
      </c>
    </row>
    <row r="153" spans="2:81" ht="15.75" customHeight="1">
      <c r="B153" s="62">
        <v>39</v>
      </c>
      <c r="C153" s="102">
        <f>'3 жастағы балалар Ф'!D153</f>
        <v>0</v>
      </c>
      <c r="D153" s="64"/>
      <c r="E153" s="64"/>
      <c r="F153" s="65"/>
      <c r="G153" s="64"/>
      <c r="H153" s="64"/>
      <c r="I153" s="65"/>
      <c r="J153" s="64"/>
      <c r="K153" s="64"/>
      <c r="L153" s="65"/>
      <c r="M153" s="64"/>
      <c r="N153" s="64"/>
      <c r="O153" s="65"/>
      <c r="P153" s="64"/>
      <c r="Q153" s="64"/>
      <c r="R153" s="65"/>
      <c r="S153" s="64"/>
      <c r="T153" s="64"/>
      <c r="U153" s="65"/>
      <c r="V153" s="64"/>
      <c r="W153" s="64"/>
      <c r="X153" s="65"/>
      <c r="Y153" s="64"/>
      <c r="Z153" s="64"/>
      <c r="AA153" s="65"/>
      <c r="AB153" s="64"/>
      <c r="AC153" s="64"/>
      <c r="AD153" s="65"/>
      <c r="AE153" s="64"/>
      <c r="AF153" s="64"/>
      <c r="AG153" s="65"/>
      <c r="AH153" s="64"/>
      <c r="AI153" s="64"/>
      <c r="AJ153" s="65"/>
      <c r="AK153" s="64"/>
      <c r="AL153" s="64"/>
      <c r="AM153" s="65"/>
      <c r="AN153" s="64"/>
      <c r="AO153" s="64"/>
      <c r="AP153" s="65"/>
      <c r="AQ153" s="64"/>
      <c r="AR153" s="64"/>
      <c r="AS153" s="65"/>
      <c r="AT153" s="64"/>
      <c r="AU153" s="64"/>
      <c r="AV153" s="65"/>
      <c r="AW153" s="64"/>
      <c r="AX153" s="64"/>
      <c r="AY153" s="65"/>
      <c r="AZ153" s="64"/>
      <c r="BA153" s="64"/>
      <c r="BB153" s="65"/>
      <c r="BC153" s="64"/>
      <c r="BD153" s="64"/>
      <c r="BE153" s="65"/>
      <c r="BF153" s="64"/>
      <c r="BG153" s="64"/>
      <c r="BH153" s="65"/>
      <c r="BI153" s="64"/>
      <c r="BJ153" s="64"/>
      <c r="BK153" s="65"/>
      <c r="BL153" s="64"/>
      <c r="BM153" s="64"/>
      <c r="BN153" s="65"/>
      <c r="BO153" s="64"/>
      <c r="BP153" s="64"/>
      <c r="BQ153" s="65"/>
      <c r="BR153" s="64"/>
      <c r="BS153" s="64"/>
      <c r="BT153" s="65"/>
      <c r="BU153" s="64"/>
      <c r="BV153" s="64"/>
      <c r="BW153" s="65"/>
      <c r="BX153" s="64"/>
      <c r="BY153" s="64"/>
      <c r="BZ153" s="65"/>
      <c r="CA153" s="10">
        <f t="shared" si="8"/>
        <v>0</v>
      </c>
      <c r="CB153" s="10">
        <f t="shared" si="10"/>
        <v>0</v>
      </c>
      <c r="CC153" s="11">
        <f t="shared" si="9"/>
        <v>0</v>
      </c>
    </row>
    <row r="154" spans="2:81" ht="15.75" customHeight="1">
      <c r="B154" s="62">
        <v>40</v>
      </c>
      <c r="C154" s="102">
        <f>'3 жастағы балалар Ф'!D154</f>
        <v>0</v>
      </c>
      <c r="D154" s="64"/>
      <c r="E154" s="64"/>
      <c r="F154" s="65"/>
      <c r="G154" s="64"/>
      <c r="H154" s="64"/>
      <c r="I154" s="65"/>
      <c r="J154" s="64"/>
      <c r="K154" s="64"/>
      <c r="L154" s="65"/>
      <c r="M154" s="64"/>
      <c r="N154" s="64"/>
      <c r="O154" s="65"/>
      <c r="P154" s="64"/>
      <c r="Q154" s="64"/>
      <c r="R154" s="65"/>
      <c r="S154" s="64"/>
      <c r="T154" s="64"/>
      <c r="U154" s="65"/>
      <c r="V154" s="64"/>
      <c r="W154" s="64"/>
      <c r="X154" s="65"/>
      <c r="Y154" s="64"/>
      <c r="Z154" s="64"/>
      <c r="AA154" s="65"/>
      <c r="AB154" s="64"/>
      <c r="AC154" s="64"/>
      <c r="AD154" s="65"/>
      <c r="AE154" s="64"/>
      <c r="AF154" s="64"/>
      <c r="AG154" s="65"/>
      <c r="AH154" s="64"/>
      <c r="AI154" s="64"/>
      <c r="AJ154" s="65"/>
      <c r="AK154" s="64"/>
      <c r="AL154" s="64"/>
      <c r="AM154" s="65"/>
      <c r="AN154" s="64"/>
      <c r="AO154" s="64"/>
      <c r="AP154" s="65"/>
      <c r="AQ154" s="64"/>
      <c r="AR154" s="64"/>
      <c r="AS154" s="65"/>
      <c r="AT154" s="64"/>
      <c r="AU154" s="64"/>
      <c r="AV154" s="65"/>
      <c r="AW154" s="64"/>
      <c r="AX154" s="64"/>
      <c r="AY154" s="65"/>
      <c r="AZ154" s="64"/>
      <c r="BA154" s="64"/>
      <c r="BB154" s="65"/>
      <c r="BC154" s="64"/>
      <c r="BD154" s="64"/>
      <c r="BE154" s="65"/>
      <c r="BF154" s="64"/>
      <c r="BG154" s="64"/>
      <c r="BH154" s="65"/>
      <c r="BI154" s="64"/>
      <c r="BJ154" s="64"/>
      <c r="BK154" s="65"/>
      <c r="BL154" s="64"/>
      <c r="BM154" s="64"/>
      <c r="BN154" s="65"/>
      <c r="BO154" s="64"/>
      <c r="BP154" s="64"/>
      <c r="BQ154" s="65"/>
      <c r="BR154" s="64"/>
      <c r="BS154" s="64"/>
      <c r="BT154" s="65"/>
      <c r="BU154" s="64"/>
      <c r="BV154" s="64"/>
      <c r="BW154" s="65"/>
      <c r="BX154" s="64"/>
      <c r="BY154" s="64"/>
      <c r="BZ154" s="65"/>
      <c r="CA154" s="10">
        <f t="shared" si="8"/>
        <v>0</v>
      </c>
      <c r="CB154" s="10">
        <f t="shared" si="10"/>
        <v>0</v>
      </c>
      <c r="CC154" s="11">
        <f t="shared" si="9"/>
        <v>0</v>
      </c>
    </row>
    <row r="155" spans="2:81" ht="15.75" customHeight="1">
      <c r="B155" s="83">
        <v>41</v>
      </c>
      <c r="C155" s="87">
        <f>'3 жастағы балалар Ф'!D155</f>
        <v>0</v>
      </c>
      <c r="D155" s="85"/>
      <c r="E155" s="85"/>
      <c r="F155" s="86"/>
      <c r="G155" s="85"/>
      <c r="H155" s="85"/>
      <c r="I155" s="86"/>
      <c r="J155" s="85"/>
      <c r="K155" s="85"/>
      <c r="L155" s="86"/>
      <c r="M155" s="85"/>
      <c r="N155" s="85"/>
      <c r="O155" s="86"/>
      <c r="P155" s="85"/>
      <c r="Q155" s="85"/>
      <c r="R155" s="86"/>
      <c r="S155" s="85"/>
      <c r="T155" s="85"/>
      <c r="U155" s="86"/>
      <c r="V155" s="85"/>
      <c r="W155" s="85"/>
      <c r="X155" s="86"/>
      <c r="Y155" s="85"/>
      <c r="Z155" s="85"/>
      <c r="AA155" s="86"/>
      <c r="AB155" s="85"/>
      <c r="AC155" s="85"/>
      <c r="AD155" s="86"/>
      <c r="AE155" s="85"/>
      <c r="AF155" s="85"/>
      <c r="AG155" s="86"/>
      <c r="AH155" s="85"/>
      <c r="AI155" s="85"/>
      <c r="AJ155" s="86"/>
      <c r="AK155" s="85"/>
      <c r="AL155" s="85"/>
      <c r="AM155" s="86"/>
      <c r="AN155" s="85"/>
      <c r="AO155" s="85"/>
      <c r="AP155" s="86"/>
      <c r="AQ155" s="85"/>
      <c r="AR155" s="85"/>
      <c r="AS155" s="86"/>
      <c r="AT155" s="85"/>
      <c r="AU155" s="85"/>
      <c r="AV155" s="86"/>
      <c r="AW155" s="85"/>
      <c r="AX155" s="85"/>
      <c r="AY155" s="86"/>
      <c r="AZ155" s="85"/>
      <c r="BA155" s="85"/>
      <c r="BB155" s="86"/>
      <c r="BC155" s="85"/>
      <c r="BD155" s="85"/>
      <c r="BE155" s="86"/>
      <c r="BF155" s="85"/>
      <c r="BG155" s="85"/>
      <c r="BH155" s="86"/>
      <c r="BI155" s="85"/>
      <c r="BJ155" s="85"/>
      <c r="BK155" s="86"/>
      <c r="BL155" s="85"/>
      <c r="BM155" s="85"/>
      <c r="BN155" s="86"/>
      <c r="BO155" s="85"/>
      <c r="BP155" s="85"/>
      <c r="BQ155" s="86"/>
      <c r="BR155" s="85"/>
      <c r="BS155" s="85"/>
      <c r="BT155" s="86"/>
      <c r="BU155" s="85"/>
      <c r="BV155" s="85"/>
      <c r="BW155" s="86"/>
      <c r="BX155" s="85"/>
      <c r="BY155" s="85"/>
      <c r="BZ155" s="86"/>
      <c r="CA155" s="10">
        <f t="shared" si="8"/>
        <v>0</v>
      </c>
      <c r="CB155" s="10">
        <f t="shared" si="10"/>
        <v>0</v>
      </c>
      <c r="CC155" s="11">
        <f t="shared" si="9"/>
        <v>0</v>
      </c>
    </row>
    <row r="156" spans="2:81" ht="15.75" customHeight="1">
      <c r="B156" s="83">
        <v>42</v>
      </c>
      <c r="C156" s="87">
        <f>'3 жастағы балалар Ф'!D156</f>
        <v>0</v>
      </c>
      <c r="D156" s="85"/>
      <c r="E156" s="85"/>
      <c r="F156" s="86"/>
      <c r="G156" s="85"/>
      <c r="H156" s="85"/>
      <c r="I156" s="86"/>
      <c r="J156" s="85"/>
      <c r="K156" s="85"/>
      <c r="L156" s="86"/>
      <c r="M156" s="85"/>
      <c r="N156" s="85"/>
      <c r="O156" s="86"/>
      <c r="P156" s="85"/>
      <c r="Q156" s="85"/>
      <c r="R156" s="86"/>
      <c r="S156" s="85"/>
      <c r="T156" s="85"/>
      <c r="U156" s="86"/>
      <c r="V156" s="85"/>
      <c r="W156" s="85"/>
      <c r="X156" s="86"/>
      <c r="Y156" s="85"/>
      <c r="Z156" s="85"/>
      <c r="AA156" s="86"/>
      <c r="AB156" s="85"/>
      <c r="AC156" s="85"/>
      <c r="AD156" s="86"/>
      <c r="AE156" s="85"/>
      <c r="AF156" s="85"/>
      <c r="AG156" s="86"/>
      <c r="AH156" s="85"/>
      <c r="AI156" s="85"/>
      <c r="AJ156" s="86"/>
      <c r="AK156" s="85"/>
      <c r="AL156" s="85"/>
      <c r="AM156" s="86"/>
      <c r="AN156" s="85"/>
      <c r="AO156" s="85"/>
      <c r="AP156" s="86"/>
      <c r="AQ156" s="85"/>
      <c r="AR156" s="85"/>
      <c r="AS156" s="86"/>
      <c r="AT156" s="85"/>
      <c r="AU156" s="85"/>
      <c r="AV156" s="86"/>
      <c r="AW156" s="85"/>
      <c r="AX156" s="85"/>
      <c r="AY156" s="86"/>
      <c r="AZ156" s="85"/>
      <c r="BA156" s="85"/>
      <c r="BB156" s="86"/>
      <c r="BC156" s="85"/>
      <c r="BD156" s="85"/>
      <c r="BE156" s="86"/>
      <c r="BF156" s="85"/>
      <c r="BG156" s="85"/>
      <c r="BH156" s="86"/>
      <c r="BI156" s="85"/>
      <c r="BJ156" s="85"/>
      <c r="BK156" s="86"/>
      <c r="BL156" s="85"/>
      <c r="BM156" s="85"/>
      <c r="BN156" s="86"/>
      <c r="BO156" s="85"/>
      <c r="BP156" s="85"/>
      <c r="BQ156" s="86"/>
      <c r="BR156" s="85"/>
      <c r="BS156" s="85"/>
      <c r="BT156" s="86"/>
      <c r="BU156" s="85"/>
      <c r="BV156" s="85"/>
      <c r="BW156" s="86"/>
      <c r="BX156" s="85"/>
      <c r="BY156" s="85"/>
      <c r="BZ156" s="86"/>
      <c r="CA156" s="10">
        <f t="shared" si="8"/>
        <v>0</v>
      </c>
      <c r="CB156" s="10">
        <f t="shared" si="10"/>
        <v>0</v>
      </c>
      <c r="CC156" s="11">
        <f t="shared" si="9"/>
        <v>0</v>
      </c>
    </row>
    <row r="157" spans="2:81" ht="15.75" customHeight="1">
      <c r="B157" s="83">
        <v>43</v>
      </c>
      <c r="C157" s="87">
        <f>'3 жастағы балалар Ф'!D157</f>
        <v>0</v>
      </c>
      <c r="D157" s="85"/>
      <c r="E157" s="85"/>
      <c r="F157" s="86"/>
      <c r="G157" s="85"/>
      <c r="H157" s="85"/>
      <c r="I157" s="86"/>
      <c r="J157" s="85"/>
      <c r="K157" s="85"/>
      <c r="L157" s="86"/>
      <c r="M157" s="85"/>
      <c r="N157" s="85"/>
      <c r="O157" s="86"/>
      <c r="P157" s="85"/>
      <c r="Q157" s="85"/>
      <c r="R157" s="86"/>
      <c r="S157" s="85"/>
      <c r="T157" s="85"/>
      <c r="U157" s="86"/>
      <c r="V157" s="85"/>
      <c r="W157" s="85"/>
      <c r="X157" s="86"/>
      <c r="Y157" s="85"/>
      <c r="Z157" s="85"/>
      <c r="AA157" s="86"/>
      <c r="AB157" s="85"/>
      <c r="AC157" s="85"/>
      <c r="AD157" s="86"/>
      <c r="AE157" s="85"/>
      <c r="AF157" s="85"/>
      <c r="AG157" s="86"/>
      <c r="AH157" s="85"/>
      <c r="AI157" s="85"/>
      <c r="AJ157" s="86"/>
      <c r="AK157" s="85"/>
      <c r="AL157" s="85"/>
      <c r="AM157" s="86"/>
      <c r="AN157" s="85"/>
      <c r="AO157" s="85"/>
      <c r="AP157" s="86"/>
      <c r="AQ157" s="85"/>
      <c r="AR157" s="85"/>
      <c r="AS157" s="86"/>
      <c r="AT157" s="85"/>
      <c r="AU157" s="85"/>
      <c r="AV157" s="86"/>
      <c r="AW157" s="85"/>
      <c r="AX157" s="85"/>
      <c r="AY157" s="86"/>
      <c r="AZ157" s="85"/>
      <c r="BA157" s="85"/>
      <c r="BB157" s="86"/>
      <c r="BC157" s="85"/>
      <c r="BD157" s="85"/>
      <c r="BE157" s="86"/>
      <c r="BF157" s="85"/>
      <c r="BG157" s="85"/>
      <c r="BH157" s="86"/>
      <c r="BI157" s="85"/>
      <c r="BJ157" s="85"/>
      <c r="BK157" s="86"/>
      <c r="BL157" s="85"/>
      <c r="BM157" s="85"/>
      <c r="BN157" s="86"/>
      <c r="BO157" s="85"/>
      <c r="BP157" s="85"/>
      <c r="BQ157" s="86"/>
      <c r="BR157" s="85"/>
      <c r="BS157" s="85"/>
      <c r="BT157" s="86"/>
      <c r="BU157" s="85"/>
      <c r="BV157" s="85"/>
      <c r="BW157" s="86"/>
      <c r="BX157" s="85"/>
      <c r="BY157" s="85"/>
      <c r="BZ157" s="86"/>
      <c r="CA157" s="10">
        <f t="shared" si="8"/>
        <v>0</v>
      </c>
      <c r="CB157" s="10">
        <f t="shared" si="10"/>
        <v>0</v>
      </c>
      <c r="CC157" s="11">
        <f t="shared" si="9"/>
        <v>0</v>
      </c>
    </row>
    <row r="158" spans="2:81" ht="15.75" customHeight="1">
      <c r="B158" s="83">
        <v>44</v>
      </c>
      <c r="C158" s="87">
        <f>'3 жастағы балалар Ф'!D158</f>
        <v>0</v>
      </c>
      <c r="D158" s="85"/>
      <c r="E158" s="85"/>
      <c r="F158" s="86"/>
      <c r="G158" s="85"/>
      <c r="H158" s="85"/>
      <c r="I158" s="86"/>
      <c r="J158" s="85"/>
      <c r="K158" s="85"/>
      <c r="L158" s="86"/>
      <c r="M158" s="85"/>
      <c r="N158" s="85"/>
      <c r="O158" s="86"/>
      <c r="P158" s="85"/>
      <c r="Q158" s="85"/>
      <c r="R158" s="86"/>
      <c r="S158" s="85"/>
      <c r="T158" s="85"/>
      <c r="U158" s="86"/>
      <c r="V158" s="85"/>
      <c r="W158" s="85"/>
      <c r="X158" s="86"/>
      <c r="Y158" s="85"/>
      <c r="Z158" s="85"/>
      <c r="AA158" s="86"/>
      <c r="AB158" s="85"/>
      <c r="AC158" s="85"/>
      <c r="AD158" s="86"/>
      <c r="AE158" s="85"/>
      <c r="AF158" s="85"/>
      <c r="AG158" s="86"/>
      <c r="AH158" s="85"/>
      <c r="AI158" s="85"/>
      <c r="AJ158" s="86"/>
      <c r="AK158" s="85"/>
      <c r="AL158" s="85"/>
      <c r="AM158" s="86"/>
      <c r="AN158" s="85"/>
      <c r="AO158" s="85"/>
      <c r="AP158" s="86"/>
      <c r="AQ158" s="85"/>
      <c r="AR158" s="85"/>
      <c r="AS158" s="86"/>
      <c r="AT158" s="85"/>
      <c r="AU158" s="85"/>
      <c r="AV158" s="86"/>
      <c r="AW158" s="85"/>
      <c r="AX158" s="85"/>
      <c r="AY158" s="86"/>
      <c r="AZ158" s="85"/>
      <c r="BA158" s="85"/>
      <c r="BB158" s="86"/>
      <c r="BC158" s="85"/>
      <c r="BD158" s="85"/>
      <c r="BE158" s="86"/>
      <c r="BF158" s="85"/>
      <c r="BG158" s="85"/>
      <c r="BH158" s="86"/>
      <c r="BI158" s="85"/>
      <c r="BJ158" s="85"/>
      <c r="BK158" s="86"/>
      <c r="BL158" s="85"/>
      <c r="BM158" s="85"/>
      <c r="BN158" s="86"/>
      <c r="BO158" s="85"/>
      <c r="BP158" s="85"/>
      <c r="BQ158" s="86"/>
      <c r="BR158" s="85"/>
      <c r="BS158" s="85"/>
      <c r="BT158" s="86"/>
      <c r="BU158" s="85"/>
      <c r="BV158" s="85"/>
      <c r="BW158" s="86"/>
      <c r="BX158" s="85"/>
      <c r="BY158" s="85"/>
      <c r="BZ158" s="86"/>
      <c r="CA158" s="10">
        <f t="shared" si="8"/>
        <v>0</v>
      </c>
      <c r="CB158" s="10">
        <f t="shared" si="10"/>
        <v>0</v>
      </c>
      <c r="CC158" s="11">
        <f t="shared" si="9"/>
        <v>0</v>
      </c>
    </row>
    <row r="159" spans="2:81" ht="15.75" customHeight="1">
      <c r="B159" s="83">
        <v>45</v>
      </c>
      <c r="C159" s="87">
        <f>'3 жастағы балалар Ф'!D159</f>
        <v>0</v>
      </c>
      <c r="D159" s="85"/>
      <c r="E159" s="85"/>
      <c r="F159" s="86"/>
      <c r="G159" s="85"/>
      <c r="H159" s="85"/>
      <c r="I159" s="86"/>
      <c r="J159" s="85"/>
      <c r="K159" s="85"/>
      <c r="L159" s="86"/>
      <c r="M159" s="85"/>
      <c r="N159" s="85"/>
      <c r="O159" s="86"/>
      <c r="P159" s="85"/>
      <c r="Q159" s="85"/>
      <c r="R159" s="86"/>
      <c r="S159" s="85"/>
      <c r="T159" s="85"/>
      <c r="U159" s="86"/>
      <c r="V159" s="85"/>
      <c r="W159" s="85"/>
      <c r="X159" s="86"/>
      <c r="Y159" s="85"/>
      <c r="Z159" s="85"/>
      <c r="AA159" s="86"/>
      <c r="AB159" s="85"/>
      <c r="AC159" s="85"/>
      <c r="AD159" s="86"/>
      <c r="AE159" s="85"/>
      <c r="AF159" s="85"/>
      <c r="AG159" s="86"/>
      <c r="AH159" s="85"/>
      <c r="AI159" s="85"/>
      <c r="AJ159" s="86"/>
      <c r="AK159" s="85"/>
      <c r="AL159" s="85"/>
      <c r="AM159" s="86"/>
      <c r="AN159" s="85"/>
      <c r="AO159" s="85"/>
      <c r="AP159" s="86"/>
      <c r="AQ159" s="85"/>
      <c r="AR159" s="85"/>
      <c r="AS159" s="86"/>
      <c r="AT159" s="85"/>
      <c r="AU159" s="85"/>
      <c r="AV159" s="86"/>
      <c r="AW159" s="85"/>
      <c r="AX159" s="85"/>
      <c r="AY159" s="86"/>
      <c r="AZ159" s="85"/>
      <c r="BA159" s="85"/>
      <c r="BB159" s="86"/>
      <c r="BC159" s="85"/>
      <c r="BD159" s="85"/>
      <c r="BE159" s="86"/>
      <c r="BF159" s="85"/>
      <c r="BG159" s="85"/>
      <c r="BH159" s="86"/>
      <c r="BI159" s="85"/>
      <c r="BJ159" s="85"/>
      <c r="BK159" s="86"/>
      <c r="BL159" s="85"/>
      <c r="BM159" s="85"/>
      <c r="BN159" s="86"/>
      <c r="BO159" s="85"/>
      <c r="BP159" s="85"/>
      <c r="BQ159" s="86"/>
      <c r="BR159" s="85"/>
      <c r="BS159" s="85"/>
      <c r="BT159" s="86"/>
      <c r="BU159" s="85"/>
      <c r="BV159" s="85"/>
      <c r="BW159" s="86"/>
      <c r="BX159" s="85"/>
      <c r="BY159" s="85"/>
      <c r="BZ159" s="86"/>
      <c r="CA159" s="10">
        <f t="shared" si="8"/>
        <v>0</v>
      </c>
      <c r="CB159" s="10">
        <f t="shared" si="10"/>
        <v>0</v>
      </c>
      <c r="CC159" s="11">
        <f t="shared" si="9"/>
        <v>0</v>
      </c>
    </row>
    <row r="160" spans="2:81" ht="15.75" customHeight="1">
      <c r="B160" s="271" t="s">
        <v>30</v>
      </c>
      <c r="C160" s="263"/>
      <c r="D160" s="25">
        <f t="shared" ref="D160:BZ160" si="11">SUM(D115:D159)</f>
        <v>18</v>
      </c>
      <c r="E160" s="25">
        <f t="shared" si="11"/>
        <v>2</v>
      </c>
      <c r="F160" s="103">
        <f t="shared" si="11"/>
        <v>0</v>
      </c>
      <c r="G160" s="160">
        <f t="shared" si="11"/>
        <v>18</v>
      </c>
      <c r="H160" s="25">
        <f t="shared" si="11"/>
        <v>2</v>
      </c>
      <c r="I160" s="103">
        <f t="shared" si="11"/>
        <v>0</v>
      </c>
      <c r="J160" s="160">
        <f t="shared" si="11"/>
        <v>18</v>
      </c>
      <c r="K160" s="25">
        <f t="shared" si="11"/>
        <v>2</v>
      </c>
      <c r="L160" s="103">
        <f t="shared" si="11"/>
        <v>0</v>
      </c>
      <c r="M160" s="160">
        <f t="shared" si="11"/>
        <v>18</v>
      </c>
      <c r="N160" s="25">
        <f t="shared" si="11"/>
        <v>2</v>
      </c>
      <c r="O160" s="26">
        <f t="shared" si="11"/>
        <v>0</v>
      </c>
      <c r="P160" s="27">
        <f t="shared" si="11"/>
        <v>18</v>
      </c>
      <c r="Q160" s="25">
        <f t="shared" si="11"/>
        <v>2</v>
      </c>
      <c r="R160" s="103">
        <f t="shared" si="11"/>
        <v>0</v>
      </c>
      <c r="S160" s="160">
        <f t="shared" si="11"/>
        <v>18</v>
      </c>
      <c r="T160" s="25">
        <f t="shared" si="11"/>
        <v>2</v>
      </c>
      <c r="U160" s="103">
        <f t="shared" si="11"/>
        <v>0</v>
      </c>
      <c r="V160" s="160">
        <f t="shared" si="11"/>
        <v>18</v>
      </c>
      <c r="W160" s="25">
        <f t="shared" si="11"/>
        <v>2</v>
      </c>
      <c r="X160" s="103">
        <f t="shared" si="11"/>
        <v>0</v>
      </c>
      <c r="Y160" s="160">
        <f t="shared" si="11"/>
        <v>18</v>
      </c>
      <c r="Z160" s="25">
        <f t="shared" si="11"/>
        <v>2</v>
      </c>
      <c r="AA160" s="103">
        <f t="shared" si="11"/>
        <v>0</v>
      </c>
      <c r="AB160" s="160">
        <f t="shared" si="11"/>
        <v>18</v>
      </c>
      <c r="AC160" s="25">
        <f t="shared" si="11"/>
        <v>2</v>
      </c>
      <c r="AD160" s="103">
        <f t="shared" si="11"/>
        <v>0</v>
      </c>
      <c r="AE160" s="160">
        <f t="shared" si="11"/>
        <v>18</v>
      </c>
      <c r="AF160" s="25">
        <f t="shared" si="11"/>
        <v>2</v>
      </c>
      <c r="AG160" s="103">
        <f t="shared" si="11"/>
        <v>0</v>
      </c>
      <c r="AH160" s="160">
        <f t="shared" si="11"/>
        <v>19</v>
      </c>
      <c r="AI160" s="25">
        <f t="shared" si="11"/>
        <v>1</v>
      </c>
      <c r="AJ160" s="103">
        <f t="shared" si="11"/>
        <v>0</v>
      </c>
      <c r="AK160" s="160">
        <f t="shared" si="11"/>
        <v>19</v>
      </c>
      <c r="AL160" s="25">
        <f t="shared" si="11"/>
        <v>1</v>
      </c>
      <c r="AM160" s="103">
        <f t="shared" si="11"/>
        <v>0</v>
      </c>
      <c r="AN160" s="160">
        <f t="shared" si="11"/>
        <v>18</v>
      </c>
      <c r="AO160" s="25">
        <f t="shared" si="11"/>
        <v>2</v>
      </c>
      <c r="AP160" s="103">
        <f t="shared" si="11"/>
        <v>0</v>
      </c>
      <c r="AQ160" s="160">
        <f t="shared" si="11"/>
        <v>17</v>
      </c>
      <c r="AR160" s="25">
        <f t="shared" si="11"/>
        <v>2</v>
      </c>
      <c r="AS160" s="103">
        <f t="shared" si="11"/>
        <v>0</v>
      </c>
      <c r="AT160" s="160">
        <f t="shared" si="11"/>
        <v>18</v>
      </c>
      <c r="AU160" s="25">
        <f t="shared" si="11"/>
        <v>2</v>
      </c>
      <c r="AV160" s="103">
        <f t="shared" si="11"/>
        <v>0</v>
      </c>
      <c r="AW160" s="160">
        <f t="shared" si="11"/>
        <v>18</v>
      </c>
      <c r="AX160" s="25">
        <f t="shared" si="11"/>
        <v>2</v>
      </c>
      <c r="AY160" s="26">
        <f t="shared" si="11"/>
        <v>0</v>
      </c>
      <c r="AZ160" s="27">
        <f t="shared" si="11"/>
        <v>18</v>
      </c>
      <c r="BA160" s="25">
        <f t="shared" si="11"/>
        <v>2</v>
      </c>
      <c r="BB160" s="103">
        <f t="shared" si="11"/>
        <v>0</v>
      </c>
      <c r="BC160" s="160">
        <f t="shared" si="11"/>
        <v>18</v>
      </c>
      <c r="BD160" s="25">
        <f t="shared" si="11"/>
        <v>2</v>
      </c>
      <c r="BE160" s="103">
        <f t="shared" si="11"/>
        <v>0</v>
      </c>
      <c r="BF160" s="160">
        <f t="shared" si="11"/>
        <v>18</v>
      </c>
      <c r="BG160" s="25">
        <f t="shared" si="11"/>
        <v>2</v>
      </c>
      <c r="BH160" s="103">
        <f t="shared" si="11"/>
        <v>0</v>
      </c>
      <c r="BI160" s="160">
        <f t="shared" si="11"/>
        <v>18</v>
      </c>
      <c r="BJ160" s="25">
        <f t="shared" si="11"/>
        <v>2</v>
      </c>
      <c r="BK160" s="103">
        <f t="shared" si="11"/>
        <v>0</v>
      </c>
      <c r="BL160" s="160">
        <f t="shared" si="11"/>
        <v>19</v>
      </c>
      <c r="BM160" s="25">
        <f t="shared" si="11"/>
        <v>1</v>
      </c>
      <c r="BN160" s="103">
        <f t="shared" si="11"/>
        <v>0</v>
      </c>
      <c r="BO160" s="160">
        <f t="shared" si="11"/>
        <v>18</v>
      </c>
      <c r="BP160" s="25">
        <f t="shared" si="11"/>
        <v>2</v>
      </c>
      <c r="BQ160" s="26">
        <f t="shared" si="11"/>
        <v>0</v>
      </c>
      <c r="BR160" s="27">
        <f t="shared" si="11"/>
        <v>18</v>
      </c>
      <c r="BS160" s="25">
        <f t="shared" si="11"/>
        <v>2</v>
      </c>
      <c r="BT160" s="26">
        <f t="shared" si="11"/>
        <v>0</v>
      </c>
      <c r="BU160" s="27">
        <f t="shared" si="11"/>
        <v>19</v>
      </c>
      <c r="BV160" s="25">
        <f t="shared" si="11"/>
        <v>1</v>
      </c>
      <c r="BW160" s="26">
        <f t="shared" si="11"/>
        <v>0</v>
      </c>
      <c r="BX160" s="27">
        <f t="shared" si="11"/>
        <v>18</v>
      </c>
      <c r="BY160" s="25">
        <f t="shared" si="11"/>
        <v>2</v>
      </c>
      <c r="BZ160" s="26">
        <f t="shared" si="11"/>
        <v>0</v>
      </c>
      <c r="CA160" s="38"/>
      <c r="CB160" s="39"/>
      <c r="CC160" s="39"/>
    </row>
    <row r="161" spans="2:81" ht="46.5" customHeight="1">
      <c r="B161" s="283" t="s">
        <v>31</v>
      </c>
      <c r="C161" s="263"/>
      <c r="D161" s="32">
        <f>D160*100/CB163</f>
        <v>90</v>
      </c>
      <c r="E161" s="32">
        <f>E160*100/CB163</f>
        <v>10</v>
      </c>
      <c r="F161" s="95">
        <f>F160*100/CB163</f>
        <v>0</v>
      </c>
      <c r="G161" s="96">
        <f>G160*100/CB163</f>
        <v>90</v>
      </c>
      <c r="H161" s="32">
        <f>H160*100/CB163</f>
        <v>10</v>
      </c>
      <c r="I161" s="95">
        <f>I160*100/CB163</f>
        <v>0</v>
      </c>
      <c r="J161" s="96">
        <f>J160*100/CB163</f>
        <v>90</v>
      </c>
      <c r="K161" s="32">
        <f>K160*100/CB163</f>
        <v>10</v>
      </c>
      <c r="L161" s="95">
        <f>L160*100/CB163</f>
        <v>0</v>
      </c>
      <c r="M161" s="96">
        <f>M160*100/CB163</f>
        <v>90</v>
      </c>
      <c r="N161" s="32">
        <f>N160*100/CB163</f>
        <v>10</v>
      </c>
      <c r="O161" s="95">
        <f>O160*100/CB163</f>
        <v>0</v>
      </c>
      <c r="P161" s="96">
        <f>P160*100/CB163</f>
        <v>90</v>
      </c>
      <c r="Q161" s="32">
        <f>Q160*100/CB163</f>
        <v>10</v>
      </c>
      <c r="R161" s="95">
        <f>R160*100/CB163</f>
        <v>0</v>
      </c>
      <c r="S161" s="96">
        <f>S160*100/CB163</f>
        <v>90</v>
      </c>
      <c r="T161" s="32">
        <f>T160*100/CB163</f>
        <v>10</v>
      </c>
      <c r="U161" s="95">
        <f>U160*100/CB163</f>
        <v>0</v>
      </c>
      <c r="V161" s="96">
        <f>V160*100/CB163</f>
        <v>90</v>
      </c>
      <c r="W161" s="32">
        <f>W160*100/CB163</f>
        <v>10</v>
      </c>
      <c r="X161" s="95">
        <f>X160*100/CB163</f>
        <v>0</v>
      </c>
      <c r="Y161" s="96">
        <f>Y160*100/CB163</f>
        <v>90</v>
      </c>
      <c r="Z161" s="32">
        <f>Z160*100/CB163</f>
        <v>10</v>
      </c>
      <c r="AA161" s="95">
        <f>AA160*100/CB163</f>
        <v>0</v>
      </c>
      <c r="AB161" s="96">
        <f>AB160*100/CB163</f>
        <v>90</v>
      </c>
      <c r="AC161" s="32">
        <f>AC160*100/CB163</f>
        <v>10</v>
      </c>
      <c r="AD161" s="95">
        <f>AD160*100/CB163</f>
        <v>0</v>
      </c>
      <c r="AE161" s="96">
        <f>AE160*100/CB163</f>
        <v>90</v>
      </c>
      <c r="AF161" s="32">
        <f>AF160*100/CB163</f>
        <v>10</v>
      </c>
      <c r="AG161" s="95">
        <f>AG160*100/CB163</f>
        <v>0</v>
      </c>
      <c r="AH161" s="96">
        <f>AH160*100/CB163</f>
        <v>95</v>
      </c>
      <c r="AI161" s="32">
        <f>AI160*100/CB163</f>
        <v>5</v>
      </c>
      <c r="AJ161" s="95">
        <f>AJ160*100/CB163</f>
        <v>0</v>
      </c>
      <c r="AK161" s="96">
        <f>AK160*100/CB163</f>
        <v>95</v>
      </c>
      <c r="AL161" s="32">
        <f>AL160*100/CB163</f>
        <v>5</v>
      </c>
      <c r="AM161" s="95">
        <f>AM160*100/CB163</f>
        <v>0</v>
      </c>
      <c r="AN161" s="96">
        <f>AN160*100/CB163</f>
        <v>90</v>
      </c>
      <c r="AO161" s="32">
        <f>AO160*100/CB163</f>
        <v>10</v>
      </c>
      <c r="AP161" s="95">
        <f>AP160*100/CB163</f>
        <v>0</v>
      </c>
      <c r="AQ161" s="96">
        <f>AQ160*100/CB163</f>
        <v>85</v>
      </c>
      <c r="AR161" s="32">
        <f>AR160*100/CB163</f>
        <v>10</v>
      </c>
      <c r="AS161" s="95">
        <f>AS160*100/CB163</f>
        <v>0</v>
      </c>
      <c r="AT161" s="96">
        <f>AT160*100/CB163</f>
        <v>90</v>
      </c>
      <c r="AU161" s="32">
        <f>AU160*100/CB163</f>
        <v>10</v>
      </c>
      <c r="AV161" s="144">
        <f>AV160*100/CB163</f>
        <v>0</v>
      </c>
      <c r="AW161" s="145">
        <f>AW160*100/CB163</f>
        <v>90</v>
      </c>
      <c r="AX161" s="143">
        <f>AX160*100/CB163</f>
        <v>10</v>
      </c>
      <c r="AY161" s="144">
        <f>AY160*100/CB163</f>
        <v>0</v>
      </c>
      <c r="AZ161" s="145">
        <f>AZ160*100/CB163</f>
        <v>90</v>
      </c>
      <c r="BA161" s="143">
        <f>BA160*100/CB163</f>
        <v>10</v>
      </c>
      <c r="BB161" s="144">
        <f>BB160*100/CB163</f>
        <v>0</v>
      </c>
      <c r="BC161" s="145">
        <f>BC160*100/CB163</f>
        <v>90</v>
      </c>
      <c r="BD161" s="143">
        <f>BD160*100/CB163</f>
        <v>10</v>
      </c>
      <c r="BE161" s="144">
        <f>BE160*100/CB163</f>
        <v>0</v>
      </c>
      <c r="BF161" s="145">
        <f>BF160*100/CB163</f>
        <v>90</v>
      </c>
      <c r="BG161" s="143">
        <f>BG160*100/CB163</f>
        <v>10</v>
      </c>
      <c r="BH161" s="144">
        <f>BH160*100/CB163</f>
        <v>0</v>
      </c>
      <c r="BI161" s="145">
        <f>BI160*100/CB163</f>
        <v>90</v>
      </c>
      <c r="BJ161" s="143">
        <f>BJ160*100/CB163</f>
        <v>10</v>
      </c>
      <c r="BK161" s="144">
        <f>BK160*100/CB163</f>
        <v>0</v>
      </c>
      <c r="BL161" s="35">
        <f>BL160*100/CB163</f>
        <v>95</v>
      </c>
      <c r="BM161" s="36">
        <f>BM160*100/CB163</f>
        <v>5</v>
      </c>
      <c r="BN161" s="37">
        <f>BN160*100/CB163</f>
        <v>0</v>
      </c>
      <c r="BO161" s="35">
        <f>BO160*100/CB163</f>
        <v>90</v>
      </c>
      <c r="BP161" s="36">
        <f>BP160*100/CB163</f>
        <v>10</v>
      </c>
      <c r="BQ161" s="37">
        <f>BQ160*100/CB163</f>
        <v>0</v>
      </c>
      <c r="BR161" s="35">
        <f>BR160*100/CB163</f>
        <v>90</v>
      </c>
      <c r="BS161" s="36">
        <f>BS160*100/CB163</f>
        <v>10</v>
      </c>
      <c r="BT161" s="37">
        <f>BT160*100/CB163</f>
        <v>0</v>
      </c>
      <c r="BU161" s="35">
        <f>BU160*100/CB163</f>
        <v>95</v>
      </c>
      <c r="BV161" s="36">
        <f>BV160*100/CB163</f>
        <v>5</v>
      </c>
      <c r="BW161" s="37">
        <f>BW160*100/CB163</f>
        <v>0</v>
      </c>
      <c r="BX161" s="35">
        <f>BX160*100/CB163</f>
        <v>90</v>
      </c>
      <c r="BY161" s="36">
        <f>BY160*100/CB163</f>
        <v>10</v>
      </c>
      <c r="BZ161" s="37">
        <f>BZ160*100/CB163</f>
        <v>0</v>
      </c>
      <c r="CA161" s="38"/>
      <c r="CB161" s="39"/>
      <c r="CC161" s="39"/>
    </row>
    <row r="162" spans="2:81" ht="15.75" customHeight="1">
      <c r="B162" s="272"/>
      <c r="C162" s="273"/>
      <c r="D162" s="273"/>
      <c r="E162" s="273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  <c r="P162" s="273"/>
      <c r="Q162" s="273"/>
      <c r="R162" s="273"/>
      <c r="S162" s="273"/>
      <c r="T162" s="273"/>
      <c r="U162" s="273"/>
      <c r="V162" s="273"/>
      <c r="W162" s="273"/>
      <c r="X162" s="273"/>
      <c r="Y162" s="273"/>
      <c r="Z162" s="273"/>
      <c r="AA162" s="273"/>
      <c r="AB162" s="273"/>
      <c r="AC162" s="273"/>
      <c r="AD162" s="273"/>
      <c r="AE162" s="273"/>
      <c r="AF162" s="273"/>
      <c r="AG162" s="273"/>
      <c r="AH162" s="273"/>
      <c r="AI162" s="273"/>
      <c r="AJ162" s="273"/>
      <c r="AK162" s="273"/>
      <c r="AL162" s="273"/>
      <c r="AM162" s="273"/>
      <c r="AN162" s="273"/>
      <c r="AO162" s="273"/>
      <c r="AP162" s="273"/>
      <c r="AQ162" s="273"/>
      <c r="AR162" s="273"/>
      <c r="AS162" s="273"/>
      <c r="AT162" s="273"/>
      <c r="AU162" s="273"/>
      <c r="AV162" s="273"/>
      <c r="AW162" s="273"/>
      <c r="AX162" s="273"/>
      <c r="AY162" s="273"/>
      <c r="AZ162" s="273"/>
      <c r="BA162" s="273"/>
      <c r="BB162" s="273"/>
      <c r="BC162" s="273"/>
      <c r="BD162" s="273"/>
      <c r="BE162" s="273"/>
      <c r="BF162" s="273"/>
      <c r="BG162" s="273"/>
      <c r="BH162" s="273"/>
      <c r="BI162" s="273"/>
      <c r="BJ162" s="273"/>
      <c r="BK162" s="273"/>
      <c r="BL162" s="273"/>
      <c r="BM162" s="273"/>
      <c r="BN162" s="273"/>
      <c r="BO162" s="273"/>
      <c r="BP162" s="273"/>
      <c r="BQ162" s="273"/>
      <c r="BR162" s="279"/>
      <c r="BS162" s="262"/>
      <c r="BT162" s="262"/>
      <c r="BU162" s="262"/>
      <c r="BV162" s="262"/>
      <c r="BW162" s="262"/>
      <c r="BX162" s="262"/>
      <c r="BY162" s="262"/>
      <c r="BZ162" s="262"/>
      <c r="CA162" s="263"/>
      <c r="CB162" s="97" t="s">
        <v>32</v>
      </c>
      <c r="CC162" s="97" t="s">
        <v>33</v>
      </c>
    </row>
    <row r="163" spans="2:81" ht="15.75" customHeight="1">
      <c r="B163" s="274"/>
      <c r="C163" s="266"/>
      <c r="D163" s="266"/>
      <c r="E163" s="266"/>
      <c r="F163" s="266"/>
      <c r="G163" s="266"/>
      <c r="H163" s="266"/>
      <c r="I163" s="266"/>
      <c r="J163" s="266"/>
      <c r="K163" s="266"/>
      <c r="L163" s="266"/>
      <c r="M163" s="266"/>
      <c r="N163" s="266"/>
      <c r="O163" s="266"/>
      <c r="P163" s="266"/>
      <c r="Q163" s="266"/>
      <c r="R163" s="266"/>
      <c r="S163" s="266"/>
      <c r="T163" s="266"/>
      <c r="U163" s="266"/>
      <c r="V163" s="266"/>
      <c r="W163" s="266"/>
      <c r="X163" s="266"/>
      <c r="Y163" s="266"/>
      <c r="Z163" s="266"/>
      <c r="AA163" s="266"/>
      <c r="AB163" s="266"/>
      <c r="AC163" s="266"/>
      <c r="AD163" s="266"/>
      <c r="AE163" s="266"/>
      <c r="AF163" s="266"/>
      <c r="AG163" s="266"/>
      <c r="AH163" s="266"/>
      <c r="AI163" s="266"/>
      <c r="AJ163" s="266"/>
      <c r="AK163" s="266"/>
      <c r="AL163" s="266"/>
      <c r="AM163" s="266"/>
      <c r="AN163" s="266"/>
      <c r="AO163" s="266"/>
      <c r="AP163" s="266"/>
      <c r="AQ163" s="266"/>
      <c r="AR163" s="266"/>
      <c r="AS163" s="266"/>
      <c r="AT163" s="266"/>
      <c r="AU163" s="266"/>
      <c r="AV163" s="266"/>
      <c r="AW163" s="266"/>
      <c r="AX163" s="266"/>
      <c r="AY163" s="266"/>
      <c r="AZ163" s="266"/>
      <c r="BA163" s="266"/>
      <c r="BB163" s="266"/>
      <c r="BC163" s="266"/>
      <c r="BD163" s="266"/>
      <c r="BE163" s="266"/>
      <c r="BF163" s="266"/>
      <c r="BG163" s="266"/>
      <c r="BH163" s="266"/>
      <c r="BI163" s="266"/>
      <c r="BJ163" s="266"/>
      <c r="BK163" s="266"/>
      <c r="BL163" s="266"/>
      <c r="BM163" s="266"/>
      <c r="BN163" s="266"/>
      <c r="BO163" s="266"/>
      <c r="BP163" s="266"/>
      <c r="BQ163" s="266"/>
      <c r="BR163" s="44" t="s">
        <v>30</v>
      </c>
      <c r="BS163" s="74"/>
      <c r="BT163" s="74"/>
      <c r="BU163" s="74"/>
      <c r="BV163" s="74"/>
      <c r="BW163" s="74"/>
      <c r="BX163" s="74"/>
      <c r="BY163" s="74"/>
      <c r="BZ163" s="74"/>
      <c r="CA163" s="75"/>
      <c r="CB163" s="97">
        <f>'3 жастағы балалар Ф'!U163</f>
        <v>20</v>
      </c>
      <c r="CC163" s="97">
        <v>100</v>
      </c>
    </row>
    <row r="164" spans="2:81" ht="15.75" customHeight="1">
      <c r="B164" s="274"/>
      <c r="C164" s="266"/>
      <c r="D164" s="266"/>
      <c r="E164" s="266"/>
      <c r="F164" s="266"/>
      <c r="G164" s="266"/>
      <c r="H164" s="266"/>
      <c r="I164" s="266"/>
      <c r="J164" s="266"/>
      <c r="K164" s="266"/>
      <c r="L164" s="266"/>
      <c r="M164" s="266"/>
      <c r="N164" s="266"/>
      <c r="O164" s="266"/>
      <c r="P164" s="266"/>
      <c r="Q164" s="266"/>
      <c r="R164" s="266"/>
      <c r="S164" s="266"/>
      <c r="T164" s="266"/>
      <c r="U164" s="266"/>
      <c r="V164" s="266"/>
      <c r="W164" s="266"/>
      <c r="X164" s="266"/>
      <c r="Y164" s="266"/>
      <c r="Z164" s="266"/>
      <c r="AA164" s="266"/>
      <c r="AB164" s="266"/>
      <c r="AC164" s="266"/>
      <c r="AD164" s="266"/>
      <c r="AE164" s="266"/>
      <c r="AF164" s="266"/>
      <c r="AG164" s="266"/>
      <c r="AH164" s="266"/>
      <c r="AI164" s="266"/>
      <c r="AJ164" s="266"/>
      <c r="AK164" s="266"/>
      <c r="AL164" s="266"/>
      <c r="AM164" s="266"/>
      <c r="AN164" s="266"/>
      <c r="AO164" s="266"/>
      <c r="AP164" s="266"/>
      <c r="AQ164" s="266"/>
      <c r="AR164" s="266"/>
      <c r="AS164" s="266"/>
      <c r="AT164" s="266"/>
      <c r="AU164" s="266"/>
      <c r="AV164" s="266"/>
      <c r="AW164" s="266"/>
      <c r="AX164" s="266"/>
      <c r="AY164" s="266"/>
      <c r="AZ164" s="266"/>
      <c r="BA164" s="266"/>
      <c r="BB164" s="266"/>
      <c r="BC164" s="266"/>
      <c r="BD164" s="266"/>
      <c r="BE164" s="266"/>
      <c r="BF164" s="266"/>
      <c r="BG164" s="266"/>
      <c r="BH164" s="266"/>
      <c r="BI164" s="266"/>
      <c r="BJ164" s="266"/>
      <c r="BK164" s="266"/>
      <c r="BL164" s="266"/>
      <c r="BM164" s="266"/>
      <c r="BN164" s="266"/>
      <c r="BO164" s="266"/>
      <c r="BP164" s="266"/>
      <c r="BQ164" s="266"/>
      <c r="BR164" s="47" t="s">
        <v>5</v>
      </c>
      <c r="BS164" s="76"/>
      <c r="BT164" s="76"/>
      <c r="BU164" s="76"/>
      <c r="BV164" s="76"/>
      <c r="BW164" s="76"/>
      <c r="BX164" s="76"/>
      <c r="BY164" s="76"/>
      <c r="BZ164" s="76"/>
      <c r="CA164" s="77"/>
      <c r="CB164" s="98">
        <f>COUNTIF(CA115:CA159,"&gt;0")</f>
        <v>20</v>
      </c>
      <c r="CC164" s="51">
        <f>(D161+G161+J161+M161+P161+S161+V161+Y161+BC161+BF161+BI161+BL161+BO161+BR161+BU161+BX161+AE161+AB161+AH161+AK161+AN161+AQ161+AT161+AW161+AZ161)/25</f>
        <v>90.6</v>
      </c>
    </row>
    <row r="165" spans="2:81" ht="15.75" customHeight="1">
      <c r="B165" s="274"/>
      <c r="C165" s="266"/>
      <c r="D165" s="266"/>
      <c r="E165" s="266"/>
      <c r="F165" s="266"/>
      <c r="G165" s="266"/>
      <c r="H165" s="266"/>
      <c r="I165" s="266"/>
      <c r="J165" s="266"/>
      <c r="K165" s="266"/>
      <c r="L165" s="266"/>
      <c r="M165" s="266"/>
      <c r="N165" s="266"/>
      <c r="O165" s="266"/>
      <c r="P165" s="266"/>
      <c r="Q165" s="266"/>
      <c r="R165" s="266"/>
      <c r="S165" s="266"/>
      <c r="T165" s="266"/>
      <c r="U165" s="266"/>
      <c r="V165" s="266"/>
      <c r="W165" s="266"/>
      <c r="X165" s="266"/>
      <c r="Y165" s="266"/>
      <c r="Z165" s="266"/>
      <c r="AA165" s="266"/>
      <c r="AB165" s="266"/>
      <c r="AC165" s="266"/>
      <c r="AD165" s="266"/>
      <c r="AE165" s="266"/>
      <c r="AF165" s="266"/>
      <c r="AG165" s="266"/>
      <c r="AH165" s="266"/>
      <c r="AI165" s="266"/>
      <c r="AJ165" s="266"/>
      <c r="AK165" s="266"/>
      <c r="AL165" s="266"/>
      <c r="AM165" s="266"/>
      <c r="AN165" s="266"/>
      <c r="AO165" s="266"/>
      <c r="AP165" s="266"/>
      <c r="AQ165" s="266"/>
      <c r="AR165" s="266"/>
      <c r="AS165" s="266"/>
      <c r="AT165" s="266"/>
      <c r="AU165" s="266"/>
      <c r="AV165" s="266"/>
      <c r="AW165" s="266"/>
      <c r="AX165" s="266"/>
      <c r="AY165" s="266"/>
      <c r="AZ165" s="266"/>
      <c r="BA165" s="266"/>
      <c r="BB165" s="266"/>
      <c r="BC165" s="266"/>
      <c r="BD165" s="266"/>
      <c r="BE165" s="266"/>
      <c r="BF165" s="266"/>
      <c r="BG165" s="266"/>
      <c r="BH165" s="266"/>
      <c r="BI165" s="266"/>
      <c r="BJ165" s="266"/>
      <c r="BK165" s="266"/>
      <c r="BL165" s="266"/>
      <c r="BM165" s="266"/>
      <c r="BN165" s="266"/>
      <c r="BO165" s="266"/>
      <c r="BP165" s="266"/>
      <c r="BQ165" s="266"/>
      <c r="BR165" s="47" t="s">
        <v>6</v>
      </c>
      <c r="BS165" s="76"/>
      <c r="BT165" s="76"/>
      <c r="BU165" s="76"/>
      <c r="BV165" s="76"/>
      <c r="BW165" s="76"/>
      <c r="BX165" s="76"/>
      <c r="BY165" s="76"/>
      <c r="BZ165" s="76"/>
      <c r="CA165" s="77"/>
      <c r="CB165" s="98">
        <f>COUNTIF(CB115:CB159,"&gt;0")</f>
        <v>3</v>
      </c>
      <c r="CC165" s="51">
        <f>(E161+H161+K161+N161+Q161+T161+W161+Z161+BP161+BD161+BG161+BJ161+BM161+BS161+BV161+BY161+AF161+AC161+AI161+AL161+AO161+AR161+AU161+AX161+BA161)/25</f>
        <v>9.1999999999999993</v>
      </c>
    </row>
    <row r="166" spans="2:81" ht="15.75" customHeight="1">
      <c r="B166" s="275"/>
      <c r="C166" s="276"/>
      <c r="D166" s="276"/>
      <c r="E166" s="276"/>
      <c r="F166" s="276"/>
      <c r="G166" s="276"/>
      <c r="H166" s="276"/>
      <c r="I166" s="276"/>
      <c r="J166" s="276"/>
      <c r="K166" s="276"/>
      <c r="L166" s="276"/>
      <c r="M166" s="276"/>
      <c r="N166" s="276"/>
      <c r="O166" s="276"/>
      <c r="P166" s="276"/>
      <c r="Q166" s="276"/>
      <c r="R166" s="276"/>
      <c r="S166" s="276"/>
      <c r="T166" s="276"/>
      <c r="U166" s="276"/>
      <c r="V166" s="276"/>
      <c r="W166" s="276"/>
      <c r="X166" s="276"/>
      <c r="Y166" s="276"/>
      <c r="Z166" s="276"/>
      <c r="AA166" s="276"/>
      <c r="AB166" s="276"/>
      <c r="AC166" s="276"/>
      <c r="AD166" s="276"/>
      <c r="AE166" s="276"/>
      <c r="AF166" s="276"/>
      <c r="AG166" s="276"/>
      <c r="AH166" s="276"/>
      <c r="AI166" s="276"/>
      <c r="AJ166" s="276"/>
      <c r="AK166" s="276"/>
      <c r="AL166" s="276"/>
      <c r="AM166" s="276"/>
      <c r="AN166" s="276"/>
      <c r="AO166" s="276"/>
      <c r="AP166" s="276"/>
      <c r="AQ166" s="276"/>
      <c r="AR166" s="276"/>
      <c r="AS166" s="276"/>
      <c r="AT166" s="276"/>
      <c r="AU166" s="276"/>
      <c r="AV166" s="276"/>
      <c r="AW166" s="276"/>
      <c r="AX166" s="276"/>
      <c r="AY166" s="276"/>
      <c r="AZ166" s="276"/>
      <c r="BA166" s="276"/>
      <c r="BB166" s="276"/>
      <c r="BC166" s="276"/>
      <c r="BD166" s="276"/>
      <c r="BE166" s="276"/>
      <c r="BF166" s="276"/>
      <c r="BG166" s="276"/>
      <c r="BH166" s="276"/>
      <c r="BI166" s="276"/>
      <c r="BJ166" s="276"/>
      <c r="BK166" s="276"/>
      <c r="BL166" s="276"/>
      <c r="BM166" s="276"/>
      <c r="BN166" s="276"/>
      <c r="BO166" s="276"/>
      <c r="BP166" s="276"/>
      <c r="BQ166" s="276"/>
      <c r="BR166" s="53" t="s">
        <v>7</v>
      </c>
      <c r="BS166" s="79"/>
      <c r="BT166" s="79"/>
      <c r="BU166" s="79"/>
      <c r="BV166" s="79"/>
      <c r="BW166" s="79"/>
      <c r="BX166" s="79"/>
      <c r="BY166" s="79"/>
      <c r="BZ166" s="79"/>
      <c r="CA166" s="80"/>
      <c r="CB166" s="98">
        <f>COUNTIF(CC115:CC159,"&gt;0")</f>
        <v>2</v>
      </c>
      <c r="CC166" s="51">
        <f>(F161+I161+L161+O161+R161+U161+X161+AA161+BE161+BH161+BK161+BN161+BQ161+BT161+BW161+BZ161+AG161+AD161+AJ161+AM161+AP161+AS161+AV161+AY161+BB161)/25</f>
        <v>0</v>
      </c>
    </row>
    <row r="167" spans="2:81" ht="15.75" customHeight="1"/>
    <row r="168" spans="2:81" ht="15.75" customHeight="1"/>
    <row r="169" spans="2:81" ht="15.75" customHeight="1"/>
    <row r="170" spans="2:81" ht="15.75" customHeight="1"/>
    <row r="171" spans="2:81" ht="15.75" customHeight="1"/>
    <row r="172" spans="2:81" ht="15.75" customHeight="1"/>
    <row r="173" spans="2:81" ht="15.75" customHeight="1"/>
    <row r="174" spans="2:81" ht="15.75" customHeight="1"/>
    <row r="175" spans="2:81" ht="15.75" customHeight="1"/>
    <row r="176" spans="2:81" ht="15.75" customHeight="1"/>
    <row r="177" spans="8:20" ht="15.75" customHeight="1">
      <c r="H177" s="136"/>
      <c r="T177" s="161"/>
    </row>
    <row r="178" spans="8:20" ht="15.75" customHeight="1"/>
    <row r="179" spans="8:20" ht="15.75" customHeight="1"/>
    <row r="180" spans="8:20" ht="15.75" customHeight="1"/>
    <row r="181" spans="8:20" ht="15.75" customHeight="1"/>
    <row r="182" spans="8:20" ht="15.75" customHeight="1"/>
    <row r="183" spans="8:20" ht="15.75" customHeight="1"/>
    <row r="184" spans="8:20" ht="15.75" customHeight="1"/>
    <row r="185" spans="8:20" ht="15.75" customHeight="1"/>
    <row r="186" spans="8:20" ht="15.75" customHeight="1"/>
    <row r="187" spans="8:20" ht="15.75" customHeight="1"/>
    <row r="188" spans="8:20" ht="15.75" customHeight="1"/>
    <row r="189" spans="8:20" ht="15.75" customHeight="1"/>
    <row r="190" spans="8:20" ht="15.75" customHeight="1"/>
    <row r="191" spans="8:20" ht="15.75" customHeight="1"/>
    <row r="192" spans="8:20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1">
    <mergeCell ref="B160:C160"/>
    <mergeCell ref="B161:C161"/>
    <mergeCell ref="B162:BQ166"/>
    <mergeCell ref="BR162:CA162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AK113:AM113"/>
    <mergeCell ref="AN113:AP113"/>
    <mergeCell ref="AQ113:AS113"/>
    <mergeCell ref="BO113:BQ113"/>
    <mergeCell ref="BR113:BT113"/>
    <mergeCell ref="BU113:BW113"/>
    <mergeCell ref="CB110:CB114"/>
    <mergeCell ref="CC110:CC114"/>
    <mergeCell ref="B111:B114"/>
    <mergeCell ref="C111:C114"/>
    <mergeCell ref="BX113:BZ113"/>
    <mergeCell ref="D113:F113"/>
    <mergeCell ref="G113:I113"/>
    <mergeCell ref="C108:Q108"/>
    <mergeCell ref="D111:R111"/>
    <mergeCell ref="AT113:AV113"/>
    <mergeCell ref="AW113:AY113"/>
    <mergeCell ref="AZ113:BB113"/>
    <mergeCell ref="BC113:BE113"/>
    <mergeCell ref="BF113:BH113"/>
    <mergeCell ref="BI113:BK113"/>
    <mergeCell ref="BL113:BN113"/>
    <mergeCell ref="BL112:BN112"/>
    <mergeCell ref="BO112:BQ112"/>
    <mergeCell ref="BR112:BT112"/>
    <mergeCell ref="BU112:BW112"/>
    <mergeCell ref="S111:AG111"/>
    <mergeCell ref="AH111:AV111"/>
    <mergeCell ref="AW111:BK111"/>
    <mergeCell ref="BL111:BZ111"/>
    <mergeCell ref="BU53:BW53"/>
    <mergeCell ref="BX53:BZ53"/>
    <mergeCell ref="AK54:AM54"/>
    <mergeCell ref="AN54:AP54"/>
    <mergeCell ref="AQ54:AS54"/>
    <mergeCell ref="AT54:AV54"/>
    <mergeCell ref="AW54:AY54"/>
    <mergeCell ref="AZ54:BB54"/>
    <mergeCell ref="BC54:BE54"/>
    <mergeCell ref="BF54:BH54"/>
    <mergeCell ref="BI54:BK54"/>
    <mergeCell ref="BL54:BN54"/>
    <mergeCell ref="BO54:BQ54"/>
    <mergeCell ref="BR54:BT54"/>
    <mergeCell ref="BU54:BW54"/>
    <mergeCell ref="BX54:BZ54"/>
    <mergeCell ref="B35:C35"/>
    <mergeCell ref="B36:C36"/>
    <mergeCell ref="B37:BB41"/>
    <mergeCell ref="BC37:BL37"/>
    <mergeCell ref="C48:Q48"/>
    <mergeCell ref="AK53:AM53"/>
    <mergeCell ref="AN53:AP53"/>
    <mergeCell ref="AQ53:AS53"/>
    <mergeCell ref="AT53:AV53"/>
    <mergeCell ref="AW53:AY53"/>
    <mergeCell ref="AZ53:BB53"/>
    <mergeCell ref="BC53:BE53"/>
    <mergeCell ref="BF53:BH53"/>
    <mergeCell ref="BI53:BK53"/>
    <mergeCell ref="BL53:BN53"/>
    <mergeCell ref="AB53:AD53"/>
    <mergeCell ref="C49:Q49"/>
    <mergeCell ref="AK7:AM7"/>
    <mergeCell ref="AN7:AP7"/>
    <mergeCell ref="AQ7:AS7"/>
    <mergeCell ref="AT7:AV7"/>
    <mergeCell ref="AW7:AY7"/>
    <mergeCell ref="B6:B9"/>
    <mergeCell ref="C6:C9"/>
    <mergeCell ref="V8:X8"/>
    <mergeCell ref="Y8:AA8"/>
    <mergeCell ref="AB8:AD8"/>
    <mergeCell ref="AE8:AG8"/>
    <mergeCell ref="AH8:AJ8"/>
    <mergeCell ref="AK8:AM8"/>
    <mergeCell ref="AN8:AP8"/>
    <mergeCell ref="P8:R8"/>
    <mergeCell ref="S8:U8"/>
    <mergeCell ref="D8:F8"/>
    <mergeCell ref="G8:I8"/>
    <mergeCell ref="J8:L8"/>
    <mergeCell ref="BC8:BE8"/>
    <mergeCell ref="BF8:BH8"/>
    <mergeCell ref="BI8:BK8"/>
    <mergeCell ref="BO53:BQ53"/>
    <mergeCell ref="BR98:CA98"/>
    <mergeCell ref="C3:Q3"/>
    <mergeCell ref="D6:O6"/>
    <mergeCell ref="C2:Q2"/>
    <mergeCell ref="D5:BK5"/>
    <mergeCell ref="P6:AA6"/>
    <mergeCell ref="AB6:AM6"/>
    <mergeCell ref="AN6:AY6"/>
    <mergeCell ref="AZ6:BK6"/>
    <mergeCell ref="D7:F7"/>
    <mergeCell ref="G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H112:AJ112"/>
    <mergeCell ref="AK112:AM112"/>
    <mergeCell ref="AN112:AP112"/>
    <mergeCell ref="AQ112:AS112"/>
    <mergeCell ref="AT112:AV112"/>
    <mergeCell ref="AZ7:BB7"/>
    <mergeCell ref="BC7:BE7"/>
    <mergeCell ref="BF7:BH7"/>
    <mergeCell ref="BI7:BK7"/>
    <mergeCell ref="AW112:AY112"/>
    <mergeCell ref="AZ112:BB112"/>
    <mergeCell ref="BC112:BE112"/>
    <mergeCell ref="BF112:BH112"/>
    <mergeCell ref="BI112:BK112"/>
    <mergeCell ref="AW52:BK52"/>
    <mergeCell ref="D51:BZ51"/>
    <mergeCell ref="M8:O8"/>
    <mergeCell ref="BL5:BL9"/>
    <mergeCell ref="BM5:BM9"/>
    <mergeCell ref="BN5:BN9"/>
    <mergeCell ref="AQ8:AS8"/>
    <mergeCell ref="AT8:AV8"/>
    <mergeCell ref="AW8:AY8"/>
    <mergeCell ref="AZ8:BB8"/>
    <mergeCell ref="C107:Q107"/>
    <mergeCell ref="D110:BZ110"/>
    <mergeCell ref="CA110:CA114"/>
    <mergeCell ref="AE54:AG54"/>
    <mergeCell ref="AH54:AJ54"/>
    <mergeCell ref="C52:C55"/>
    <mergeCell ref="D53:F53"/>
    <mergeCell ref="D54:F54"/>
    <mergeCell ref="AH52:AV52"/>
    <mergeCell ref="B96:C96"/>
    <mergeCell ref="B97:C97"/>
    <mergeCell ref="B98:BQ102"/>
    <mergeCell ref="CA51:CA55"/>
    <mergeCell ref="BX112:BZ112"/>
    <mergeCell ref="D112:F112"/>
    <mergeCell ref="G112:I112"/>
    <mergeCell ref="J112:L112"/>
    <mergeCell ref="M112:O112"/>
    <mergeCell ref="P112:R112"/>
    <mergeCell ref="S112:U112"/>
    <mergeCell ref="V112:X112"/>
    <mergeCell ref="Y112:AA112"/>
    <mergeCell ref="AB112:AD112"/>
    <mergeCell ref="AE112:AG112"/>
    <mergeCell ref="CB51:CB55"/>
    <mergeCell ref="CC51:CC55"/>
    <mergeCell ref="B52:B55"/>
    <mergeCell ref="BL52:BZ52"/>
    <mergeCell ref="D52:R52"/>
    <mergeCell ref="S52:AG52"/>
    <mergeCell ref="G53:I53"/>
    <mergeCell ref="J53:L53"/>
    <mergeCell ref="G54:I54"/>
    <mergeCell ref="J54:L54"/>
    <mergeCell ref="M53:O53"/>
    <mergeCell ref="P53:R53"/>
    <mergeCell ref="M54:O54"/>
    <mergeCell ref="P54:R54"/>
    <mergeCell ref="S53:U53"/>
    <mergeCell ref="V53:X53"/>
    <mergeCell ref="S54:U54"/>
    <mergeCell ref="V54:X54"/>
    <mergeCell ref="Y53:AA53"/>
    <mergeCell ref="Y54:AA54"/>
    <mergeCell ref="AB54:AD54"/>
    <mergeCell ref="AE53:AG53"/>
    <mergeCell ref="AH53:AJ53"/>
    <mergeCell ref="BR53:BT53"/>
  </mergeCells>
  <pageMargins left="0.7" right="0.7" top="0.75" bottom="0.75" header="0" footer="0"/>
  <pageSetup orientation="landscape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00"/>
  <sheetViews>
    <sheetView topLeftCell="A7" workbookViewId="0">
      <selection activeCell="D50" sqref="D50:E50"/>
    </sheetView>
  </sheetViews>
  <sheetFormatPr defaultColWidth="14.42578125" defaultRowHeight="15" customHeight="1"/>
  <cols>
    <col min="1" max="1" width="8" customWidth="1"/>
    <col min="2" max="2" width="4.5703125" customWidth="1"/>
    <col min="3" max="3" width="35.28515625" customWidth="1"/>
    <col min="4" max="18" width="12.7109375" customWidth="1"/>
    <col min="19" max="19" width="10.85546875" customWidth="1"/>
    <col min="20" max="20" width="12.28515625" customWidth="1"/>
    <col min="21" max="21" width="10.85546875" customWidth="1"/>
    <col min="22" max="22" width="11.7109375" customWidth="1"/>
    <col min="23" max="23" width="10.140625" customWidth="1"/>
    <col min="24" max="24" width="10.85546875" customWidth="1"/>
    <col min="25" max="25" width="11.5703125" customWidth="1"/>
    <col min="26" max="28" width="23.140625" customWidth="1"/>
    <col min="29" max="29" width="12.28515625" customWidth="1"/>
    <col min="30" max="43" width="10.140625" customWidth="1"/>
    <col min="44" max="44" width="8" customWidth="1"/>
    <col min="45" max="45" width="14.5703125" customWidth="1"/>
    <col min="46" max="46" width="8" customWidth="1"/>
    <col min="47" max="47" width="17" customWidth="1"/>
    <col min="48" max="48" width="8" customWidth="1"/>
    <col min="49" max="49" width="15.140625" customWidth="1"/>
    <col min="50" max="50" width="8" customWidth="1"/>
    <col min="51" max="51" width="16.28515625" customWidth="1"/>
    <col min="52" max="52" width="8" customWidth="1"/>
    <col min="53" max="53" width="14.5703125" customWidth="1"/>
  </cols>
  <sheetData>
    <row r="1" spans="1:53">
      <c r="B1" s="284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</row>
    <row r="2" spans="1:53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53"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</row>
    <row r="4" spans="1:53">
      <c r="B4" s="91"/>
      <c r="C4" s="284" t="s">
        <v>481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</row>
    <row r="5" spans="1:53">
      <c r="B5" s="284" t="s">
        <v>482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</row>
    <row r="6" spans="1:53">
      <c r="A6" s="284"/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</row>
    <row r="8" spans="1:53" ht="83.25" customHeight="1">
      <c r="B8" s="268" t="s">
        <v>2</v>
      </c>
      <c r="C8" s="268" t="s">
        <v>3</v>
      </c>
      <c r="D8" s="301" t="s">
        <v>483</v>
      </c>
      <c r="E8" s="262"/>
      <c r="F8" s="263"/>
      <c r="G8" s="300" t="s">
        <v>59</v>
      </c>
      <c r="H8" s="262"/>
      <c r="I8" s="263"/>
      <c r="J8" s="300" t="s">
        <v>484</v>
      </c>
      <c r="K8" s="262"/>
      <c r="L8" s="263"/>
      <c r="M8" s="300" t="s">
        <v>259</v>
      </c>
      <c r="N8" s="262"/>
      <c r="O8" s="263"/>
      <c r="P8" s="300" t="s">
        <v>485</v>
      </c>
      <c r="Q8" s="262"/>
      <c r="R8" s="263"/>
      <c r="S8" s="270" t="s">
        <v>5</v>
      </c>
      <c r="T8" s="270" t="s">
        <v>6</v>
      </c>
      <c r="U8" s="258" t="s">
        <v>7</v>
      </c>
    </row>
    <row r="9" spans="1:53" ht="95.25" customHeight="1">
      <c r="B9" s="260"/>
      <c r="C9" s="260"/>
      <c r="D9" s="162" t="s">
        <v>486</v>
      </c>
      <c r="E9" s="162" t="s">
        <v>487</v>
      </c>
      <c r="F9" s="162" t="s">
        <v>488</v>
      </c>
      <c r="G9" s="162" t="s">
        <v>486</v>
      </c>
      <c r="H9" s="162" t="s">
        <v>487</v>
      </c>
      <c r="I9" s="162" t="s">
        <v>488</v>
      </c>
      <c r="J9" s="162" t="s">
        <v>486</v>
      </c>
      <c r="K9" s="162" t="s">
        <v>487</v>
      </c>
      <c r="L9" s="162" t="s">
        <v>488</v>
      </c>
      <c r="M9" s="162" t="s">
        <v>486</v>
      </c>
      <c r="N9" s="162" t="s">
        <v>487</v>
      </c>
      <c r="O9" s="162" t="s">
        <v>488</v>
      </c>
      <c r="P9" s="162" t="s">
        <v>486</v>
      </c>
      <c r="Q9" s="162" t="s">
        <v>487</v>
      </c>
      <c r="R9" s="162" t="s">
        <v>488</v>
      </c>
      <c r="S9" s="260"/>
      <c r="T9" s="260"/>
      <c r="U9" s="260"/>
    </row>
    <row r="10" spans="1:53" ht="15.75" customHeight="1">
      <c r="B10" s="163">
        <v>1</v>
      </c>
      <c r="C10" s="93" t="str">
        <f>'3 жастағы балалар Ф'!D10</f>
        <v>Айдос Ерназар Ерсінұлы</v>
      </c>
      <c r="D10" s="93">
        <f>'3 жастағы балалар Ф'!Q10</f>
        <v>0</v>
      </c>
      <c r="E10" s="93">
        <f>'3 жастағы балалар Ф'!R10</f>
        <v>4</v>
      </c>
      <c r="F10" s="93">
        <f>'3 жастағы балалар Ф'!S10</f>
        <v>0</v>
      </c>
      <c r="G10" s="93">
        <f>'3 жастағы балалар К'!AB10</f>
        <v>0</v>
      </c>
      <c r="H10" s="93">
        <f>'3 жастағы балалар К'!AC10</f>
        <v>0</v>
      </c>
      <c r="I10" s="93">
        <f>'3 жастағы балалар К'!AD10</f>
        <v>8</v>
      </c>
      <c r="J10" s="93">
        <f>'3 жастағы балалар Т'!P10</f>
        <v>0</v>
      </c>
      <c r="K10" s="93">
        <f>'3 жастағы балалар Т'!Q10</f>
        <v>0</v>
      </c>
      <c r="L10" s="93">
        <f>'3 жастағы балалар Т'!R10</f>
        <v>4</v>
      </c>
      <c r="M10" s="93">
        <f>'3 жастағы балалар Ш'!BL10</f>
        <v>1</v>
      </c>
      <c r="N10" s="163">
        <f>'3 жастағы балалар Ш'!BM10</f>
        <v>1</v>
      </c>
      <c r="O10" s="163">
        <f>'3 жастағы балалар Ш'!BN10</f>
        <v>17</v>
      </c>
      <c r="P10" s="163">
        <f>'3 жастағы балалар Ә'!P10</f>
        <v>0</v>
      </c>
      <c r="Q10" s="163">
        <f>'3 жастағы балалар Ә'!Q10</f>
        <v>4</v>
      </c>
      <c r="R10" s="164">
        <f>'3 жастағы балалар Ә'!R10</f>
        <v>0</v>
      </c>
      <c r="S10" s="165">
        <f t="shared" ref="S10:U10" si="0">(D10+G10+J10+M10+P10)/5</f>
        <v>0.2</v>
      </c>
      <c r="T10" s="165">
        <f t="shared" si="0"/>
        <v>1.8</v>
      </c>
      <c r="U10" s="166">
        <f t="shared" si="0"/>
        <v>5.8</v>
      </c>
      <c r="X10" s="301" t="s">
        <v>489</v>
      </c>
      <c r="Y10" s="262"/>
      <c r="Z10" s="262"/>
      <c r="AA10" s="262"/>
      <c r="AB10" s="262"/>
      <c r="AC10" s="263"/>
      <c r="AP10" s="302" t="s">
        <v>489</v>
      </c>
      <c r="AQ10" s="262"/>
      <c r="AR10" s="262"/>
      <c r="AS10" s="263"/>
      <c r="AT10" s="167"/>
      <c r="AU10" s="167"/>
      <c r="AV10" s="70"/>
      <c r="AW10" s="70"/>
      <c r="AX10" s="70"/>
      <c r="AY10" s="70"/>
      <c r="AZ10" s="70"/>
      <c r="BA10" s="70"/>
    </row>
    <row r="11" spans="1:53" ht="15.75" customHeight="1">
      <c r="B11" s="163">
        <v>2</v>
      </c>
      <c r="C11" s="93" t="str">
        <f>'3 жастағы балалар Ф'!D11</f>
        <v>Арғынғазы Анниса Алмасқызы</v>
      </c>
      <c r="D11" s="93">
        <f>'3 жастағы балалар Ф'!Q11</f>
        <v>3</v>
      </c>
      <c r="E11" s="93">
        <f>'3 жастағы балалар Ф'!R11</f>
        <v>0</v>
      </c>
      <c r="F11" s="93">
        <f>'3 жастағы балалар Ф'!S11</f>
        <v>0</v>
      </c>
      <c r="G11" s="93">
        <f>'3 жастағы балалар К'!AB11</f>
        <v>0</v>
      </c>
      <c r="H11" s="93">
        <f>'3 жастағы балалар К'!AC11</f>
        <v>8</v>
      </c>
      <c r="I11" s="93">
        <f>'3 жастағы балалар К'!AD11</f>
        <v>0</v>
      </c>
      <c r="J11" s="93">
        <f>'3 жастағы балалар Т'!P11</f>
        <v>0</v>
      </c>
      <c r="K11" s="93">
        <f>'3 жастағы балалар Т'!Q11</f>
        <v>4</v>
      </c>
      <c r="L11" s="93">
        <f>'3 жастағы балалар Т'!R11</f>
        <v>0</v>
      </c>
      <c r="M11" s="93">
        <f>'3 жастағы балалар Ш'!BL11</f>
        <v>0</v>
      </c>
      <c r="N11" s="163">
        <f>'3 жастағы балалар Ш'!BM11</f>
        <v>17</v>
      </c>
      <c r="O11" s="163">
        <f>'3 жастағы балалар Ш'!BN11</f>
        <v>2</v>
      </c>
      <c r="P11" s="163">
        <f>'3 жастағы балалар Ә'!P11</f>
        <v>4</v>
      </c>
      <c r="Q11" s="163">
        <f>'3 жастағы балалар Ә'!Q11</f>
        <v>0</v>
      </c>
      <c r="R11" s="164">
        <f>'3 жастағы балалар Ә'!R11</f>
        <v>0</v>
      </c>
      <c r="S11" s="165">
        <f t="shared" ref="S11:U11" si="1">(D11+G11+J11+M11+P11)/5</f>
        <v>1.4</v>
      </c>
      <c r="T11" s="165">
        <f t="shared" si="1"/>
        <v>5.8</v>
      </c>
      <c r="U11" s="166">
        <f t="shared" si="1"/>
        <v>0.4</v>
      </c>
      <c r="X11" s="22"/>
      <c r="Y11" s="22"/>
      <c r="Z11" s="2" t="s">
        <v>33</v>
      </c>
      <c r="AA11" s="2" t="s">
        <v>490</v>
      </c>
      <c r="AB11" s="97" t="s">
        <v>491</v>
      </c>
      <c r="AC11" s="97" t="s">
        <v>492</v>
      </c>
      <c r="AP11" s="163" t="s">
        <v>490</v>
      </c>
      <c r="AQ11" s="168" t="s">
        <v>493</v>
      </c>
      <c r="AR11" s="169">
        <f>(G43+J43+M43+P43)/4</f>
        <v>7.75</v>
      </c>
      <c r="AS11" s="170">
        <f>AR11*100/Q36</f>
        <v>40.789473684210527</v>
      </c>
      <c r="AT11" s="70"/>
      <c r="AU11" s="70"/>
      <c r="AV11" s="70"/>
      <c r="AW11" s="70"/>
      <c r="AX11" s="70"/>
      <c r="AY11" s="70"/>
      <c r="AZ11" s="70"/>
      <c r="BA11" s="70"/>
    </row>
    <row r="12" spans="1:53" ht="17.25" customHeight="1">
      <c r="B12" s="163">
        <v>3</v>
      </c>
      <c r="C12" s="93" t="str">
        <f>'3 жастағы балалар Ф'!D12</f>
        <v>Бейбіт Айғаным Қуатқызы</v>
      </c>
      <c r="D12" s="93">
        <f>'3 жастағы балалар Ф'!Q12</f>
        <v>0</v>
      </c>
      <c r="E12" s="93">
        <f>'3 жастағы балалар Ф'!R12</f>
        <v>4</v>
      </c>
      <c r="F12" s="93">
        <f>'3 жастағы балалар Ф'!S12</f>
        <v>0</v>
      </c>
      <c r="G12" s="93">
        <f>'3 жастағы балалар К'!AB12</f>
        <v>0</v>
      </c>
      <c r="H12" s="93">
        <f>'3 жастағы балалар К'!AC12</f>
        <v>0</v>
      </c>
      <c r="I12" s="93">
        <f>'3 жастағы балалар К'!AD12</f>
        <v>8</v>
      </c>
      <c r="J12" s="93">
        <f>'3 жастағы балалар Т'!P12</f>
        <v>0</v>
      </c>
      <c r="K12" s="93">
        <f>'3 жастағы балалар Т'!Q12</f>
        <v>0</v>
      </c>
      <c r="L12" s="93">
        <f>'3 жастағы балалар Т'!R12</f>
        <v>4</v>
      </c>
      <c r="M12" s="93">
        <f>'3 жастағы балалар Ш'!BL12</f>
        <v>1</v>
      </c>
      <c r="N12" s="163">
        <f>'3 жастағы балалар Ш'!BM12</f>
        <v>1</v>
      </c>
      <c r="O12" s="163">
        <f>'3 жастағы балалар Ш'!BN12</f>
        <v>17</v>
      </c>
      <c r="P12" s="163">
        <f>'3 жастағы балалар Ә'!P12</f>
        <v>0</v>
      </c>
      <c r="Q12" s="163">
        <f>'3 жастағы балалар Ә'!Q12</f>
        <v>4</v>
      </c>
      <c r="R12" s="164">
        <f>'3 жастағы балалар Ә'!R12</f>
        <v>0</v>
      </c>
      <c r="S12" s="165">
        <f t="shared" ref="S12:U12" si="2">(D12+G12+J12+M12+P12)/5</f>
        <v>0.2</v>
      </c>
      <c r="T12" s="165">
        <f t="shared" si="2"/>
        <v>1.8</v>
      </c>
      <c r="U12" s="166">
        <f t="shared" si="2"/>
        <v>5.8</v>
      </c>
      <c r="X12" s="22" t="s">
        <v>490</v>
      </c>
      <c r="Y12" s="268" t="s">
        <v>493</v>
      </c>
      <c r="Z12" s="171">
        <f>'3 жастағы балалар Ф'!S39</f>
        <v>40.789473684210527</v>
      </c>
      <c r="AA12" s="304" t="s">
        <v>494</v>
      </c>
      <c r="AB12" s="273"/>
      <c r="AC12" s="280"/>
      <c r="AP12" s="163" t="s">
        <v>491</v>
      </c>
      <c r="AQ12" s="168" t="s">
        <v>493</v>
      </c>
      <c r="AR12" s="169">
        <f>(H43+K43+N43+Q43)/4</f>
        <v>11</v>
      </c>
      <c r="AS12" s="170">
        <f>AR12*100/Q36</f>
        <v>57.89473684210526</v>
      </c>
      <c r="AT12" s="70"/>
      <c r="AU12" s="70"/>
      <c r="AV12" s="70"/>
      <c r="AW12" s="70"/>
      <c r="AX12" s="70"/>
      <c r="AY12" s="70"/>
      <c r="AZ12" s="70"/>
      <c r="BA12" s="70"/>
    </row>
    <row r="13" spans="1:53" ht="15.75" customHeight="1">
      <c r="B13" s="163">
        <v>4</v>
      </c>
      <c r="C13" s="93" t="str">
        <f>'3 жастағы балалар Ф'!D13</f>
        <v xml:space="preserve">Даниярқызы Айша </v>
      </c>
      <c r="D13" s="93">
        <f>'3 жастағы балалар Ф'!Q13</f>
        <v>4</v>
      </c>
      <c r="E13" s="93">
        <f>'3 жастағы балалар Ф'!R13</f>
        <v>0</v>
      </c>
      <c r="F13" s="93">
        <f>'3 жастағы балалар Ф'!S13</f>
        <v>0</v>
      </c>
      <c r="G13" s="93">
        <f>'3 жастағы балалар К'!AB13</f>
        <v>0</v>
      </c>
      <c r="H13" s="93">
        <f>'3 жастағы балалар К'!AC13</f>
        <v>0</v>
      </c>
      <c r="I13" s="93">
        <f>'3 жастағы балалар К'!AD13</f>
        <v>8</v>
      </c>
      <c r="J13" s="93">
        <f>'3 жастағы балалар Т'!P13</f>
        <v>0</v>
      </c>
      <c r="K13" s="93">
        <f>'3 жастағы балалар Т'!Q13</f>
        <v>0</v>
      </c>
      <c r="L13" s="93">
        <f>'3 жастағы балалар Т'!R13</f>
        <v>4</v>
      </c>
      <c r="M13" s="93">
        <f>'3 жастағы балалар Ш'!BL13</f>
        <v>1</v>
      </c>
      <c r="N13" s="163">
        <f>'3 жастағы балалар Ш'!BM13</f>
        <v>1</v>
      </c>
      <c r="O13" s="163">
        <f>'3 жастағы балалар Ш'!BN13</f>
        <v>17</v>
      </c>
      <c r="P13" s="163">
        <f>'3 жастағы балалар Ә'!P13</f>
        <v>0</v>
      </c>
      <c r="Q13" s="163">
        <f>'3 жастағы балалар Ә'!Q13</f>
        <v>4</v>
      </c>
      <c r="R13" s="164">
        <f>'3 жастағы балалар Ә'!R13</f>
        <v>0</v>
      </c>
      <c r="S13" s="165">
        <f t="shared" ref="S13:U13" si="3">(D13+G13+J13+M13+P13)/5</f>
        <v>1</v>
      </c>
      <c r="T13" s="165">
        <f t="shared" si="3"/>
        <v>1</v>
      </c>
      <c r="U13" s="166">
        <f t="shared" si="3"/>
        <v>5.8</v>
      </c>
      <c r="X13" s="22" t="s">
        <v>491</v>
      </c>
      <c r="Y13" s="259"/>
      <c r="Z13" s="171">
        <f>'3 жастағы балалар Ф'!S40</f>
        <v>48</v>
      </c>
      <c r="AA13" s="275"/>
      <c r="AB13" s="276"/>
      <c r="AC13" s="282"/>
      <c r="AP13" s="163" t="s">
        <v>492</v>
      </c>
      <c r="AQ13" s="168" t="s">
        <v>493</v>
      </c>
      <c r="AR13" s="169">
        <f>(I43+L43+O43+R43)/4</f>
        <v>0</v>
      </c>
      <c r="AS13" s="170">
        <f>AR13*100/Q36</f>
        <v>0</v>
      </c>
      <c r="AT13" s="70"/>
      <c r="AU13" s="70"/>
      <c r="AV13" s="70"/>
      <c r="AW13" s="70"/>
      <c r="AX13" s="70"/>
      <c r="AY13" s="70"/>
      <c r="AZ13" s="70"/>
      <c r="BA13" s="70"/>
    </row>
    <row r="14" spans="1:53" ht="15.75" customHeight="1">
      <c r="B14" s="163">
        <v>5</v>
      </c>
      <c r="C14" s="93" t="str">
        <f>'3 жастағы балалар Ф'!D14</f>
        <v>Арғынғазы Елхан Алмасұлы</v>
      </c>
      <c r="D14" s="93">
        <f>'3 жастағы балалар Ф'!Q14</f>
        <v>0</v>
      </c>
      <c r="E14" s="93">
        <f>'3 жастағы балалар Ф'!R14</f>
        <v>4</v>
      </c>
      <c r="F14" s="93">
        <f>'3 жастағы балалар Ф'!S14</f>
        <v>0</v>
      </c>
      <c r="G14" s="93">
        <f>'3 жастағы балалар К'!AB14</f>
        <v>0</v>
      </c>
      <c r="H14" s="93">
        <f>'3 жастағы балалар К'!AC14</f>
        <v>0</v>
      </c>
      <c r="I14" s="93">
        <f>'3 жастағы балалар К'!AD14</f>
        <v>8</v>
      </c>
      <c r="J14" s="93">
        <f>'3 жастағы балалар Т'!P14</f>
        <v>0</v>
      </c>
      <c r="K14" s="93">
        <f>'3 жастағы балалар Т'!Q14</f>
        <v>0</v>
      </c>
      <c r="L14" s="93">
        <f>'3 жастағы балалар Т'!R14</f>
        <v>4</v>
      </c>
      <c r="M14" s="93">
        <f>'3 жастағы балалар Ш'!BL14</f>
        <v>1</v>
      </c>
      <c r="N14" s="163">
        <f>'3 жастағы балалар Ш'!BM14</f>
        <v>1</v>
      </c>
      <c r="O14" s="163">
        <f>'3 жастағы балалар Ш'!BN14</f>
        <v>17</v>
      </c>
      <c r="P14" s="163">
        <f>'3 жастағы балалар Ә'!P14</f>
        <v>0</v>
      </c>
      <c r="Q14" s="163">
        <f>'3 жастағы балалар Ә'!Q14</f>
        <v>4</v>
      </c>
      <c r="R14" s="164">
        <f>'3 жастағы балалар Ә'!R14</f>
        <v>0</v>
      </c>
      <c r="S14" s="165">
        <f t="shared" ref="S14:U14" si="4">(D14+G14+J14+M14+P14)/5</f>
        <v>0.2</v>
      </c>
      <c r="T14" s="165">
        <f t="shared" si="4"/>
        <v>1.8</v>
      </c>
      <c r="U14" s="166">
        <f t="shared" si="4"/>
        <v>5.8</v>
      </c>
      <c r="X14" s="22" t="s">
        <v>492</v>
      </c>
      <c r="Y14" s="260"/>
      <c r="Z14" s="171">
        <f>'3 жастағы балалар Ф'!S41</f>
        <v>0</v>
      </c>
      <c r="AA14" s="305">
        <f>AA18*Q36/100</f>
        <v>2.4800000000000004</v>
      </c>
      <c r="AB14" s="305">
        <f>AB18*Q36/100</f>
        <v>6.8790000000000013</v>
      </c>
      <c r="AC14" s="305">
        <f>AC18*Q36/100</f>
        <v>6.339999999999999</v>
      </c>
      <c r="AP14" s="168"/>
      <c r="AQ14" s="168"/>
      <c r="AR14" s="172">
        <f t="shared" ref="AR14:AS14" si="5">SUM(AR11:AR13)</f>
        <v>18.75</v>
      </c>
      <c r="AS14" s="172">
        <f t="shared" si="5"/>
        <v>98.68421052631578</v>
      </c>
      <c r="AT14" s="70"/>
      <c r="AU14" s="70"/>
      <c r="AV14" s="70"/>
      <c r="AW14" s="70"/>
      <c r="AX14" s="70"/>
      <c r="AY14" s="70"/>
      <c r="AZ14" s="70"/>
      <c r="BA14" s="70"/>
    </row>
    <row r="15" spans="1:53" ht="15.75" customHeight="1">
      <c r="B15" s="163">
        <v>6</v>
      </c>
      <c r="C15" s="93" t="str">
        <f>'3 жастағы балалар Ф'!D15</f>
        <v xml:space="preserve">Даниярқызы Азиза </v>
      </c>
      <c r="D15" s="93">
        <f>'3 жастағы балалар Ф'!Q15</f>
        <v>0</v>
      </c>
      <c r="E15" s="93">
        <f>'3 жастағы балалар Ф'!R15</f>
        <v>4</v>
      </c>
      <c r="F15" s="93">
        <f>'3 жастағы балалар Ф'!S15</f>
        <v>0</v>
      </c>
      <c r="G15" s="93">
        <f>'3 жастағы балалар К'!AB15</f>
        <v>0</v>
      </c>
      <c r="H15" s="93">
        <f>'3 жастағы балалар К'!AC15</f>
        <v>0</v>
      </c>
      <c r="I15" s="93">
        <f>'3 жастағы балалар К'!AD15</f>
        <v>8</v>
      </c>
      <c r="J15" s="93">
        <f>'3 жастағы балалар Т'!P15</f>
        <v>0</v>
      </c>
      <c r="K15" s="93">
        <f>'3 жастағы балалар Т'!Q15</f>
        <v>0</v>
      </c>
      <c r="L15" s="93">
        <f>'3 жастағы балалар Т'!R15</f>
        <v>4</v>
      </c>
      <c r="M15" s="93">
        <f>'3 жастағы балалар Ш'!BL15</f>
        <v>1</v>
      </c>
      <c r="N15" s="163">
        <f>'3 жастағы балалар Ш'!BM15</f>
        <v>1</v>
      </c>
      <c r="O15" s="163">
        <f>'3 жастағы балалар Ш'!BN15</f>
        <v>17</v>
      </c>
      <c r="P15" s="163">
        <f>'3 жастағы балалар Ә'!P15</f>
        <v>0</v>
      </c>
      <c r="Q15" s="163">
        <f>'3 жастағы балалар Ә'!Q15</f>
        <v>4</v>
      </c>
      <c r="R15" s="164">
        <f>'3 жастағы балалар Ә'!R15</f>
        <v>0</v>
      </c>
      <c r="S15" s="165">
        <f t="shared" ref="S15:U15" si="6">(D15+G15+J15+M15+P15)/5</f>
        <v>0.2</v>
      </c>
      <c r="T15" s="165">
        <f t="shared" si="6"/>
        <v>1.8</v>
      </c>
      <c r="U15" s="166">
        <f t="shared" si="6"/>
        <v>5.8</v>
      </c>
      <c r="X15" s="22"/>
      <c r="Y15" s="22"/>
      <c r="Z15" s="22"/>
      <c r="AA15" s="260"/>
      <c r="AB15" s="260"/>
      <c r="AC15" s="260"/>
      <c r="AP15" s="168"/>
      <c r="AQ15" s="173"/>
      <c r="AR15" s="287" t="s">
        <v>60</v>
      </c>
      <c r="AS15" s="263"/>
      <c r="AT15" s="303" t="s">
        <v>61</v>
      </c>
      <c r="AU15" s="263"/>
      <c r="AV15" s="70"/>
      <c r="AW15" s="70"/>
      <c r="AX15" s="70"/>
      <c r="AY15" s="70"/>
      <c r="AZ15" s="70"/>
      <c r="BA15" s="70"/>
    </row>
    <row r="16" spans="1:53" ht="15.75" customHeight="1">
      <c r="B16" s="163">
        <v>7</v>
      </c>
      <c r="C16" s="93" t="str">
        <f>'3 жастағы балалар Ф'!D16</f>
        <v>Жалбагаев Нурислам Мейрамович</v>
      </c>
      <c r="D16" s="93">
        <f>'3 жастағы балалар Ф'!Q16</f>
        <v>0</v>
      </c>
      <c r="E16" s="93">
        <f>'3 жастағы балалар Ф'!R16</f>
        <v>4</v>
      </c>
      <c r="F16" s="93">
        <f>'3 жастағы балалар Ф'!S16</f>
        <v>0</v>
      </c>
      <c r="G16" s="93">
        <f>'3 жастағы балалар К'!AB16</f>
        <v>0</v>
      </c>
      <c r="H16" s="93">
        <f>'3 жастағы балалар К'!AC16</f>
        <v>0</v>
      </c>
      <c r="I16" s="93">
        <f>'3 жастағы балалар К'!AD16</f>
        <v>8</v>
      </c>
      <c r="J16" s="93">
        <f>'3 жастағы балалар Т'!P16</f>
        <v>0</v>
      </c>
      <c r="K16" s="93">
        <f>'3 жастағы балалар Т'!Q16</f>
        <v>0</v>
      </c>
      <c r="L16" s="93">
        <f>'3 жастағы балалар Т'!R16</f>
        <v>3</v>
      </c>
      <c r="M16" s="93">
        <f>'3 жастағы балалар Ш'!BL16</f>
        <v>1</v>
      </c>
      <c r="N16" s="163">
        <f>'3 жастағы балалар Ш'!BM16</f>
        <v>1</v>
      </c>
      <c r="O16" s="163">
        <f>'3 жастағы балалар Ш'!BN16</f>
        <v>17</v>
      </c>
      <c r="P16" s="163">
        <f>'3 жастағы балалар Ә'!P16</f>
        <v>0</v>
      </c>
      <c r="Q16" s="163">
        <f>'3 жастағы балалар Ә'!Q16</f>
        <v>4</v>
      </c>
      <c r="R16" s="164">
        <f>'3 жастағы балалар Ә'!R16</f>
        <v>0</v>
      </c>
      <c r="S16" s="165">
        <f t="shared" ref="S16:U16" si="7">(D16+G16+J16+M16+P16)/5</f>
        <v>0.2</v>
      </c>
      <c r="T16" s="165">
        <f t="shared" si="7"/>
        <v>1.8</v>
      </c>
      <c r="U16" s="166">
        <f t="shared" si="7"/>
        <v>5.6</v>
      </c>
      <c r="X16" s="22" t="s">
        <v>490</v>
      </c>
      <c r="Y16" s="268" t="s">
        <v>495</v>
      </c>
      <c r="Z16" s="171">
        <f>'3 жастағы балалар К'!AD39</f>
        <v>0</v>
      </c>
      <c r="AA16" s="304" t="s">
        <v>33</v>
      </c>
      <c r="AB16" s="273"/>
      <c r="AC16" s="280"/>
      <c r="AP16" s="163" t="s">
        <v>490</v>
      </c>
      <c r="AQ16" s="173" t="s">
        <v>495</v>
      </c>
      <c r="AR16" s="169">
        <f>(G50+J50+M50+P50)/4</f>
        <v>0</v>
      </c>
      <c r="AS16" s="170">
        <f>AR16*100/Q36</f>
        <v>0</v>
      </c>
      <c r="AT16" s="174">
        <f>(S50+V50+Y50+AB50)/4</f>
        <v>0</v>
      </c>
      <c r="AU16" s="174">
        <f>AT16*100/Q36</f>
        <v>0</v>
      </c>
      <c r="AV16" s="70"/>
      <c r="AW16" s="70"/>
      <c r="AX16" s="70"/>
      <c r="AY16" s="70"/>
      <c r="AZ16" s="70"/>
      <c r="BA16" s="70"/>
    </row>
    <row r="17" spans="2:53" ht="15.75" customHeight="1">
      <c r="B17" s="163">
        <v>8</v>
      </c>
      <c r="C17" s="93" t="str">
        <f>'3 жастағы балалар Ф'!D17</f>
        <v>Мұратбек Масұр Мұратбекұлы</v>
      </c>
      <c r="D17" s="93">
        <f>'3 жастағы балалар Ф'!Q17</f>
        <v>0</v>
      </c>
      <c r="E17" s="93">
        <f>'3 жастағы балалар Ф'!R17</f>
        <v>4</v>
      </c>
      <c r="F17" s="93">
        <f>'3 жастағы балалар Ф'!S17</f>
        <v>0</v>
      </c>
      <c r="G17" s="93">
        <f>'3 жастағы балалар К'!AB17</f>
        <v>0</v>
      </c>
      <c r="H17" s="93">
        <f>'3 жастағы балалар К'!AC17</f>
        <v>1</v>
      </c>
      <c r="I17" s="93">
        <f>'3 жастағы балалар К'!AD17</f>
        <v>8</v>
      </c>
      <c r="J17" s="93">
        <f>'3 жастағы балалар Т'!P17</f>
        <v>1</v>
      </c>
      <c r="K17" s="93">
        <f>'3 жастағы балалар Т'!Q17</f>
        <v>0</v>
      </c>
      <c r="L17" s="93">
        <f>'3 жастағы балалар Т'!R17</f>
        <v>3</v>
      </c>
      <c r="M17" s="93">
        <f>'3 жастағы балалар Ш'!BL17</f>
        <v>1</v>
      </c>
      <c r="N17" s="163">
        <f>'3 жастағы балалар Ш'!BM17</f>
        <v>1</v>
      </c>
      <c r="O17" s="163">
        <f>'3 жастағы балалар Ш'!BN17</f>
        <v>17</v>
      </c>
      <c r="P17" s="163">
        <f>'3 жастағы балалар Ә'!P17</f>
        <v>0</v>
      </c>
      <c r="Q17" s="163">
        <f>'3 жастағы балалар Ә'!Q17</f>
        <v>4</v>
      </c>
      <c r="R17" s="164">
        <f>'3 жастағы балалар Ә'!R17</f>
        <v>0</v>
      </c>
      <c r="S17" s="165">
        <f t="shared" ref="S17:U17" si="8">(D17+G17+J17+M17+P17)/5</f>
        <v>0.4</v>
      </c>
      <c r="T17" s="165">
        <f t="shared" si="8"/>
        <v>2</v>
      </c>
      <c r="U17" s="166">
        <f t="shared" si="8"/>
        <v>5.6</v>
      </c>
      <c r="X17" s="22" t="s">
        <v>491</v>
      </c>
      <c r="Y17" s="259"/>
      <c r="Z17" s="171">
        <f>'3 жастағы балалар К'!AD40</f>
        <v>17.763157894736842</v>
      </c>
      <c r="AA17" s="275"/>
      <c r="AB17" s="276"/>
      <c r="AC17" s="282"/>
      <c r="AP17" s="163" t="s">
        <v>491</v>
      </c>
      <c r="AQ17" s="173" t="s">
        <v>495</v>
      </c>
      <c r="AR17" s="169">
        <f>(H50+K50+N50+Q50)/4</f>
        <v>3.5</v>
      </c>
      <c r="AS17" s="170">
        <f>AR17*100/Q36</f>
        <v>18.421052631578949</v>
      </c>
      <c r="AT17" s="174">
        <f>(T50+W50+Z50+AC50)/4</f>
        <v>3.25</v>
      </c>
      <c r="AU17" s="174">
        <f>AT17*100/Q36</f>
        <v>17.105263157894736</v>
      </c>
      <c r="AV17" s="70"/>
      <c r="AW17" s="70"/>
      <c r="AX17" s="70"/>
      <c r="AY17" s="70"/>
      <c r="AZ17" s="70"/>
      <c r="BA17" s="70"/>
    </row>
    <row r="18" spans="2:53" ht="15.75" customHeight="1">
      <c r="B18" s="163">
        <v>9</v>
      </c>
      <c r="C18" s="93" t="str">
        <f>'3 жастағы балалар Ф'!D18</f>
        <v xml:space="preserve">Ұланқызы Інжу </v>
      </c>
      <c r="D18" s="93">
        <f>'3 жастағы балалар Ф'!Q18</f>
        <v>4</v>
      </c>
      <c r="E18" s="93">
        <f>'3 жастағы балалар Ф'!R18</f>
        <v>0</v>
      </c>
      <c r="F18" s="93">
        <f>'3 жастағы балалар Ф'!S18</f>
        <v>0</v>
      </c>
      <c r="G18" s="93">
        <f>'3 жастағы балалар К'!AB18</f>
        <v>0</v>
      </c>
      <c r="H18" s="93">
        <f>'3 жастағы балалар К'!AC18</f>
        <v>7</v>
      </c>
      <c r="I18" s="93">
        <f>'3 жастағы балалар К'!AD18</f>
        <v>0</v>
      </c>
      <c r="J18" s="93">
        <f>'3 жастағы балалар Т'!P18</f>
        <v>0</v>
      </c>
      <c r="K18" s="93">
        <f>'3 жастағы балалар Т'!Q18</f>
        <v>4</v>
      </c>
      <c r="L18" s="93">
        <f>'3 жастағы балалар Т'!R18</f>
        <v>0</v>
      </c>
      <c r="M18" s="93">
        <f>'3 жастағы балалар Ш'!BL18</f>
        <v>0</v>
      </c>
      <c r="N18" s="163">
        <f>'3 жастағы балалар Ш'!BM18</f>
        <v>13</v>
      </c>
      <c r="O18" s="163">
        <f>'3 жастағы балалар Ш'!BN18</f>
        <v>5</v>
      </c>
      <c r="P18" s="163">
        <f>'3 жастағы балалар Ә'!P18</f>
        <v>4</v>
      </c>
      <c r="Q18" s="163">
        <f>'3 жастағы балалар Ә'!Q18</f>
        <v>0</v>
      </c>
      <c r="R18" s="164">
        <f>'3 жастағы балалар Ә'!R18</f>
        <v>0</v>
      </c>
      <c r="S18" s="165">
        <f t="shared" ref="S18:U18" si="9">(D18+G18+J18+M18+P18)/5</f>
        <v>1.6</v>
      </c>
      <c r="T18" s="165">
        <f t="shared" si="9"/>
        <v>4.8</v>
      </c>
      <c r="U18" s="166">
        <f t="shared" si="9"/>
        <v>1</v>
      </c>
      <c r="X18" s="22" t="s">
        <v>492</v>
      </c>
      <c r="Y18" s="260"/>
      <c r="Z18" s="171">
        <f>'3 жастағы балалар К'!AD41</f>
        <v>89.473684210526301</v>
      </c>
      <c r="AA18" s="171">
        <f>(Z12+Z16+Z20+Z24+Z28)/5</f>
        <v>13.05263157894737</v>
      </c>
      <c r="AB18" s="171">
        <f>(Z13+Z17+Z21+Z25+Z29)/5</f>
        <v>36.205263157894741</v>
      </c>
      <c r="AC18" s="171">
        <f>(Z14+Z18+Z22+Z26+Z30)/5</f>
        <v>33.368421052631575</v>
      </c>
      <c r="AP18" s="163" t="s">
        <v>492</v>
      </c>
      <c r="AQ18" s="173" t="s">
        <v>495</v>
      </c>
      <c r="AR18" s="169">
        <f>(I50+L50+O50+R50)/4</f>
        <v>16.5</v>
      </c>
      <c r="AS18" s="170">
        <f>AR18*100/Q36</f>
        <v>86.84210526315789</v>
      </c>
      <c r="AT18" s="174">
        <f>(U50+X50+AA50+AD50)/4</f>
        <v>17.5</v>
      </c>
      <c r="AU18" s="174">
        <f>AT18*100/Q36</f>
        <v>92.10526315789474</v>
      </c>
      <c r="AV18" s="70"/>
      <c r="AW18" s="70"/>
      <c r="AX18" s="70"/>
      <c r="AY18" s="70"/>
      <c r="AZ18" s="70"/>
      <c r="BA18" s="70"/>
    </row>
    <row r="19" spans="2:53" ht="15.75" customHeight="1">
      <c r="B19" s="163">
        <v>10</v>
      </c>
      <c r="C19" s="93" t="str">
        <f>'3 жастағы балалар Ф'!D19</f>
        <v>Молдабай Инабат Ерзатқызы</v>
      </c>
      <c r="D19" s="93">
        <f>'3 жастағы балалар Ф'!Q19</f>
        <v>0</v>
      </c>
      <c r="E19" s="93">
        <f>'3 жастағы балалар Ф'!R19</f>
        <v>4</v>
      </c>
      <c r="F19" s="93">
        <f>'3 жастағы балалар Ф'!S19</f>
        <v>0</v>
      </c>
      <c r="G19" s="93">
        <f>'3 жастағы балалар К'!AB19</f>
        <v>0</v>
      </c>
      <c r="H19" s="93">
        <f>'3 жастағы балалар К'!AC19</f>
        <v>0</v>
      </c>
      <c r="I19" s="93">
        <f>'3 жастағы балалар К'!AD19</f>
        <v>8</v>
      </c>
      <c r="J19" s="93">
        <f>'3 жастағы балалар Т'!P19</f>
        <v>0</v>
      </c>
      <c r="K19" s="93">
        <f>'3 жастағы балалар Т'!Q19</f>
        <v>0</v>
      </c>
      <c r="L19" s="93">
        <f>'3 жастағы балалар Т'!R19</f>
        <v>4</v>
      </c>
      <c r="M19" s="93">
        <f>'3 жастағы балалар Ш'!BL19</f>
        <v>1</v>
      </c>
      <c r="N19" s="163">
        <f>'3 жастағы балалар Ш'!BM19</f>
        <v>2</v>
      </c>
      <c r="O19" s="163">
        <f>'3 жастағы балалар Ш'!BN19</f>
        <v>16</v>
      </c>
      <c r="P19" s="163">
        <f>'3 жастағы балалар Ә'!P19</f>
        <v>0</v>
      </c>
      <c r="Q19" s="163">
        <f>'3 жастағы балалар Ә'!Q19</f>
        <v>4</v>
      </c>
      <c r="R19" s="164">
        <f>'3 жастағы балалар Ә'!R19</f>
        <v>0</v>
      </c>
      <c r="S19" s="165">
        <f t="shared" ref="S19:U19" si="10">(D19+G19+J19+M19+P19)/5</f>
        <v>0.2</v>
      </c>
      <c r="T19" s="165">
        <f t="shared" si="10"/>
        <v>2</v>
      </c>
      <c r="U19" s="166">
        <f t="shared" si="10"/>
        <v>5.6</v>
      </c>
      <c r="X19" s="22"/>
      <c r="Y19" s="22"/>
      <c r="Z19" s="22"/>
      <c r="AA19" s="306"/>
      <c r="AB19" s="273"/>
      <c r="AC19" s="280"/>
      <c r="AP19" s="168"/>
      <c r="AQ19" s="173"/>
      <c r="AR19" s="172">
        <f t="shared" ref="AR19:AU19" si="11">SUM(AR16:AR18)</f>
        <v>20</v>
      </c>
      <c r="AS19" s="172">
        <f t="shared" si="11"/>
        <v>105.26315789473684</v>
      </c>
      <c r="AT19" s="175">
        <f t="shared" si="11"/>
        <v>20.75</v>
      </c>
      <c r="AU19" s="175">
        <f t="shared" si="11"/>
        <v>109.21052631578948</v>
      </c>
      <c r="AV19" s="70"/>
      <c r="AW19" s="70"/>
      <c r="AX19" s="70"/>
      <c r="AY19" s="70"/>
      <c r="AZ19" s="70"/>
      <c r="BA19" s="70"/>
    </row>
    <row r="20" spans="2:53" ht="15.75" customHeight="1">
      <c r="B20" s="163">
        <v>11</v>
      </c>
      <c r="C20" s="93" t="str">
        <f>'3 жастағы балалар Ф'!D20</f>
        <v>Марат Асанәлі Асланұлы</v>
      </c>
      <c r="D20" s="93">
        <f>'3 жастағы балалар Ф'!Q20</f>
        <v>4</v>
      </c>
      <c r="E20" s="93">
        <f>'3 жастағы балалар Ф'!R20</f>
        <v>0</v>
      </c>
      <c r="F20" s="93">
        <f>'3 жастағы балалар Ф'!S20</f>
        <v>0</v>
      </c>
      <c r="G20" s="93">
        <f>'3 жастағы балалар К'!AB20</f>
        <v>0</v>
      </c>
      <c r="H20" s="93">
        <f>'3 жастағы балалар К'!AC20</f>
        <v>8</v>
      </c>
      <c r="I20" s="93">
        <f>'3 жастағы балалар К'!AD20</f>
        <v>1</v>
      </c>
      <c r="J20" s="93">
        <f>'3 жастағы балалар Т'!P20</f>
        <v>0</v>
      </c>
      <c r="K20" s="93">
        <f>'3 жастағы балалар Т'!Q20</f>
        <v>1</v>
      </c>
      <c r="L20" s="93">
        <f>'3 жастағы балалар Т'!R20</f>
        <v>3</v>
      </c>
      <c r="M20" s="93">
        <f>'3 жастағы балалар Ш'!BL20</f>
        <v>1</v>
      </c>
      <c r="N20" s="163">
        <f>'3 жастағы балалар Ш'!BM20</f>
        <v>8</v>
      </c>
      <c r="O20" s="163">
        <f>'3 жастағы балалар Ш'!BN20</f>
        <v>10</v>
      </c>
      <c r="P20" s="163">
        <f>'3 жастағы балалар Ә'!P20</f>
        <v>4</v>
      </c>
      <c r="Q20" s="163">
        <f>'3 жастағы балалар Ә'!Q20</f>
        <v>0</v>
      </c>
      <c r="R20" s="164">
        <f>'3 жастағы балалар Ә'!R20</f>
        <v>0</v>
      </c>
      <c r="S20" s="165">
        <f t="shared" ref="S20:U20" si="12">(D20+G20+J20+M20+P20)/5</f>
        <v>1.8</v>
      </c>
      <c r="T20" s="165">
        <f t="shared" si="12"/>
        <v>3.4</v>
      </c>
      <c r="U20" s="166">
        <f t="shared" si="12"/>
        <v>2.8</v>
      </c>
      <c r="X20" s="22" t="s">
        <v>490</v>
      </c>
      <c r="Y20" s="268" t="s">
        <v>496</v>
      </c>
      <c r="Z20" s="171">
        <f>'3 жастағы балалар Т'!R39</f>
        <v>0</v>
      </c>
      <c r="AA20" s="274"/>
      <c r="AB20" s="266"/>
      <c r="AC20" s="281"/>
      <c r="AP20" s="163" t="s">
        <v>490</v>
      </c>
      <c r="AQ20" s="168" t="s">
        <v>496</v>
      </c>
      <c r="AR20" s="174">
        <f>(G57+J57+M57+P57)/4</f>
        <v>0</v>
      </c>
      <c r="AS20" s="170">
        <f>AR20*100/Q36</f>
        <v>0</v>
      </c>
      <c r="AT20" s="70"/>
      <c r="AU20" s="70"/>
      <c r="AV20" s="70"/>
      <c r="AW20" s="70"/>
      <c r="AX20" s="70"/>
      <c r="AY20" s="70"/>
      <c r="AZ20" s="70"/>
      <c r="BA20" s="70"/>
    </row>
    <row r="21" spans="2:53" ht="15.75" customHeight="1">
      <c r="B21" s="163">
        <v>12</v>
      </c>
      <c r="C21" s="93" t="str">
        <f>'3 жастағы балалар Ф'!D21</f>
        <v>Жанботаұлы Жанасыл</v>
      </c>
      <c r="D21" s="93">
        <f>'3 жастағы балалар Ф'!Q21</f>
        <v>0</v>
      </c>
      <c r="E21" s="93">
        <f>'3 жастағы балалар Ф'!R21</f>
        <v>4</v>
      </c>
      <c r="F21" s="93">
        <f>'3 жастағы балалар Ф'!S21</f>
        <v>0</v>
      </c>
      <c r="G21" s="93">
        <f>'3 жастағы балалар К'!AB21</f>
        <v>0</v>
      </c>
      <c r="H21" s="93">
        <f>'3 жастағы балалар К'!AC21</f>
        <v>0</v>
      </c>
      <c r="I21" s="93">
        <f>'3 жастағы балалар К'!AD21</f>
        <v>8</v>
      </c>
      <c r="J21" s="93">
        <f>'3 жастағы балалар Т'!P21</f>
        <v>0</v>
      </c>
      <c r="K21" s="93">
        <f>'3 жастағы балалар Т'!Q21</f>
        <v>0</v>
      </c>
      <c r="L21" s="93">
        <f>'3 жастағы балалар Т'!R21</f>
        <v>4</v>
      </c>
      <c r="M21" s="93">
        <f>'3 жастағы балалар Ш'!BL21</f>
        <v>1</v>
      </c>
      <c r="N21" s="163">
        <f>'3 жастағы балалар Ш'!BM21</f>
        <v>1</v>
      </c>
      <c r="O21" s="163">
        <f>'3 жастағы балалар Ш'!BN21</f>
        <v>17</v>
      </c>
      <c r="P21" s="163">
        <f>'3 жастағы балалар Ә'!P21</f>
        <v>0</v>
      </c>
      <c r="Q21" s="163">
        <f>'3 жастағы балалар Ә'!Q21</f>
        <v>4</v>
      </c>
      <c r="R21" s="164">
        <f>'3 жастағы балалар Ә'!R21</f>
        <v>0</v>
      </c>
      <c r="S21" s="165">
        <f t="shared" ref="S21:U21" si="13">(D21+G21+J21+M21+P21)/5</f>
        <v>0.2</v>
      </c>
      <c r="T21" s="165">
        <f t="shared" si="13"/>
        <v>1.8</v>
      </c>
      <c r="U21" s="166">
        <f t="shared" si="13"/>
        <v>5.8</v>
      </c>
      <c r="X21" s="22" t="s">
        <v>491</v>
      </c>
      <c r="Y21" s="259"/>
      <c r="Z21" s="171">
        <f>'3 жастағы балалар Т'!R40</f>
        <v>11.842105263157896</v>
      </c>
      <c r="AA21" s="274"/>
      <c r="AB21" s="266"/>
      <c r="AC21" s="281"/>
      <c r="AP21" s="163" t="s">
        <v>491</v>
      </c>
      <c r="AQ21" s="168" t="s">
        <v>496</v>
      </c>
      <c r="AR21" s="174">
        <f>(H57+K57+N57+Q57)/4</f>
        <v>2.25</v>
      </c>
      <c r="AS21" s="170">
        <f>AR21*100/Q36</f>
        <v>11.842105263157896</v>
      </c>
      <c r="AT21" s="70"/>
      <c r="AU21" s="70"/>
      <c r="AV21" s="70"/>
      <c r="AW21" s="70"/>
      <c r="AX21" s="70"/>
      <c r="AY21" s="70"/>
      <c r="AZ21" s="70"/>
      <c r="BA21" s="70"/>
    </row>
    <row r="22" spans="2:53" ht="15.75" customHeight="1">
      <c r="B22" s="163">
        <v>13</v>
      </c>
      <c r="C22" s="93" t="str">
        <f>'3 жастағы балалар Ф'!D22</f>
        <v>Түйтебай Мадина Балғабайқызы</v>
      </c>
      <c r="D22" s="93">
        <f>'3 жастағы балалар Ф'!Q22</f>
        <v>0</v>
      </c>
      <c r="E22" s="93">
        <f>'3 жастағы балалар Ф'!R22</f>
        <v>4</v>
      </c>
      <c r="F22" s="93">
        <f>'3 жастағы балалар Ф'!S22</f>
        <v>0</v>
      </c>
      <c r="G22" s="93">
        <f>'3 жастағы балалар К'!AB22</f>
        <v>0</v>
      </c>
      <c r="H22" s="93">
        <f>'3 жастағы балалар К'!AC22</f>
        <v>0</v>
      </c>
      <c r="I22" s="93">
        <f>'3 жастағы балалар К'!AD22</f>
        <v>8</v>
      </c>
      <c r="J22" s="93">
        <f>'3 жастағы балалар Т'!P22</f>
        <v>0</v>
      </c>
      <c r="K22" s="93">
        <f>'3 жастағы балалар Т'!Q22</f>
        <v>0</v>
      </c>
      <c r="L22" s="93">
        <f>'3 жастағы балалар Т'!R22</f>
        <v>4</v>
      </c>
      <c r="M22" s="93">
        <f>'3 жастағы балалар Ш'!BL22</f>
        <v>1</v>
      </c>
      <c r="N22" s="163">
        <f>'3 жастағы балалар Ш'!BM22</f>
        <v>1</v>
      </c>
      <c r="O22" s="163">
        <f>'3 жастағы балалар Ш'!BN22</f>
        <v>17</v>
      </c>
      <c r="P22" s="163">
        <f>'3 жастағы балалар Ә'!P22</f>
        <v>0</v>
      </c>
      <c r="Q22" s="163">
        <f>'3 жастағы балалар Ә'!Q22</f>
        <v>4</v>
      </c>
      <c r="R22" s="164">
        <f>'3 жастағы балалар Ә'!R22</f>
        <v>0</v>
      </c>
      <c r="S22" s="165">
        <f t="shared" ref="S22:U22" si="14">(D22+G22+J22+M22+P22)/5</f>
        <v>0.2</v>
      </c>
      <c r="T22" s="165">
        <f t="shared" si="14"/>
        <v>1.8</v>
      </c>
      <c r="U22" s="166">
        <f t="shared" si="14"/>
        <v>5.8</v>
      </c>
      <c r="X22" s="22" t="s">
        <v>492</v>
      </c>
      <c r="Y22" s="260"/>
      <c r="Z22" s="171">
        <f>'3 жастағы балалар Т'!R41</f>
        <v>0</v>
      </c>
      <c r="AA22" s="274"/>
      <c r="AB22" s="266"/>
      <c r="AC22" s="281"/>
      <c r="AP22" s="163" t="s">
        <v>492</v>
      </c>
      <c r="AQ22" s="168" t="s">
        <v>496</v>
      </c>
      <c r="AR22" s="174">
        <f>(I57+L57+O57+R57)/4</f>
        <v>17.25</v>
      </c>
      <c r="AS22" s="170">
        <f>AR22*100/Q36</f>
        <v>90.78947368421052</v>
      </c>
      <c r="AT22" s="70"/>
      <c r="AU22" s="70"/>
      <c r="AV22" s="70"/>
      <c r="AW22" s="70"/>
      <c r="AX22" s="70"/>
      <c r="AY22" s="70"/>
      <c r="AZ22" s="70"/>
      <c r="BA22" s="70"/>
    </row>
    <row r="23" spans="2:53" ht="15.75" customHeight="1">
      <c r="B23" s="163">
        <v>14</v>
      </c>
      <c r="C23" s="93" t="str">
        <f>'3 жастағы балалар Ф'!D23</f>
        <v>Тлеуғалы Қамар Жақсылыққызы</v>
      </c>
      <c r="D23" s="93">
        <f>'3 жастағы балалар Ф'!Q23</f>
        <v>4</v>
      </c>
      <c r="E23" s="93">
        <f>'3 жастағы балалар Ф'!R23</f>
        <v>0</v>
      </c>
      <c r="F23" s="93">
        <f>'3 жастағы балалар Ф'!S23</f>
        <v>0</v>
      </c>
      <c r="G23" s="93">
        <f>'3 жастағы балалар К'!AB23</f>
        <v>0</v>
      </c>
      <c r="H23" s="93">
        <f>'3 жастағы балалар К'!AC23</f>
        <v>0</v>
      </c>
      <c r="I23" s="93">
        <f>'3 жастағы балалар К'!AD23</f>
        <v>8</v>
      </c>
      <c r="J23" s="93">
        <f>'3 жастағы балалар Т'!P23</f>
        <v>0</v>
      </c>
      <c r="K23" s="93">
        <f>'3 жастағы балалар Т'!Q23</f>
        <v>0</v>
      </c>
      <c r="L23" s="93">
        <f>'3 жастағы балалар Т'!R23</f>
        <v>4</v>
      </c>
      <c r="M23" s="93">
        <f>'3 жастағы балалар Ш'!BL23</f>
        <v>1</v>
      </c>
      <c r="N23" s="163">
        <f>'3 жастағы балалар Ш'!BM23</f>
        <v>1</v>
      </c>
      <c r="O23" s="163">
        <f>'3 жастағы балалар Ш'!BN23</f>
        <v>18</v>
      </c>
      <c r="P23" s="163">
        <f>'3 жастағы балалар Ә'!P23</f>
        <v>0</v>
      </c>
      <c r="Q23" s="163">
        <f>'3 жастағы балалар Ә'!Q23</f>
        <v>4</v>
      </c>
      <c r="R23" s="164">
        <f>'3 жастағы балалар Ә'!R23</f>
        <v>0</v>
      </c>
      <c r="S23" s="165">
        <f t="shared" ref="S23:U23" si="15">(D23+G23+J23+M23+P23)/5</f>
        <v>1</v>
      </c>
      <c r="T23" s="165">
        <f t="shared" si="15"/>
        <v>1</v>
      </c>
      <c r="U23" s="166">
        <f t="shared" si="15"/>
        <v>6</v>
      </c>
      <c r="X23" s="22"/>
      <c r="Y23" s="22"/>
      <c r="Z23" s="22"/>
      <c r="AA23" s="274"/>
      <c r="AB23" s="266"/>
      <c r="AC23" s="281"/>
      <c r="AP23" s="176"/>
      <c r="AQ23" s="176"/>
      <c r="AR23" s="177">
        <f t="shared" ref="AR23:AS23" si="16">SUM(AR20:AR22)</f>
        <v>19.5</v>
      </c>
      <c r="AS23" s="178">
        <f t="shared" si="16"/>
        <v>102.63157894736841</v>
      </c>
      <c r="AT23" s="179"/>
      <c r="AU23" s="70"/>
      <c r="AV23" s="70"/>
      <c r="AW23" s="70"/>
      <c r="AX23" s="70"/>
      <c r="AY23" s="70"/>
      <c r="AZ23" s="70"/>
      <c r="BA23" s="70"/>
    </row>
    <row r="24" spans="2:53" ht="15.75" customHeight="1">
      <c r="B24" s="163">
        <v>15</v>
      </c>
      <c r="C24" s="93" t="str">
        <f>'3 жастағы балалар Ф'!D24</f>
        <v>Дәкжан Әлтайыр Қанатұлы</v>
      </c>
      <c r="D24" s="93">
        <f>'3 жастағы балалар Ф'!Q24</f>
        <v>4</v>
      </c>
      <c r="E24" s="93">
        <f>'3 жастағы балалар Ф'!R24</f>
        <v>0</v>
      </c>
      <c r="F24" s="93">
        <f>'3 жастағы балалар Ф'!S24</f>
        <v>0</v>
      </c>
      <c r="G24" s="93">
        <f>'3 жастағы балалар К'!AB24</f>
        <v>0</v>
      </c>
      <c r="H24" s="93">
        <f>'3 жастағы балалар К'!AC24</f>
        <v>3</v>
      </c>
      <c r="I24" s="93">
        <f>'3 жастағы балалар К'!AD24</f>
        <v>5</v>
      </c>
      <c r="J24" s="93">
        <f>'3 жастағы балалар Т'!P24</f>
        <v>0</v>
      </c>
      <c r="K24" s="93">
        <f>'3 жастағы балалар Т'!Q24</f>
        <v>1</v>
      </c>
      <c r="L24" s="93">
        <f>'3 жастағы балалар Т'!R24</f>
        <v>4</v>
      </c>
      <c r="M24" s="93">
        <f>'3 жастағы балалар Ш'!BL24</f>
        <v>1</v>
      </c>
      <c r="N24" s="163">
        <f>'3 жастағы балалар Ш'!BM24</f>
        <v>13</v>
      </c>
      <c r="O24" s="163">
        <f>'3 жастағы балалар Ш'!BN24</f>
        <v>6</v>
      </c>
      <c r="P24" s="163">
        <f>'3 жастағы балалар Ә'!P24</f>
        <v>0</v>
      </c>
      <c r="Q24" s="163">
        <f>'3 жастағы балалар Ә'!Q24</f>
        <v>4</v>
      </c>
      <c r="R24" s="164">
        <f>'3 жастағы балалар Ә'!R24</f>
        <v>0</v>
      </c>
      <c r="S24" s="165">
        <f t="shared" ref="S24:U24" si="17">(D24+G24+J24+M24+P24)/5</f>
        <v>1</v>
      </c>
      <c r="T24" s="165">
        <f t="shared" si="17"/>
        <v>4.2</v>
      </c>
      <c r="U24" s="166">
        <f t="shared" si="17"/>
        <v>3</v>
      </c>
      <c r="X24" s="22" t="s">
        <v>490</v>
      </c>
      <c r="Y24" s="268" t="s">
        <v>497</v>
      </c>
      <c r="Z24" s="171">
        <f>'3 жастағы балалар Ш'!BN39</f>
        <v>4.7368421052631584</v>
      </c>
      <c r="AA24" s="274"/>
      <c r="AB24" s="266"/>
      <c r="AC24" s="281"/>
      <c r="AP24" s="168"/>
      <c r="AQ24" s="168"/>
      <c r="AR24" s="287" t="s">
        <v>260</v>
      </c>
      <c r="AS24" s="263"/>
      <c r="AT24" s="287" t="s">
        <v>261</v>
      </c>
      <c r="AU24" s="263"/>
      <c r="AV24" s="287" t="s">
        <v>262</v>
      </c>
      <c r="AW24" s="263"/>
      <c r="AX24" s="287" t="s">
        <v>263</v>
      </c>
      <c r="AY24" s="263"/>
      <c r="AZ24" s="287" t="s">
        <v>264</v>
      </c>
      <c r="BA24" s="263"/>
    </row>
    <row r="25" spans="2:53" ht="15.75" customHeight="1">
      <c r="B25" s="163">
        <v>16</v>
      </c>
      <c r="C25" s="93" t="str">
        <f>'3 жастағы балалар Ф'!D25</f>
        <v>Серікбол Аңсаған Айдынұлы</v>
      </c>
      <c r="D25" s="93">
        <f>'3 жастағы балалар Ф'!Q25</f>
        <v>0</v>
      </c>
      <c r="E25" s="93">
        <f>'3 жастағы балалар Ф'!R25</f>
        <v>4</v>
      </c>
      <c r="F25" s="93">
        <f>'3 жастағы балалар Ф'!S25</f>
        <v>0</v>
      </c>
      <c r="G25" s="93">
        <f>'3 жастағы балалар К'!AB25</f>
        <v>0</v>
      </c>
      <c r="H25" s="93">
        <f>'3 жастағы балалар К'!AC25</f>
        <v>0</v>
      </c>
      <c r="I25" s="93">
        <f>'3 жастағы балалар К'!AD25</f>
        <v>8</v>
      </c>
      <c r="J25" s="93">
        <f>'3 жастағы балалар Т'!P25</f>
        <v>0</v>
      </c>
      <c r="K25" s="93">
        <f>'3 жастағы балалар Т'!Q25</f>
        <v>0</v>
      </c>
      <c r="L25" s="93">
        <f>'3 жастағы балалар Т'!R25</f>
        <v>4</v>
      </c>
      <c r="M25" s="93">
        <f>'3 жастағы балалар Ш'!BL25</f>
        <v>1</v>
      </c>
      <c r="N25" s="163">
        <f>'3 жастағы балалар Ш'!BM25</f>
        <v>1</v>
      </c>
      <c r="O25" s="163">
        <f>'3 жастағы балалар Ш'!BN25</f>
        <v>17</v>
      </c>
      <c r="P25" s="163">
        <f>'3 жастағы балалар Ә'!P25</f>
        <v>0</v>
      </c>
      <c r="Q25" s="163">
        <f>'3 жастағы балалар Ә'!Q25</f>
        <v>4</v>
      </c>
      <c r="R25" s="164">
        <f>'3 жастағы балалар Ә'!R25</f>
        <v>0</v>
      </c>
      <c r="S25" s="165">
        <f t="shared" ref="S25:U25" si="18">(D25+G25+J25+M25+P25)/5</f>
        <v>0.2</v>
      </c>
      <c r="T25" s="165">
        <f t="shared" si="18"/>
        <v>1.8</v>
      </c>
      <c r="U25" s="166">
        <f t="shared" si="18"/>
        <v>5.8</v>
      </c>
      <c r="X25" s="22" t="s">
        <v>491</v>
      </c>
      <c r="Y25" s="259"/>
      <c r="Z25" s="171">
        <f>'3 жастағы балалар Ш'!BN40</f>
        <v>17.89473684210526</v>
      </c>
      <c r="AA25" s="274"/>
      <c r="AB25" s="266"/>
      <c r="AC25" s="281"/>
      <c r="AP25" s="163" t="s">
        <v>490</v>
      </c>
      <c r="AQ25" s="168" t="s">
        <v>497</v>
      </c>
      <c r="AR25" s="174">
        <f>(G64+J64+M64+P64)/4</f>
        <v>0</v>
      </c>
      <c r="AS25" s="170">
        <f>AR25*100/Q36</f>
        <v>0</v>
      </c>
      <c r="AT25" s="174">
        <f>(S64+V64+Y64+AB64)/4</f>
        <v>0</v>
      </c>
      <c r="AU25" s="174">
        <f>AT25*100/Q36</f>
        <v>0</v>
      </c>
      <c r="AV25" s="174">
        <f>(AE64+AH64+AK64+AN64)/4</f>
        <v>0</v>
      </c>
      <c r="AW25" s="170">
        <f>AV25*100/Q36</f>
        <v>0</v>
      </c>
      <c r="AX25" s="174">
        <f>(G71+J71+M71+P71)/4</f>
        <v>4.5</v>
      </c>
      <c r="AY25" s="170">
        <f>AX25*100/Q36</f>
        <v>23.684210526315791</v>
      </c>
      <c r="AZ25" s="174">
        <f>(S71+V71+Y71+AB71)/4</f>
        <v>0</v>
      </c>
      <c r="BA25" s="170">
        <f>AZ25*100/Q36</f>
        <v>0</v>
      </c>
    </row>
    <row r="26" spans="2:53" ht="15.75" customHeight="1">
      <c r="B26" s="163">
        <v>17</v>
      </c>
      <c r="C26" s="93" t="str">
        <f>'3 жастағы балалар Ф'!D26</f>
        <v>Темір Жанасыл Даниярқызы</v>
      </c>
      <c r="D26" s="93">
        <f>'3 жастағы балалар Ф'!Q26</f>
        <v>4</v>
      </c>
      <c r="E26" s="93">
        <f>'3 жастағы балалар Ф'!R26</f>
        <v>0</v>
      </c>
      <c r="F26" s="93">
        <f>'3 жастағы балалар Ф'!S26</f>
        <v>0</v>
      </c>
      <c r="G26" s="93">
        <f>'3 жастағы балалар К'!AB26</f>
        <v>0</v>
      </c>
      <c r="H26" s="93">
        <f>'3 жастағы балалар К'!AC26</f>
        <v>0</v>
      </c>
      <c r="I26" s="93">
        <f>'3 жастағы балалар К'!AD26</f>
        <v>8</v>
      </c>
      <c r="J26" s="93">
        <f>'3 жастағы балалар Т'!P26</f>
        <v>0</v>
      </c>
      <c r="K26" s="93">
        <f>'3 жастағы балалар Т'!Q26</f>
        <v>0</v>
      </c>
      <c r="L26" s="93">
        <f>'3 жастағы балалар Т'!R26</f>
        <v>4</v>
      </c>
      <c r="M26" s="93">
        <f>'3 жастағы балалар Ш'!BL26</f>
        <v>1</v>
      </c>
      <c r="N26" s="163">
        <f>'3 жастағы балалар Ш'!BM26</f>
        <v>1</v>
      </c>
      <c r="O26" s="163">
        <f>'3 жастағы балалар Ш'!BN26</f>
        <v>17</v>
      </c>
      <c r="P26" s="163">
        <f>'3 жастағы балалар Ә'!P26</f>
        <v>0</v>
      </c>
      <c r="Q26" s="163">
        <f>'3 жастағы балалар Ә'!Q26</f>
        <v>4</v>
      </c>
      <c r="R26" s="164">
        <f>'3 жастағы балалар Ә'!R26</f>
        <v>0</v>
      </c>
      <c r="S26" s="165">
        <f t="shared" ref="S26:U26" si="19">(D26+G26+J26+M26+P26)/5</f>
        <v>1</v>
      </c>
      <c r="T26" s="165">
        <f t="shared" si="19"/>
        <v>1</v>
      </c>
      <c r="U26" s="166">
        <f t="shared" si="19"/>
        <v>5.8</v>
      </c>
      <c r="X26" s="22" t="s">
        <v>492</v>
      </c>
      <c r="Y26" s="260"/>
      <c r="Z26" s="171">
        <f>'3 жастағы балалар Ш'!BN41</f>
        <v>77.368421052631575</v>
      </c>
      <c r="AA26" s="274"/>
      <c r="AB26" s="266"/>
      <c r="AC26" s="281"/>
      <c r="AP26" s="163" t="s">
        <v>491</v>
      </c>
      <c r="AQ26" s="168" t="s">
        <v>497</v>
      </c>
      <c r="AR26" s="174">
        <f>(H64+K64+N64+Q64)/4</f>
        <v>7</v>
      </c>
      <c r="AS26" s="170">
        <f>AR26*100/Q36</f>
        <v>36.842105263157897</v>
      </c>
      <c r="AT26" s="174">
        <f>(T64+W64+Z64+AC64)/4</f>
        <v>3</v>
      </c>
      <c r="AU26" s="174">
        <f>AT26*100/Q36</f>
        <v>15.789473684210526</v>
      </c>
      <c r="AV26" s="174">
        <f>(AF64+AI64+AL64+AO64)/4</f>
        <v>3</v>
      </c>
      <c r="AW26" s="170">
        <f>AV26*100/Q36</f>
        <v>15.789473684210526</v>
      </c>
      <c r="AX26" s="174">
        <f>(H71+K71+N71+Q71)/4</f>
        <v>1.5</v>
      </c>
      <c r="AY26" s="170">
        <f>AX26*100/Q36</f>
        <v>7.8947368421052628</v>
      </c>
      <c r="AZ26" s="174">
        <f>(T71+W71+Z71+AC71)/4</f>
        <v>2.5</v>
      </c>
      <c r="BA26" s="170">
        <f>AZ26*100/Q36</f>
        <v>13.157894736842104</v>
      </c>
    </row>
    <row r="27" spans="2:53" ht="15.75" customHeight="1">
      <c r="B27" s="163">
        <v>18</v>
      </c>
      <c r="C27" s="93" t="str">
        <f>'3 жастағы балалар Ф'!D27</f>
        <v>Қайрат Айару Нұрболқызы</v>
      </c>
      <c r="D27" s="93">
        <f>'3 жастағы балалар Ф'!Q27</f>
        <v>0</v>
      </c>
      <c r="E27" s="93">
        <f>'3 жастағы балалар Ф'!R27</f>
        <v>4</v>
      </c>
      <c r="F27" s="93">
        <f>'3 жастағы балалар Ф'!S27</f>
        <v>0</v>
      </c>
      <c r="G27" s="93">
        <f>'3 жастағы балалар К'!AB27</f>
        <v>0</v>
      </c>
      <c r="H27" s="93">
        <f>'3 жастағы балалар К'!AC27</f>
        <v>0</v>
      </c>
      <c r="I27" s="93">
        <f>'3 жастағы балалар К'!AD27</f>
        <v>8</v>
      </c>
      <c r="J27" s="93">
        <f>'3 жастағы балалар Т'!P27</f>
        <v>0</v>
      </c>
      <c r="K27" s="93">
        <f>'3 жастағы балалар Т'!Q27</f>
        <v>0</v>
      </c>
      <c r="L27" s="93">
        <f>'3 жастағы балалар Т'!R27</f>
        <v>4</v>
      </c>
      <c r="M27" s="93">
        <f>'3 жастағы балалар Ш'!BL27</f>
        <v>1</v>
      </c>
      <c r="N27" s="163">
        <f>'3 жастағы балалар Ш'!BM27</f>
        <v>1</v>
      </c>
      <c r="O27" s="163">
        <f>'3 жастағы балалар Ш'!BN27</f>
        <v>17</v>
      </c>
      <c r="P27" s="163">
        <f>'3 жастағы балалар Ә'!P27</f>
        <v>0</v>
      </c>
      <c r="Q27" s="163">
        <f>'3 жастағы балалар Ә'!Q27</f>
        <v>4</v>
      </c>
      <c r="R27" s="164">
        <f>'3 жастағы балалар Ә'!R27</f>
        <v>0</v>
      </c>
      <c r="S27" s="165">
        <f t="shared" ref="S27:U27" si="20">(D27+G27+J27+M27+P27)/5</f>
        <v>0.2</v>
      </c>
      <c r="T27" s="165">
        <f t="shared" si="20"/>
        <v>1.8</v>
      </c>
      <c r="U27" s="166">
        <f t="shared" si="20"/>
        <v>5.8</v>
      </c>
      <c r="X27" s="22"/>
      <c r="Y27" s="22"/>
      <c r="Z27" s="22"/>
      <c r="AA27" s="274"/>
      <c r="AB27" s="266"/>
      <c r="AC27" s="281"/>
      <c r="AP27" s="163" t="s">
        <v>492</v>
      </c>
      <c r="AQ27" s="168" t="s">
        <v>497</v>
      </c>
      <c r="AR27" s="174">
        <f>(I64+L64+O64+R64)/4</f>
        <v>12.75</v>
      </c>
      <c r="AS27" s="170">
        <f>AR27*100/Q36</f>
        <v>67.10526315789474</v>
      </c>
      <c r="AT27" s="174">
        <f>(U64+X64+AA64+AD64)/4</f>
        <v>17.5</v>
      </c>
      <c r="AU27" s="174">
        <f>AT27*100/Q36</f>
        <v>92.10526315789474</v>
      </c>
      <c r="AV27" s="174">
        <f>(AG64+AJ64+AM64+AP64)/4</f>
        <v>17</v>
      </c>
      <c r="AW27" s="170">
        <f>AV27*100/Q36</f>
        <v>89.473684210526315</v>
      </c>
      <c r="AX27" s="174">
        <f>(I71+L71+O71+R71)/4</f>
        <v>9.25</v>
      </c>
      <c r="AY27" s="170">
        <f>AX27*100/Q36</f>
        <v>48.684210526315788</v>
      </c>
      <c r="AZ27" s="174">
        <f>(U71+X71+AA71+AD71)/4</f>
        <v>17.25</v>
      </c>
      <c r="BA27" s="170">
        <f>AZ27*100/Q36</f>
        <v>90.78947368421052</v>
      </c>
    </row>
    <row r="28" spans="2:53" ht="15.75" customHeight="1">
      <c r="B28" s="163">
        <v>19</v>
      </c>
      <c r="C28" s="93" t="str">
        <f>'3 жастағы балалар Ф'!D28</f>
        <v>Шындос Жанайым Төлегенқызы</v>
      </c>
      <c r="D28" s="93">
        <f>'3 жастағы балалар Ф'!Q28</f>
        <v>4</v>
      </c>
      <c r="E28" s="93">
        <f>'3 жастағы балалар Ф'!R28</f>
        <v>0</v>
      </c>
      <c r="F28" s="93">
        <f>'3 жастағы балалар Ф'!S28</f>
        <v>0</v>
      </c>
      <c r="G28" s="93">
        <f>'3 жастағы балалар К'!AB28</f>
        <v>0</v>
      </c>
      <c r="H28" s="93">
        <f>'3 жастағы балалар К'!AC28</f>
        <v>0</v>
      </c>
      <c r="I28" s="93">
        <f>'3 жастағы балалар К'!AD28</f>
        <v>8</v>
      </c>
      <c r="J28" s="93">
        <f>'3 жастағы балалар Т'!P28</f>
        <v>0</v>
      </c>
      <c r="K28" s="93">
        <f>'3 жастағы балалар Т'!Q28</f>
        <v>0</v>
      </c>
      <c r="L28" s="93">
        <f>'3 жастағы балалар Т'!R28</f>
        <v>4</v>
      </c>
      <c r="M28" s="93">
        <f>'3 жастағы балалар Ш'!BL28</f>
        <v>1</v>
      </c>
      <c r="N28" s="163">
        <f>'3 жастағы балалар Ш'!BM28</f>
        <v>1</v>
      </c>
      <c r="O28" s="163">
        <f>'3 жастағы балалар Ш'!BN28</f>
        <v>16</v>
      </c>
      <c r="P28" s="163">
        <f>'3 жастағы балалар Ә'!P28</f>
        <v>3</v>
      </c>
      <c r="Q28" s="163">
        <f>'3 жастағы балалар Ә'!Q28</f>
        <v>1</v>
      </c>
      <c r="R28" s="164">
        <f>'3 жастағы балалар Ә'!R28</f>
        <v>0</v>
      </c>
      <c r="S28" s="165">
        <f t="shared" ref="S28:U28" si="21">(D28+G28+J28+M28+P28)/5</f>
        <v>1.6</v>
      </c>
      <c r="T28" s="165">
        <f t="shared" si="21"/>
        <v>0.4</v>
      </c>
      <c r="U28" s="166">
        <f t="shared" si="21"/>
        <v>5.6</v>
      </c>
      <c r="X28" s="22" t="s">
        <v>490</v>
      </c>
      <c r="Y28" s="268" t="s">
        <v>498</v>
      </c>
      <c r="Z28" s="171">
        <f>'3 жастағы балалар Ә'!R39</f>
        <v>19.736842105263158</v>
      </c>
      <c r="AA28" s="274"/>
      <c r="AB28" s="266"/>
      <c r="AC28" s="281"/>
      <c r="AP28" s="168"/>
      <c r="AQ28" s="168"/>
      <c r="AR28" s="175">
        <f t="shared" ref="AR28:BA28" si="22">SUM(AR25:AR27)</f>
        <v>19.75</v>
      </c>
      <c r="AS28" s="180">
        <f t="shared" si="22"/>
        <v>103.94736842105263</v>
      </c>
      <c r="AT28" s="175">
        <f t="shared" si="22"/>
        <v>20.5</v>
      </c>
      <c r="AU28" s="180">
        <f t="shared" si="22"/>
        <v>107.89473684210526</v>
      </c>
      <c r="AV28" s="175">
        <f t="shared" si="22"/>
        <v>20</v>
      </c>
      <c r="AW28" s="180">
        <f t="shared" si="22"/>
        <v>105.26315789473684</v>
      </c>
      <c r="AX28" s="175">
        <f t="shared" si="22"/>
        <v>15.25</v>
      </c>
      <c r="AY28" s="180">
        <f t="shared" si="22"/>
        <v>80.26315789473685</v>
      </c>
      <c r="AZ28" s="175">
        <f t="shared" si="22"/>
        <v>19.75</v>
      </c>
      <c r="BA28" s="180">
        <f t="shared" si="22"/>
        <v>103.94736842105263</v>
      </c>
    </row>
    <row r="29" spans="2:53" ht="15.75" customHeight="1">
      <c r="B29" s="163">
        <v>20</v>
      </c>
      <c r="C29" s="93">
        <f>'3 жастағы балалар Ф'!D29</f>
        <v>0</v>
      </c>
      <c r="D29" s="93">
        <f>'3 жастағы балалар Ф'!Q29</f>
        <v>0</v>
      </c>
      <c r="E29" s="93">
        <f>'3 жастағы балалар Ф'!R29</f>
        <v>0</v>
      </c>
      <c r="F29" s="93">
        <f>'3 жастағы балалар Ф'!S29</f>
        <v>0</v>
      </c>
      <c r="G29" s="93">
        <f>'3 жастағы балалар К'!AB29</f>
        <v>0</v>
      </c>
      <c r="H29" s="93">
        <f>'3 жастағы балалар К'!AC29</f>
        <v>0</v>
      </c>
      <c r="I29" s="93">
        <f>'3 жастағы балалар К'!AD29</f>
        <v>8</v>
      </c>
      <c r="J29" s="93">
        <f>'3 жастағы балалар Т'!P29</f>
        <v>0</v>
      </c>
      <c r="K29" s="93">
        <f>'3 жастағы балалар Т'!Q29</f>
        <v>0</v>
      </c>
      <c r="L29" s="93">
        <f>'3 жастағы балалар Т'!R29</f>
        <v>4</v>
      </c>
      <c r="M29" s="93">
        <f>'3 жастағы балалар Ш'!BL29</f>
        <v>1</v>
      </c>
      <c r="N29" s="163">
        <f>'3 жастағы балалар Ш'!BM29</f>
        <v>1</v>
      </c>
      <c r="O29" s="163">
        <f>'3 жастағы балалар Ш'!BN29</f>
        <v>17</v>
      </c>
      <c r="P29" s="163">
        <f>'3 жастағы балалар Ә'!P29</f>
        <v>0</v>
      </c>
      <c r="Q29" s="163">
        <f>'3 жастағы балалар Ә'!Q29</f>
        <v>4</v>
      </c>
      <c r="R29" s="164">
        <f>'3 жастағы балалар Ә'!R29</f>
        <v>0</v>
      </c>
      <c r="S29" s="165">
        <f t="shared" ref="S29:U29" si="23">(D29+G29+J29+M29+P29)/5</f>
        <v>0.2</v>
      </c>
      <c r="T29" s="165">
        <f t="shared" si="23"/>
        <v>1</v>
      </c>
      <c r="U29" s="166">
        <f t="shared" si="23"/>
        <v>5.8</v>
      </c>
      <c r="X29" s="22" t="s">
        <v>491</v>
      </c>
      <c r="Y29" s="259"/>
      <c r="Z29" s="171">
        <f>'3 жастағы балалар Ә'!R40</f>
        <v>85.526315789473685</v>
      </c>
      <c r="AA29" s="274"/>
      <c r="AB29" s="266"/>
      <c r="AC29" s="281"/>
      <c r="AP29" s="163" t="s">
        <v>490</v>
      </c>
      <c r="AQ29" s="168" t="s">
        <v>498</v>
      </c>
      <c r="AR29" s="174">
        <f>(G78+J78+M78+P78)/4</f>
        <v>3.75</v>
      </c>
      <c r="AS29" s="170">
        <f>AR29*100/Q36</f>
        <v>19.736842105263158</v>
      </c>
      <c r="AT29" s="70"/>
      <c r="AU29" s="70"/>
      <c r="AV29" s="70"/>
      <c r="AW29" s="70"/>
      <c r="AX29" s="70"/>
      <c r="AY29" s="70"/>
      <c r="AZ29" s="70"/>
      <c r="BA29" s="70"/>
    </row>
    <row r="30" spans="2:53" ht="15.75" customHeight="1">
      <c r="B30" s="163">
        <v>21</v>
      </c>
      <c r="C30" s="93">
        <f>'3 жастағы балалар Ф'!D30</f>
        <v>0</v>
      </c>
      <c r="D30" s="93">
        <f>'3 жастағы балалар Ф'!Q30</f>
        <v>0</v>
      </c>
      <c r="E30" s="93">
        <f>'3 жастағы балалар Ф'!R30</f>
        <v>0</v>
      </c>
      <c r="F30" s="93">
        <f>'3 жастағы балалар Ф'!S30</f>
        <v>0</v>
      </c>
      <c r="G30" s="93">
        <f>'3 жастағы балалар К'!AB30</f>
        <v>0</v>
      </c>
      <c r="H30" s="93">
        <f>'3 жастағы балалар К'!AC30</f>
        <v>0</v>
      </c>
      <c r="I30" s="93">
        <f>'3 жастағы балалар К'!AD30</f>
        <v>2</v>
      </c>
      <c r="J30" s="93">
        <f>'3 жастағы балалар Т'!P30</f>
        <v>0</v>
      </c>
      <c r="K30" s="93">
        <f>'3 жастағы балалар Т'!Q30</f>
        <v>0</v>
      </c>
      <c r="L30" s="93">
        <f>'3 жастағы балалар Т'!R30</f>
        <v>1</v>
      </c>
      <c r="M30" s="93">
        <f>'3 жастағы балалар Ш'!BL30</f>
        <v>0</v>
      </c>
      <c r="N30" s="163">
        <f>'3 жастағы балалар Ш'!BM30</f>
        <v>0</v>
      </c>
      <c r="O30" s="163">
        <f>'3 жастағы балалар Ш'!BN30</f>
        <v>0</v>
      </c>
      <c r="P30" s="163">
        <f>'3 жастағы балалар Ә'!P30</f>
        <v>0</v>
      </c>
      <c r="Q30" s="163">
        <f>'3 жастағы балалар Ә'!Q30</f>
        <v>0</v>
      </c>
      <c r="R30" s="164">
        <f>'3 жастағы балалар Ә'!R30</f>
        <v>0</v>
      </c>
      <c r="S30" s="165">
        <f t="shared" ref="S30:U30" si="24">(D30+G30+J30+M30+P30)/5</f>
        <v>0</v>
      </c>
      <c r="T30" s="165">
        <f t="shared" si="24"/>
        <v>0</v>
      </c>
      <c r="U30" s="166">
        <f t="shared" si="24"/>
        <v>0.6</v>
      </c>
      <c r="X30" s="22" t="s">
        <v>492</v>
      </c>
      <c r="Y30" s="260"/>
      <c r="Z30" s="171">
        <f>'3 жастағы балалар Ә'!R41</f>
        <v>0</v>
      </c>
      <c r="AA30" s="275"/>
      <c r="AB30" s="276"/>
      <c r="AC30" s="282"/>
      <c r="AP30" s="163" t="s">
        <v>491</v>
      </c>
      <c r="AQ30" s="168" t="s">
        <v>498</v>
      </c>
      <c r="AR30" s="174">
        <f>(H78+K78+N78+Q78)/4</f>
        <v>16.25</v>
      </c>
      <c r="AS30" s="170">
        <f>AR30*100/Q36</f>
        <v>85.526315789473685</v>
      </c>
      <c r="AT30" s="70"/>
      <c r="AU30" s="70"/>
      <c r="AV30" s="70"/>
      <c r="AW30" s="70"/>
      <c r="AX30" s="70"/>
      <c r="AY30" s="70"/>
      <c r="AZ30" s="70"/>
      <c r="BA30" s="70"/>
    </row>
    <row r="31" spans="2:53" ht="15.75" customHeight="1">
      <c r="B31" s="163">
        <v>22</v>
      </c>
      <c r="C31" s="93">
        <f>'3 жастағы балалар Ф'!D31</f>
        <v>0</v>
      </c>
      <c r="D31" s="93">
        <f>'3 жастағы балалар Ф'!Q31</f>
        <v>1</v>
      </c>
      <c r="E31" s="93">
        <f>'3 жастағы балалар Ф'!R31</f>
        <v>0</v>
      </c>
      <c r="F31" s="93">
        <f>'3 жастағы балалар Ф'!S31</f>
        <v>0</v>
      </c>
      <c r="G31" s="93">
        <f>'3 жастағы балалар К'!AB31</f>
        <v>0</v>
      </c>
      <c r="H31" s="93">
        <f>'3 жастағы балалар К'!AC31</f>
        <v>0</v>
      </c>
      <c r="I31" s="93">
        <f>'3 жастағы балалар К'!AD31</f>
        <v>0</v>
      </c>
      <c r="J31" s="93">
        <f>'3 жастағы балалар Т'!P31</f>
        <v>0</v>
      </c>
      <c r="K31" s="93">
        <f>'3 жастағы балалар Т'!Q31</f>
        <v>1</v>
      </c>
      <c r="L31" s="93">
        <f>'3 жастағы балалар Т'!R31</f>
        <v>0</v>
      </c>
      <c r="M31" s="93">
        <f>'3 жастағы балалар Ш'!BL31</f>
        <v>0</v>
      </c>
      <c r="N31" s="163">
        <f>'3 жастағы балалар Ш'!BM31</f>
        <v>0</v>
      </c>
      <c r="O31" s="163">
        <f>'3 жастағы балалар Ш'!BN31</f>
        <v>0</v>
      </c>
      <c r="P31" s="163">
        <f>'3 жастағы балалар Ә'!P31</f>
        <v>0</v>
      </c>
      <c r="Q31" s="163">
        <f>'3 жастағы балалар Ә'!Q31</f>
        <v>0</v>
      </c>
      <c r="R31" s="164">
        <f>'3 жастағы балалар Ә'!R31</f>
        <v>0</v>
      </c>
      <c r="S31" s="165">
        <f t="shared" ref="S31:U31" si="25">(D31+G31+J31+M31+P31)/5</f>
        <v>0.2</v>
      </c>
      <c r="T31" s="165">
        <f t="shared" si="25"/>
        <v>0.2</v>
      </c>
      <c r="U31" s="166">
        <f t="shared" si="25"/>
        <v>0</v>
      </c>
      <c r="AA31" s="56"/>
      <c r="AB31" s="56"/>
      <c r="AC31" s="56"/>
      <c r="AP31" s="163" t="s">
        <v>492</v>
      </c>
      <c r="AQ31" s="168" t="s">
        <v>498</v>
      </c>
      <c r="AR31" s="174">
        <f>(I78+L78+O78+R78)/4</f>
        <v>0</v>
      </c>
      <c r="AS31" s="170">
        <f>AR31*100/Q36</f>
        <v>0</v>
      </c>
      <c r="AT31" s="70"/>
      <c r="AU31" s="70"/>
      <c r="AV31" s="70"/>
      <c r="AW31" s="70"/>
      <c r="AX31" s="70"/>
      <c r="AY31" s="70"/>
      <c r="AZ31" s="70"/>
      <c r="BA31" s="70"/>
    </row>
    <row r="32" spans="2:53" ht="15.75" customHeight="1">
      <c r="B32" s="163">
        <v>23</v>
      </c>
      <c r="C32" s="93">
        <f>'3 жастағы балалар Ф'!D32</f>
        <v>0</v>
      </c>
      <c r="D32" s="93">
        <f>'3 жастағы балалар Ф'!Q32</f>
        <v>0</v>
      </c>
      <c r="E32" s="93">
        <f>'3 жастағы балалар Ф'!R32</f>
        <v>0</v>
      </c>
      <c r="F32" s="93">
        <f>'3 жастағы балалар Ф'!S32</f>
        <v>0</v>
      </c>
      <c r="G32" s="93">
        <f>'3 жастағы балалар К'!AB32</f>
        <v>0</v>
      </c>
      <c r="H32" s="93">
        <f>'3 жастағы балалар К'!AC32</f>
        <v>0</v>
      </c>
      <c r="I32" s="93">
        <f>'3 жастағы балалар К'!AD32</f>
        <v>0</v>
      </c>
      <c r="J32" s="93">
        <f>'3 жастағы балалар Т'!P32</f>
        <v>0</v>
      </c>
      <c r="K32" s="93">
        <f>'3 жастағы балалар Т'!Q32</f>
        <v>0</v>
      </c>
      <c r="L32" s="93">
        <f>'3 жастағы балалар Т'!R32</f>
        <v>1</v>
      </c>
      <c r="M32" s="93">
        <f>'3 жастағы балалар Ш'!BL32</f>
        <v>0</v>
      </c>
      <c r="N32" s="163">
        <f>'3 жастағы балалар Ш'!BM32</f>
        <v>0</v>
      </c>
      <c r="O32" s="163">
        <f>'3 жастағы балалар Ш'!BN32</f>
        <v>0</v>
      </c>
      <c r="P32" s="163">
        <f>'3 жастағы балалар Ә'!P32</f>
        <v>0</v>
      </c>
      <c r="Q32" s="163">
        <f>'3 жастағы балалар Ә'!Q32</f>
        <v>0</v>
      </c>
      <c r="R32" s="164">
        <f>'3 жастағы балалар Ә'!R32</f>
        <v>0</v>
      </c>
      <c r="S32" s="165">
        <f t="shared" ref="S32:U32" si="26">(D32+G32+J32+M32+P32)/5</f>
        <v>0</v>
      </c>
      <c r="T32" s="165">
        <f t="shared" si="26"/>
        <v>0</v>
      </c>
      <c r="U32" s="166">
        <f t="shared" si="26"/>
        <v>0.2</v>
      </c>
      <c r="X32" s="126"/>
      <c r="Y32" s="97" t="s">
        <v>493</v>
      </c>
      <c r="Z32" s="97" t="s">
        <v>495</v>
      </c>
      <c r="AA32" s="97" t="s">
        <v>496</v>
      </c>
      <c r="AB32" s="97" t="s">
        <v>497</v>
      </c>
      <c r="AC32" s="97" t="s">
        <v>498</v>
      </c>
      <c r="AP32" s="168"/>
      <c r="AQ32" s="168"/>
      <c r="AR32" s="175">
        <f t="shared" ref="AR32:AS32" si="27">SUM(AR29:AR31)</f>
        <v>20</v>
      </c>
      <c r="AS32" s="180">
        <f t="shared" si="27"/>
        <v>105.26315789473685</v>
      </c>
      <c r="AT32" s="70"/>
      <c r="AU32" s="70"/>
      <c r="AV32" s="70"/>
      <c r="AW32" s="70"/>
      <c r="AX32" s="70"/>
      <c r="AY32" s="70"/>
      <c r="AZ32" s="70"/>
      <c r="BA32" s="70"/>
    </row>
    <row r="33" spans="1:36" ht="15.75" customHeight="1">
      <c r="B33" s="163">
        <v>24</v>
      </c>
      <c r="C33" s="93">
        <f>'3 жастағы балалар Ф'!D33</f>
        <v>0</v>
      </c>
      <c r="D33" s="93">
        <f>'3 жастағы балалар Ф'!Q33</f>
        <v>0</v>
      </c>
      <c r="E33" s="93">
        <f>'3 жастағы балалар Ф'!R33</f>
        <v>0</v>
      </c>
      <c r="F33" s="93">
        <f>'3 жастағы балалар Ф'!S33</f>
        <v>0</v>
      </c>
      <c r="G33" s="93">
        <f>'3 жастағы балалар К'!AB33</f>
        <v>0</v>
      </c>
      <c r="H33" s="93">
        <f>'3 жастағы балалар К'!AC33</f>
        <v>0</v>
      </c>
      <c r="I33" s="93">
        <f>'3 жастағы балалар К'!AD33</f>
        <v>0</v>
      </c>
      <c r="J33" s="93">
        <f>'3 жастағы балалар Т'!P33</f>
        <v>0</v>
      </c>
      <c r="K33" s="93">
        <f>'3 жастағы балалар Т'!Q33</f>
        <v>0</v>
      </c>
      <c r="L33" s="93">
        <f>'3 жастағы балалар Т'!R33</f>
        <v>0</v>
      </c>
      <c r="M33" s="93">
        <f>'3 жастағы балалар Ш'!BL33</f>
        <v>0</v>
      </c>
      <c r="N33" s="163">
        <f>'3 жастағы балалар Ш'!BM33</f>
        <v>0</v>
      </c>
      <c r="O33" s="163">
        <f>'3 жастағы балалар Ш'!BN33</f>
        <v>0</v>
      </c>
      <c r="P33" s="163">
        <f>'3 жастағы балалар Ә'!P33</f>
        <v>0</v>
      </c>
      <c r="Q33" s="163">
        <f>'3 жастағы балалар Ә'!Q33</f>
        <v>0</v>
      </c>
      <c r="R33" s="164">
        <f>'3 жастағы балалар Ә'!R33</f>
        <v>0</v>
      </c>
      <c r="S33" s="165">
        <f t="shared" ref="S33:U33" si="28">(D33+G33+J33+M33+P33)/5</f>
        <v>0</v>
      </c>
      <c r="T33" s="165">
        <f t="shared" si="28"/>
        <v>0</v>
      </c>
      <c r="U33" s="166">
        <f t="shared" si="28"/>
        <v>0</v>
      </c>
      <c r="X33" s="22" t="s">
        <v>490</v>
      </c>
      <c r="Y33" s="126">
        <f>Q36*Z12/100</f>
        <v>7.75</v>
      </c>
      <c r="Z33" s="126">
        <f>Q36*Z16/100</f>
        <v>0</v>
      </c>
      <c r="AA33" s="126">
        <f>Q36*Z20/100</f>
        <v>0</v>
      </c>
      <c r="AB33" s="126">
        <f>Q36*Z24/100</f>
        <v>0.90000000000000013</v>
      </c>
      <c r="AC33" s="126">
        <f>Q36*Z28/100</f>
        <v>3.75</v>
      </c>
    </row>
    <row r="34" spans="1:36" ht="15.75" customHeight="1">
      <c r="B34" s="163">
        <v>25</v>
      </c>
      <c r="C34" s="93">
        <f>'3 жастағы балалар Ф'!D34</f>
        <v>0</v>
      </c>
      <c r="D34" s="93">
        <f>'3 жастағы балалар Ф'!Q34</f>
        <v>0</v>
      </c>
      <c r="E34" s="93">
        <f>'3 жастағы балалар Ф'!R34</f>
        <v>0</v>
      </c>
      <c r="F34" s="93">
        <f>'3 жастағы балалар Ф'!S34</f>
        <v>0</v>
      </c>
      <c r="G34" s="93">
        <f>'3 жастағы балалар К'!AB34</f>
        <v>0</v>
      </c>
      <c r="H34" s="93">
        <f>'3 жастағы балалар К'!AC34</f>
        <v>0</v>
      </c>
      <c r="I34" s="93">
        <f>'3 жастағы балалар К'!AD34</f>
        <v>0</v>
      </c>
      <c r="J34" s="93">
        <f>'3 жастағы балалар Т'!P34</f>
        <v>0</v>
      </c>
      <c r="K34" s="93">
        <f>'3 жастағы балалар Т'!Q34</f>
        <v>0</v>
      </c>
      <c r="L34" s="93">
        <f>'3 жастағы балалар Т'!R34</f>
        <v>0</v>
      </c>
      <c r="M34" s="93">
        <f>'3 жастағы балалар Ш'!BL34</f>
        <v>0</v>
      </c>
      <c r="N34" s="163">
        <f>'3 жастағы балалар Ш'!BM34</f>
        <v>0</v>
      </c>
      <c r="O34" s="163">
        <f>'3 жастағы балалар Ш'!BN34</f>
        <v>0</v>
      </c>
      <c r="P34" s="163">
        <f>'3 жастағы балалар Ә'!P34</f>
        <v>0</v>
      </c>
      <c r="Q34" s="163">
        <f>'3 жастағы балалар Ә'!Q34</f>
        <v>0</v>
      </c>
      <c r="R34" s="164">
        <f>'3 жастағы балалар Ә'!R34</f>
        <v>0</v>
      </c>
      <c r="S34" s="165">
        <f t="shared" ref="S34:U34" si="29">(D34+G34+J34+M34+P34)/5</f>
        <v>0</v>
      </c>
      <c r="T34" s="165">
        <f t="shared" si="29"/>
        <v>0</v>
      </c>
      <c r="U34" s="166">
        <f t="shared" si="29"/>
        <v>0</v>
      </c>
      <c r="X34" s="22" t="s">
        <v>491</v>
      </c>
      <c r="Y34" s="126">
        <f>Q36*Z13/100</f>
        <v>9.1199999999999992</v>
      </c>
      <c r="Z34" s="126">
        <f>Q36*Z17/100</f>
        <v>3.375</v>
      </c>
      <c r="AA34" s="126">
        <f>Q36*Z21/100</f>
        <v>2.2500000000000004</v>
      </c>
      <c r="AB34" s="126">
        <f>Q36*Z25/100</f>
        <v>3.3999999999999995</v>
      </c>
      <c r="AC34" s="126">
        <f>Q36*Z29/100</f>
        <v>16.25</v>
      </c>
    </row>
    <row r="35" spans="1:36" ht="15.75" customHeight="1">
      <c r="B35" s="307"/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3"/>
      <c r="X35" s="22" t="s">
        <v>492</v>
      </c>
      <c r="Y35" s="126">
        <f>Q36*Z14/100</f>
        <v>0</v>
      </c>
      <c r="Z35" s="126">
        <f>Q36*Z18/100</f>
        <v>16.999999999999996</v>
      </c>
      <c r="AA35" s="126">
        <f>Q36*Z22/100</f>
        <v>0</v>
      </c>
      <c r="AB35" s="126">
        <f>Q36*Z26/100</f>
        <v>14.7</v>
      </c>
      <c r="AC35" s="126">
        <f>Q36*Z30/100</f>
        <v>0</v>
      </c>
    </row>
    <row r="36" spans="1:36" ht="15.75" customHeight="1">
      <c r="B36" s="311" t="s">
        <v>30</v>
      </c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3"/>
      <c r="Q36" s="311">
        <f>'3 жастағы балалар Ф'!R38</f>
        <v>19</v>
      </c>
      <c r="R36" s="262"/>
      <c r="S36" s="262"/>
      <c r="T36" s="262"/>
      <c r="U36" s="263"/>
    </row>
    <row r="37" spans="1:36" ht="15.75" customHeight="1"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</row>
    <row r="38" spans="1:36" ht="15.75" customHeight="1"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</row>
    <row r="39" spans="1:36" ht="15.75" customHeight="1">
      <c r="B39" s="268" t="s">
        <v>2</v>
      </c>
      <c r="C39" s="312" t="s">
        <v>499</v>
      </c>
      <c r="D39" s="308" t="s">
        <v>500</v>
      </c>
      <c r="E39" s="280"/>
      <c r="F39" s="312" t="s">
        <v>501</v>
      </c>
      <c r="G39" s="297" t="s">
        <v>4</v>
      </c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3"/>
      <c r="S39" s="183"/>
      <c r="T39" s="183"/>
      <c r="U39" s="183"/>
      <c r="V39" s="56"/>
      <c r="W39" s="56"/>
      <c r="X39" s="56"/>
      <c r="Y39" s="56"/>
    </row>
    <row r="40" spans="1:36" ht="15.75" customHeight="1">
      <c r="B40" s="259"/>
      <c r="C40" s="259"/>
      <c r="D40" s="274"/>
      <c r="E40" s="281"/>
      <c r="F40" s="259"/>
      <c r="G40" s="310" t="s">
        <v>8</v>
      </c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3"/>
      <c r="S40" s="183"/>
      <c r="T40" s="183"/>
      <c r="U40" s="183"/>
      <c r="V40" s="56"/>
      <c r="W40" s="56"/>
      <c r="X40" s="56"/>
      <c r="Y40" s="56"/>
    </row>
    <row r="41" spans="1:36" ht="69" customHeight="1">
      <c r="B41" s="259"/>
      <c r="C41" s="259"/>
      <c r="D41" s="274"/>
      <c r="E41" s="281"/>
      <c r="F41" s="259"/>
      <c r="G41" s="264" t="s">
        <v>13</v>
      </c>
      <c r="H41" s="262"/>
      <c r="I41" s="263"/>
      <c r="J41" s="264" t="s">
        <v>14</v>
      </c>
      <c r="K41" s="262"/>
      <c r="L41" s="263"/>
      <c r="M41" s="264" t="s">
        <v>15</v>
      </c>
      <c r="N41" s="262"/>
      <c r="O41" s="263"/>
      <c r="P41" s="264" t="s">
        <v>16</v>
      </c>
      <c r="Q41" s="262"/>
      <c r="R41" s="263"/>
      <c r="S41" s="313"/>
      <c r="T41" s="266"/>
      <c r="U41" s="266"/>
      <c r="V41" s="56"/>
      <c r="W41" s="56"/>
      <c r="X41" s="56"/>
      <c r="Y41" s="56"/>
    </row>
    <row r="42" spans="1:36" ht="63" customHeight="1">
      <c r="B42" s="260"/>
      <c r="C42" s="260"/>
      <c r="D42" s="275"/>
      <c r="E42" s="282"/>
      <c r="F42" s="260"/>
      <c r="G42" s="162" t="s">
        <v>486</v>
      </c>
      <c r="H42" s="162" t="s">
        <v>487</v>
      </c>
      <c r="I42" s="162" t="s">
        <v>488</v>
      </c>
      <c r="J42" s="162" t="s">
        <v>486</v>
      </c>
      <c r="K42" s="162" t="s">
        <v>487</v>
      </c>
      <c r="L42" s="162" t="s">
        <v>488</v>
      </c>
      <c r="M42" s="162" t="s">
        <v>486</v>
      </c>
      <c r="N42" s="162" t="s">
        <v>487</v>
      </c>
      <c r="O42" s="162" t="s">
        <v>488</v>
      </c>
      <c r="P42" s="162" t="s">
        <v>486</v>
      </c>
      <c r="Q42" s="162" t="s">
        <v>487</v>
      </c>
      <c r="R42" s="162" t="s">
        <v>488</v>
      </c>
      <c r="S42" s="184"/>
      <c r="T42" s="184"/>
      <c r="U42" s="184"/>
      <c r="V42" s="56"/>
      <c r="W42" s="56"/>
      <c r="X42" s="56"/>
      <c r="Y42" s="56"/>
    </row>
    <row r="43" spans="1:36" ht="45" customHeight="1">
      <c r="B43" s="185">
        <v>1</v>
      </c>
      <c r="C43" s="204" t="s">
        <v>561</v>
      </c>
      <c r="D43" s="309" t="s">
        <v>564</v>
      </c>
      <c r="E43" s="263"/>
      <c r="F43" s="187">
        <f>Q36</f>
        <v>19</v>
      </c>
      <c r="G43" s="188">
        <f>'3 жастағы балалар Ф'!E35</f>
        <v>7</v>
      </c>
      <c r="H43" s="188">
        <f>'3 жастағы балалар Ф'!F35</f>
        <v>11</v>
      </c>
      <c r="I43" s="188">
        <f>'3 жастағы балалар Ф'!G35</f>
        <v>0</v>
      </c>
      <c r="J43" s="188">
        <f>'3 жастағы балалар Ф'!H35</f>
        <v>8</v>
      </c>
      <c r="K43" s="188">
        <f>'3 жастағы балалар Ф'!I35</f>
        <v>11</v>
      </c>
      <c r="L43" s="188">
        <f>'3 жастағы балалар Ф'!J35</f>
        <v>0</v>
      </c>
      <c r="M43" s="188">
        <f>'3 жастағы балалар Ф'!K35</f>
        <v>8</v>
      </c>
      <c r="N43" s="188">
        <f>'3 жастағы балалар Ф'!L35</f>
        <v>11</v>
      </c>
      <c r="O43" s="188">
        <f>'3 жастағы балалар Ф'!M35</f>
        <v>0</v>
      </c>
      <c r="P43" s="189">
        <f>'3 жастағы балалар Ф'!N35</f>
        <v>8</v>
      </c>
      <c r="Q43" s="189">
        <f>'3 жастағы балалар Ф'!O35</f>
        <v>11</v>
      </c>
      <c r="R43" s="189">
        <f>'3 жастағы балалар Ф'!P35</f>
        <v>0</v>
      </c>
      <c r="S43" s="190"/>
      <c r="T43" s="191"/>
      <c r="U43" s="192"/>
      <c r="V43" s="56"/>
      <c r="W43" s="56"/>
      <c r="X43" s="56"/>
      <c r="Y43" s="56"/>
    </row>
    <row r="44" spans="1:36" ht="15.75" customHeight="1">
      <c r="A44" s="56"/>
      <c r="B44" s="193"/>
      <c r="C44" s="194"/>
      <c r="D44" s="314"/>
      <c r="E44" s="266"/>
      <c r="F44" s="188" t="s">
        <v>33</v>
      </c>
      <c r="G44" s="188">
        <f>'3 жастағы балалар Ф'!E36</f>
        <v>36.842105263157897</v>
      </c>
      <c r="H44" s="188">
        <f>'3 жастағы балалар Ф'!F36</f>
        <v>57.89473684210526</v>
      </c>
      <c r="I44" s="188">
        <f>'3 жастағы балалар Ф'!G36</f>
        <v>0</v>
      </c>
      <c r="J44" s="188">
        <f>'3 жастағы балалар Ф'!H36</f>
        <v>42.10526315789474</v>
      </c>
      <c r="K44" s="188">
        <f>'3 жастағы балалар Ф'!I36</f>
        <v>57.89473684210526</v>
      </c>
      <c r="L44" s="188">
        <f>'3 жастағы балалар Ф'!J36</f>
        <v>0</v>
      </c>
      <c r="M44" s="188">
        <f>'3 жастағы балалар Ф'!K36</f>
        <v>42.10526315789474</v>
      </c>
      <c r="N44" s="188">
        <f>'3 жастағы балалар Ф'!L36</f>
        <v>57.89473684210526</v>
      </c>
      <c r="O44" s="188">
        <f>'3 жастағы балалар Ф'!M36</f>
        <v>0</v>
      </c>
      <c r="P44" s="189">
        <f>'3 жастағы балалар Ф'!N36</f>
        <v>42.10526315789474</v>
      </c>
      <c r="Q44" s="189">
        <f>'3 жастағы балалар Ф'!O36</f>
        <v>57.89473684210526</v>
      </c>
      <c r="R44" s="189">
        <f>'3 жастағы балалар Ф'!P36</f>
        <v>0</v>
      </c>
      <c r="S44" s="190"/>
      <c r="T44" s="191"/>
      <c r="U44" s="192"/>
      <c r="V44" s="56"/>
      <c r="W44" s="56"/>
      <c r="X44" s="56"/>
      <c r="Y44" s="56"/>
    </row>
    <row r="45" spans="1:36" ht="15.75" customHeight="1"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</row>
    <row r="46" spans="1:36" ht="15.75" customHeight="1">
      <c r="B46" s="268" t="s">
        <v>2</v>
      </c>
      <c r="C46" s="312" t="s">
        <v>499</v>
      </c>
      <c r="D46" s="308" t="s">
        <v>500</v>
      </c>
      <c r="E46" s="280"/>
      <c r="F46" s="312" t="s">
        <v>501</v>
      </c>
      <c r="G46" s="297" t="s">
        <v>59</v>
      </c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3"/>
      <c r="AE46" s="183"/>
      <c r="AF46" s="183"/>
      <c r="AG46" s="183"/>
      <c r="AH46" s="183"/>
      <c r="AI46" s="183"/>
      <c r="AJ46" s="183"/>
    </row>
    <row r="47" spans="1:36" ht="15.75" customHeight="1">
      <c r="B47" s="259"/>
      <c r="C47" s="259"/>
      <c r="D47" s="274"/>
      <c r="E47" s="281"/>
      <c r="F47" s="259"/>
      <c r="G47" s="315" t="s">
        <v>60</v>
      </c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3"/>
      <c r="S47" s="315" t="s">
        <v>61</v>
      </c>
      <c r="T47" s="262"/>
      <c r="U47" s="262"/>
      <c r="V47" s="262"/>
      <c r="W47" s="262"/>
      <c r="X47" s="262"/>
      <c r="Y47" s="262"/>
      <c r="Z47" s="262"/>
      <c r="AA47" s="262"/>
      <c r="AB47" s="262"/>
      <c r="AC47" s="262"/>
      <c r="AD47" s="263"/>
      <c r="AE47" s="195"/>
      <c r="AF47" s="195"/>
      <c r="AG47" s="195"/>
      <c r="AH47" s="195"/>
      <c r="AI47" s="195"/>
      <c r="AJ47" s="195"/>
    </row>
    <row r="48" spans="1:36" ht="85.5" customHeight="1">
      <c r="B48" s="259"/>
      <c r="C48" s="259"/>
      <c r="D48" s="274"/>
      <c r="E48" s="281"/>
      <c r="F48" s="259"/>
      <c r="G48" s="264" t="s">
        <v>70</v>
      </c>
      <c r="H48" s="262"/>
      <c r="I48" s="263"/>
      <c r="J48" s="264" t="s">
        <v>71</v>
      </c>
      <c r="K48" s="262"/>
      <c r="L48" s="263"/>
      <c r="M48" s="264" t="s">
        <v>72</v>
      </c>
      <c r="N48" s="262"/>
      <c r="O48" s="263"/>
      <c r="P48" s="264" t="s">
        <v>73</v>
      </c>
      <c r="Q48" s="262"/>
      <c r="R48" s="263"/>
      <c r="S48" s="264" t="s">
        <v>74</v>
      </c>
      <c r="T48" s="262"/>
      <c r="U48" s="263"/>
      <c r="V48" s="264" t="s">
        <v>75</v>
      </c>
      <c r="W48" s="262"/>
      <c r="X48" s="263"/>
      <c r="Y48" s="264" t="s">
        <v>76</v>
      </c>
      <c r="Z48" s="262"/>
      <c r="AA48" s="263"/>
      <c r="AB48" s="264" t="s">
        <v>77</v>
      </c>
      <c r="AC48" s="262"/>
      <c r="AD48" s="263"/>
      <c r="AE48" s="313"/>
      <c r="AF48" s="266"/>
      <c r="AG48" s="266"/>
      <c r="AH48" s="313"/>
      <c r="AI48" s="266"/>
      <c r="AJ48" s="266"/>
    </row>
    <row r="49" spans="2:42" ht="63" customHeight="1">
      <c r="B49" s="260"/>
      <c r="C49" s="260"/>
      <c r="D49" s="275"/>
      <c r="E49" s="282"/>
      <c r="F49" s="260"/>
      <c r="G49" s="162" t="s">
        <v>486</v>
      </c>
      <c r="H49" s="162" t="s">
        <v>487</v>
      </c>
      <c r="I49" s="162" t="s">
        <v>488</v>
      </c>
      <c r="J49" s="162" t="s">
        <v>486</v>
      </c>
      <c r="K49" s="162" t="s">
        <v>487</v>
      </c>
      <c r="L49" s="162" t="s">
        <v>488</v>
      </c>
      <c r="M49" s="162" t="s">
        <v>486</v>
      </c>
      <c r="N49" s="162" t="s">
        <v>487</v>
      </c>
      <c r="O49" s="162" t="s">
        <v>488</v>
      </c>
      <c r="P49" s="162" t="s">
        <v>486</v>
      </c>
      <c r="Q49" s="162" t="s">
        <v>487</v>
      </c>
      <c r="R49" s="162" t="s">
        <v>488</v>
      </c>
      <c r="S49" s="162" t="s">
        <v>486</v>
      </c>
      <c r="T49" s="162" t="s">
        <v>487</v>
      </c>
      <c r="U49" s="162" t="s">
        <v>488</v>
      </c>
      <c r="V49" s="162" t="s">
        <v>486</v>
      </c>
      <c r="W49" s="162" t="s">
        <v>487</v>
      </c>
      <c r="X49" s="162" t="s">
        <v>488</v>
      </c>
      <c r="Y49" s="162" t="s">
        <v>486</v>
      </c>
      <c r="Z49" s="162" t="s">
        <v>487</v>
      </c>
      <c r="AA49" s="162" t="s">
        <v>488</v>
      </c>
      <c r="AB49" s="162" t="s">
        <v>486</v>
      </c>
      <c r="AC49" s="162" t="s">
        <v>487</v>
      </c>
      <c r="AD49" s="162" t="s">
        <v>488</v>
      </c>
      <c r="AE49" s="184"/>
      <c r="AF49" s="184"/>
      <c r="AG49" s="184"/>
      <c r="AH49" s="184"/>
      <c r="AI49" s="184"/>
      <c r="AJ49" s="184"/>
    </row>
    <row r="50" spans="2:42" ht="45" customHeight="1">
      <c r="B50" s="185">
        <v>1</v>
      </c>
      <c r="C50" s="204" t="s">
        <v>561</v>
      </c>
      <c r="D50" s="309"/>
      <c r="E50" s="263"/>
      <c r="F50" s="187">
        <f>Q36</f>
        <v>19</v>
      </c>
      <c r="G50" s="188">
        <f>'3 жастағы балалар К'!D35</f>
        <v>0</v>
      </c>
      <c r="H50" s="188">
        <f>'3 жастағы балалар К'!E35</f>
        <v>4</v>
      </c>
      <c r="I50" s="188">
        <f>'3 жастағы балалар К'!F35</f>
        <v>16</v>
      </c>
      <c r="J50" s="188">
        <f>'3 жастағы балалар К'!G35</f>
        <v>0</v>
      </c>
      <c r="K50" s="188">
        <f>'3 жастағы балалар К'!H35</f>
        <v>4</v>
      </c>
      <c r="L50" s="188">
        <f>'3 жастағы балалар К'!I35</f>
        <v>16</v>
      </c>
      <c r="M50" s="188">
        <f>'3 жастағы балалар К'!J35</f>
        <v>0</v>
      </c>
      <c r="N50" s="188">
        <f>'3 жастағы балалар К'!K35</f>
        <v>3</v>
      </c>
      <c r="O50" s="188">
        <f>'3 жастағы балалар К'!L35</f>
        <v>17</v>
      </c>
      <c r="P50" s="189">
        <f>'3 жастағы балалар К'!M35</f>
        <v>0</v>
      </c>
      <c r="Q50" s="189">
        <f>'3 жастағы балалар К'!N35</f>
        <v>3</v>
      </c>
      <c r="R50" s="189">
        <f>'3 жастағы балалар К'!O35</f>
        <v>17</v>
      </c>
      <c r="S50" s="189">
        <f>'3 жастағы балалар К'!P35</f>
        <v>0</v>
      </c>
      <c r="T50" s="196">
        <f>'3 жастағы балалар К'!Q35</f>
        <v>3</v>
      </c>
      <c r="U50" s="197">
        <f>'3 жастағы балалар К'!R35</f>
        <v>17</v>
      </c>
      <c r="V50" s="188">
        <f>'3 жастағы балалар К'!S35</f>
        <v>0</v>
      </c>
      <c r="W50" s="188">
        <f>'3 жастағы балалар К'!T35</f>
        <v>4</v>
      </c>
      <c r="X50" s="188">
        <f>'3 жастағы балалар К'!U35</f>
        <v>16</v>
      </c>
      <c r="Y50" s="188">
        <f>'3 жастағы балалар К'!V35</f>
        <v>0</v>
      </c>
      <c r="Z50" s="188">
        <f>'3 жастағы балалар К'!W35</f>
        <v>3</v>
      </c>
      <c r="AA50" s="188">
        <f>'3 жастағы балалар К'!X35</f>
        <v>18</v>
      </c>
      <c r="AB50" s="188">
        <f>'3 жастағы балалар К'!Y35</f>
        <v>0</v>
      </c>
      <c r="AC50" s="188">
        <f>'3 жастағы балалар К'!Z35</f>
        <v>3</v>
      </c>
      <c r="AD50" s="188">
        <f>'3 жастағы балалар К'!AA35</f>
        <v>19</v>
      </c>
      <c r="AE50" s="190"/>
      <c r="AF50" s="190"/>
      <c r="AG50" s="190"/>
      <c r="AH50" s="190"/>
      <c r="AI50" s="191"/>
      <c r="AJ50" s="192"/>
    </row>
    <row r="51" spans="2:42" ht="15.75" customHeight="1">
      <c r="B51" s="193"/>
      <c r="C51" s="194"/>
      <c r="D51" s="314"/>
      <c r="E51" s="266"/>
      <c r="F51" s="188" t="s">
        <v>33</v>
      </c>
      <c r="G51" s="188">
        <f>'3 жастағы балалар К'!D36</f>
        <v>0</v>
      </c>
      <c r="H51" s="188">
        <f>'3 жастағы балалар К'!E36</f>
        <v>21.05263157894737</v>
      </c>
      <c r="I51" s="188">
        <f>'3 жастағы балалар К'!F36</f>
        <v>84.21052631578948</v>
      </c>
      <c r="J51" s="188">
        <f>'3 жастағы балалар К'!G36</f>
        <v>0</v>
      </c>
      <c r="K51" s="188">
        <f>'3 жастағы балалар К'!H36</f>
        <v>21.05263157894737</v>
      </c>
      <c r="L51" s="188">
        <f>'3 жастағы балалар К'!I36</f>
        <v>84.21052631578948</v>
      </c>
      <c r="M51" s="188">
        <f>'3 жастағы балалар К'!J36</f>
        <v>0</v>
      </c>
      <c r="N51" s="188">
        <f>'3 жастағы балалар К'!K36</f>
        <v>15.789473684210526</v>
      </c>
      <c r="O51" s="188">
        <f>'3 жастағы балалар К'!L36</f>
        <v>89.473684210526315</v>
      </c>
      <c r="P51" s="189">
        <f>'3 жастағы балалар К'!M36</f>
        <v>0</v>
      </c>
      <c r="Q51" s="189">
        <f>'3 жастағы балалар К'!N36</f>
        <v>15.789473684210526</v>
      </c>
      <c r="R51" s="189">
        <f>'3 жастағы балалар К'!O36</f>
        <v>89.473684210526315</v>
      </c>
      <c r="S51" s="189">
        <f>'3 жастағы балалар К'!P36</f>
        <v>0</v>
      </c>
      <c r="T51" s="196">
        <f>'3 жастағы балалар К'!Q36</f>
        <v>15.789473684210526</v>
      </c>
      <c r="U51" s="198">
        <f>'3 жастағы балалар К'!R36</f>
        <v>89.473684210526315</v>
      </c>
      <c r="V51" s="188">
        <f>'3 жастағы балалар К'!S36</f>
        <v>0</v>
      </c>
      <c r="W51" s="188">
        <f>'3 жастағы балалар К'!T36</f>
        <v>21.05263157894737</v>
      </c>
      <c r="X51" s="188">
        <f>'3 жастағы балалар К'!U36</f>
        <v>84.21052631578948</v>
      </c>
      <c r="Y51" s="188">
        <f>'3 жастағы балалар К'!V36</f>
        <v>0</v>
      </c>
      <c r="Z51" s="188">
        <f>'3 жастағы балалар К'!W36</f>
        <v>15.789473684210526</v>
      </c>
      <c r="AA51" s="188">
        <f>'3 жастағы балалар К'!X36</f>
        <v>94.736842105263165</v>
      </c>
      <c r="AB51" s="188">
        <f>'3 жастағы балалар К'!Y36</f>
        <v>0</v>
      </c>
      <c r="AC51" s="188">
        <f>'3 жастағы балалар К'!Z36</f>
        <v>15.789473684210526</v>
      </c>
      <c r="AD51" s="188">
        <f>'3 жастағы балалар К'!AA36</f>
        <v>100</v>
      </c>
      <c r="AE51" s="190"/>
      <c r="AF51" s="190"/>
      <c r="AG51" s="190"/>
      <c r="AH51" s="190"/>
      <c r="AI51" s="191"/>
      <c r="AJ51" s="192"/>
    </row>
    <row r="52" spans="2:42" ht="15.75" customHeight="1"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</row>
    <row r="53" spans="2:42" ht="18" customHeight="1">
      <c r="B53" s="268" t="s">
        <v>2</v>
      </c>
      <c r="C53" s="312" t="s">
        <v>499</v>
      </c>
      <c r="D53" s="308" t="s">
        <v>500</v>
      </c>
      <c r="E53" s="280"/>
      <c r="F53" s="312" t="s">
        <v>501</v>
      </c>
      <c r="G53" s="297" t="s">
        <v>484</v>
      </c>
      <c r="H53" s="262"/>
      <c r="I53" s="262"/>
      <c r="J53" s="262"/>
      <c r="K53" s="262"/>
      <c r="L53" s="262"/>
      <c r="M53" s="262"/>
      <c r="N53" s="262"/>
      <c r="O53" s="262"/>
      <c r="P53" s="262"/>
      <c r="Q53" s="262"/>
      <c r="R53" s="263"/>
      <c r="S53" s="183"/>
      <c r="T53" s="183"/>
      <c r="U53" s="183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</row>
    <row r="54" spans="2:42" ht="18" customHeight="1">
      <c r="B54" s="259"/>
      <c r="C54" s="259"/>
      <c r="D54" s="274"/>
      <c r="E54" s="281"/>
      <c r="F54" s="259"/>
      <c r="G54" s="310" t="s">
        <v>167</v>
      </c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3"/>
      <c r="S54" s="183"/>
      <c r="T54" s="183"/>
      <c r="U54" s="183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</row>
    <row r="55" spans="2:42" ht="96" customHeight="1">
      <c r="B55" s="259"/>
      <c r="C55" s="259"/>
      <c r="D55" s="274"/>
      <c r="E55" s="281"/>
      <c r="F55" s="259"/>
      <c r="G55" s="264" t="s">
        <v>172</v>
      </c>
      <c r="H55" s="262"/>
      <c r="I55" s="263"/>
      <c r="J55" s="264" t="s">
        <v>173</v>
      </c>
      <c r="K55" s="262"/>
      <c r="L55" s="263"/>
      <c r="M55" s="264" t="s">
        <v>174</v>
      </c>
      <c r="N55" s="262"/>
      <c r="O55" s="263"/>
      <c r="P55" s="264" t="s">
        <v>175</v>
      </c>
      <c r="Q55" s="262"/>
      <c r="R55" s="263"/>
      <c r="S55" s="313"/>
      <c r="T55" s="266"/>
      <c r="U55" s="26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</row>
    <row r="56" spans="2:42" ht="63" customHeight="1">
      <c r="B56" s="260"/>
      <c r="C56" s="260"/>
      <c r="D56" s="275"/>
      <c r="E56" s="282"/>
      <c r="F56" s="260"/>
      <c r="G56" s="162" t="s">
        <v>486</v>
      </c>
      <c r="H56" s="162" t="s">
        <v>487</v>
      </c>
      <c r="I56" s="162" t="s">
        <v>488</v>
      </c>
      <c r="J56" s="162" t="s">
        <v>486</v>
      </c>
      <c r="K56" s="162" t="s">
        <v>487</v>
      </c>
      <c r="L56" s="162" t="s">
        <v>488</v>
      </c>
      <c r="M56" s="162" t="s">
        <v>486</v>
      </c>
      <c r="N56" s="162" t="s">
        <v>487</v>
      </c>
      <c r="O56" s="162" t="s">
        <v>488</v>
      </c>
      <c r="P56" s="162" t="s">
        <v>486</v>
      </c>
      <c r="Q56" s="162" t="s">
        <v>487</v>
      </c>
      <c r="R56" s="162" t="s">
        <v>488</v>
      </c>
      <c r="S56" s="184"/>
      <c r="T56" s="184"/>
      <c r="U56" s="184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</row>
    <row r="57" spans="2:42" ht="45" customHeight="1">
      <c r="B57" s="185">
        <v>1</v>
      </c>
      <c r="C57" s="186"/>
      <c r="D57" s="309"/>
      <c r="E57" s="263"/>
      <c r="F57" s="187">
        <f>Q36</f>
        <v>19</v>
      </c>
      <c r="G57" s="199">
        <f>'3 жастағы балалар Т'!D35</f>
        <v>0</v>
      </c>
      <c r="H57" s="199">
        <f>'3 жастағы балалар Т'!E35</f>
        <v>3</v>
      </c>
      <c r="I57" s="199">
        <f>'3 жастағы балалар Т'!F35</f>
        <v>17</v>
      </c>
      <c r="J57" s="199">
        <f>'3 жастағы балалар Т'!G35</f>
        <v>0</v>
      </c>
      <c r="K57" s="199">
        <f>'3 жастағы балалар Т'!H35</f>
        <v>2</v>
      </c>
      <c r="L57" s="199">
        <f>'3 жастағы балалар Т'!I35</f>
        <v>18</v>
      </c>
      <c r="M57" s="199">
        <f>'3 жастағы балалар Т'!J35</f>
        <v>0</v>
      </c>
      <c r="N57" s="199">
        <f>'3 жастағы балалар Т'!K35</f>
        <v>2</v>
      </c>
      <c r="O57" s="199">
        <f>'3 жастағы балалар Т'!L35</f>
        <v>18</v>
      </c>
      <c r="P57" s="200">
        <f>'3 жастағы балалар Т'!M35</f>
        <v>0</v>
      </c>
      <c r="Q57" s="200">
        <f>'3 жастағы балалар Т'!N35</f>
        <v>2</v>
      </c>
      <c r="R57" s="200">
        <f>'3 жастағы балалар Т'!O35</f>
        <v>16</v>
      </c>
      <c r="S57" s="201"/>
      <c r="T57" s="202"/>
      <c r="U57" s="203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</row>
    <row r="58" spans="2:42" ht="15.75" customHeight="1">
      <c r="B58" s="193"/>
      <c r="C58" s="194"/>
      <c r="D58" s="314"/>
      <c r="E58" s="266"/>
      <c r="F58" s="188" t="s">
        <v>33</v>
      </c>
      <c r="G58" s="199">
        <f>'3 жастағы балалар Т'!D36</f>
        <v>0</v>
      </c>
      <c r="H58" s="199">
        <f>'3 жастағы балалар Т'!E36</f>
        <v>15.789473684210526</v>
      </c>
      <c r="I58" s="199">
        <f>'3 жастағы балалар Т'!F36</f>
        <v>89.473684210526315</v>
      </c>
      <c r="J58" s="199">
        <f>'3 жастағы балалар Т'!G36</f>
        <v>0</v>
      </c>
      <c r="K58" s="199">
        <f>'3 жастағы балалар Т'!H36</f>
        <v>10.526315789473685</v>
      </c>
      <c r="L58" s="199">
        <f>'3 жастағы балалар Т'!I36</f>
        <v>94.736842105263165</v>
      </c>
      <c r="M58" s="199">
        <f>'3 жастағы балалар Т'!J36</f>
        <v>0</v>
      </c>
      <c r="N58" s="199">
        <f>'3 жастағы балалар Т'!K36</f>
        <v>10.526315789473685</v>
      </c>
      <c r="O58" s="199">
        <f>'3 жастағы балалар Т'!L36</f>
        <v>94.736842105263165</v>
      </c>
      <c r="P58" s="200">
        <f>'3 жастағы балалар Т'!M36</f>
        <v>0</v>
      </c>
      <c r="Q58" s="200">
        <f>'3 жастағы балалар Т'!N36</f>
        <v>10.526315789473685</v>
      </c>
      <c r="R58" s="200">
        <f>'3 жастағы балалар Т'!O36</f>
        <v>84.21052631578948</v>
      </c>
      <c r="S58" s="201"/>
      <c r="T58" s="202"/>
      <c r="U58" s="203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</row>
    <row r="59" spans="2:42" ht="15.75" customHeight="1"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</row>
    <row r="60" spans="2:42" ht="15.75" customHeight="1">
      <c r="B60" s="268" t="s">
        <v>2</v>
      </c>
      <c r="C60" s="312" t="s">
        <v>499</v>
      </c>
      <c r="D60" s="308" t="s">
        <v>500</v>
      </c>
      <c r="E60" s="280"/>
      <c r="F60" s="312" t="s">
        <v>501</v>
      </c>
      <c r="G60" s="297" t="s">
        <v>259</v>
      </c>
      <c r="H60" s="262"/>
      <c r="I60" s="262"/>
      <c r="J60" s="262"/>
      <c r="K60" s="262"/>
      <c r="L60" s="262"/>
      <c r="M60" s="262"/>
      <c r="N60" s="262"/>
      <c r="O60" s="262"/>
      <c r="P60" s="262"/>
      <c r="Q60" s="262"/>
      <c r="R60" s="262"/>
      <c r="S60" s="262"/>
      <c r="T60" s="262"/>
      <c r="U60" s="262"/>
      <c r="V60" s="262"/>
      <c r="W60" s="262"/>
      <c r="X60" s="262"/>
      <c r="Y60" s="262"/>
      <c r="Z60" s="262"/>
      <c r="AA60" s="262"/>
      <c r="AB60" s="262"/>
      <c r="AC60" s="262"/>
      <c r="AD60" s="262"/>
      <c r="AE60" s="262"/>
      <c r="AF60" s="262"/>
      <c r="AG60" s="262"/>
      <c r="AH60" s="262"/>
      <c r="AI60" s="262"/>
      <c r="AJ60" s="262"/>
      <c r="AK60" s="262"/>
      <c r="AL60" s="262"/>
      <c r="AM60" s="262"/>
      <c r="AN60" s="262"/>
      <c r="AO60" s="262"/>
      <c r="AP60" s="263"/>
    </row>
    <row r="61" spans="2:42" ht="15.75" customHeight="1">
      <c r="B61" s="259"/>
      <c r="C61" s="259"/>
      <c r="D61" s="274"/>
      <c r="E61" s="281"/>
      <c r="F61" s="259"/>
      <c r="G61" s="316" t="s">
        <v>260</v>
      </c>
      <c r="H61" s="262"/>
      <c r="I61" s="262"/>
      <c r="J61" s="262"/>
      <c r="K61" s="262"/>
      <c r="L61" s="262"/>
      <c r="M61" s="262"/>
      <c r="N61" s="262"/>
      <c r="O61" s="262"/>
      <c r="P61" s="262"/>
      <c r="Q61" s="262"/>
      <c r="R61" s="263"/>
      <c r="S61" s="316" t="s">
        <v>261</v>
      </c>
      <c r="T61" s="262"/>
      <c r="U61" s="262"/>
      <c r="V61" s="262"/>
      <c r="W61" s="262"/>
      <c r="X61" s="262"/>
      <c r="Y61" s="262"/>
      <c r="Z61" s="262"/>
      <c r="AA61" s="262"/>
      <c r="AB61" s="262"/>
      <c r="AC61" s="262"/>
      <c r="AD61" s="263"/>
      <c r="AE61" s="317" t="s">
        <v>262</v>
      </c>
      <c r="AF61" s="262"/>
      <c r="AG61" s="262"/>
      <c r="AH61" s="262"/>
      <c r="AI61" s="262"/>
      <c r="AJ61" s="262"/>
      <c r="AK61" s="262"/>
      <c r="AL61" s="262"/>
      <c r="AM61" s="262"/>
      <c r="AN61" s="262"/>
      <c r="AO61" s="262"/>
      <c r="AP61" s="286"/>
    </row>
    <row r="62" spans="2:42" ht="117.75" customHeight="1">
      <c r="B62" s="259"/>
      <c r="C62" s="259"/>
      <c r="D62" s="274"/>
      <c r="E62" s="281"/>
      <c r="F62" s="259"/>
      <c r="G62" s="264" t="s">
        <v>285</v>
      </c>
      <c r="H62" s="262"/>
      <c r="I62" s="263"/>
      <c r="J62" s="264" t="s">
        <v>286</v>
      </c>
      <c r="K62" s="262"/>
      <c r="L62" s="263"/>
      <c r="M62" s="264" t="s">
        <v>287</v>
      </c>
      <c r="N62" s="262"/>
      <c r="O62" s="263"/>
      <c r="P62" s="264" t="s">
        <v>288</v>
      </c>
      <c r="Q62" s="262"/>
      <c r="R62" s="263"/>
      <c r="S62" s="264" t="s">
        <v>289</v>
      </c>
      <c r="T62" s="262"/>
      <c r="U62" s="263"/>
      <c r="V62" s="264" t="s">
        <v>290</v>
      </c>
      <c r="W62" s="262"/>
      <c r="X62" s="263"/>
      <c r="Y62" s="264" t="s">
        <v>291</v>
      </c>
      <c r="Z62" s="262"/>
      <c r="AA62" s="263"/>
      <c r="AB62" s="264" t="s">
        <v>292</v>
      </c>
      <c r="AC62" s="262"/>
      <c r="AD62" s="263"/>
      <c r="AE62" s="264" t="s">
        <v>293</v>
      </c>
      <c r="AF62" s="262"/>
      <c r="AG62" s="263"/>
      <c r="AH62" s="264" t="s">
        <v>294</v>
      </c>
      <c r="AI62" s="262"/>
      <c r="AJ62" s="263"/>
      <c r="AK62" s="264" t="s">
        <v>295</v>
      </c>
      <c r="AL62" s="262"/>
      <c r="AM62" s="263"/>
      <c r="AN62" s="264" t="s">
        <v>296</v>
      </c>
      <c r="AO62" s="262"/>
      <c r="AP62" s="263"/>
    </row>
    <row r="63" spans="2:42" ht="63" customHeight="1">
      <c r="B63" s="260"/>
      <c r="C63" s="260"/>
      <c r="D63" s="275"/>
      <c r="E63" s="282"/>
      <c r="F63" s="260"/>
      <c r="G63" s="162" t="s">
        <v>486</v>
      </c>
      <c r="H63" s="162" t="s">
        <v>487</v>
      </c>
      <c r="I63" s="162" t="s">
        <v>488</v>
      </c>
      <c r="J63" s="162" t="s">
        <v>486</v>
      </c>
      <c r="K63" s="162" t="s">
        <v>487</v>
      </c>
      <c r="L63" s="162" t="s">
        <v>488</v>
      </c>
      <c r="M63" s="162" t="s">
        <v>486</v>
      </c>
      <c r="N63" s="162" t="s">
        <v>487</v>
      </c>
      <c r="O63" s="162" t="s">
        <v>488</v>
      </c>
      <c r="P63" s="162" t="s">
        <v>486</v>
      </c>
      <c r="Q63" s="162" t="s">
        <v>487</v>
      </c>
      <c r="R63" s="162" t="s">
        <v>488</v>
      </c>
      <c r="S63" s="162" t="s">
        <v>486</v>
      </c>
      <c r="T63" s="162" t="s">
        <v>487</v>
      </c>
      <c r="U63" s="162" t="s">
        <v>488</v>
      </c>
      <c r="V63" s="162" t="s">
        <v>486</v>
      </c>
      <c r="W63" s="162" t="s">
        <v>487</v>
      </c>
      <c r="X63" s="162" t="s">
        <v>488</v>
      </c>
      <c r="Y63" s="162" t="s">
        <v>486</v>
      </c>
      <c r="Z63" s="162" t="s">
        <v>487</v>
      </c>
      <c r="AA63" s="162" t="s">
        <v>488</v>
      </c>
      <c r="AB63" s="162" t="s">
        <v>486</v>
      </c>
      <c r="AC63" s="162" t="s">
        <v>487</v>
      </c>
      <c r="AD63" s="162" t="s">
        <v>488</v>
      </c>
      <c r="AE63" s="162" t="s">
        <v>486</v>
      </c>
      <c r="AF63" s="162" t="s">
        <v>487</v>
      </c>
      <c r="AG63" s="162" t="s">
        <v>488</v>
      </c>
      <c r="AH63" s="162" t="s">
        <v>486</v>
      </c>
      <c r="AI63" s="162" t="s">
        <v>487</v>
      </c>
      <c r="AJ63" s="162" t="s">
        <v>488</v>
      </c>
      <c r="AK63" s="162" t="s">
        <v>486</v>
      </c>
      <c r="AL63" s="162" t="s">
        <v>487</v>
      </c>
      <c r="AM63" s="162" t="s">
        <v>488</v>
      </c>
      <c r="AN63" s="162" t="s">
        <v>486</v>
      </c>
      <c r="AO63" s="162" t="s">
        <v>487</v>
      </c>
      <c r="AP63" s="162" t="s">
        <v>488</v>
      </c>
    </row>
    <row r="64" spans="2:42" ht="45" customHeight="1">
      <c r="B64" s="185">
        <v>1</v>
      </c>
      <c r="C64" s="204" t="str">
        <f t="shared" ref="C64:D64" si="30">C43</f>
        <v>Нұрәсем шағын орталық</v>
      </c>
      <c r="D64" s="309" t="str">
        <f t="shared" si="30"/>
        <v>Белтаева Н Т</v>
      </c>
      <c r="E64" s="263"/>
      <c r="F64" s="187">
        <f>Q36</f>
        <v>19</v>
      </c>
      <c r="G64" s="188">
        <f>'3 жастағы балалар Ш'!D35</f>
        <v>0</v>
      </c>
      <c r="H64" s="188">
        <f>'3 жастағы балалар Ш'!E35</f>
        <v>4</v>
      </c>
      <c r="I64" s="188">
        <f>'3 жастағы балалар Ш'!F35</f>
        <v>16</v>
      </c>
      <c r="J64" s="188">
        <f>'3 жастағы балалар Ш'!G35</f>
        <v>0</v>
      </c>
      <c r="K64" s="188">
        <f>'3 жастағы балалар Ш'!H35</f>
        <v>4</v>
      </c>
      <c r="L64" s="188">
        <f>'3 жастағы балалар Ш'!I35</f>
        <v>15</v>
      </c>
      <c r="M64" s="188">
        <f>'3 жастағы балалар Ш'!J35</f>
        <v>0</v>
      </c>
      <c r="N64" s="188">
        <f>'3 жастағы балалар Ш'!K35</f>
        <v>20</v>
      </c>
      <c r="O64" s="188">
        <f>'3 жастағы балалар Ш'!L35</f>
        <v>0</v>
      </c>
      <c r="P64" s="189">
        <f>'3 жастағы балалар Ш'!M35</f>
        <v>0</v>
      </c>
      <c r="Q64" s="189">
        <f>'3 жастағы балалар Ш'!N35</f>
        <v>0</v>
      </c>
      <c r="R64" s="189">
        <f>'3 жастағы балалар Ш'!O35</f>
        <v>20</v>
      </c>
      <c r="S64" s="189">
        <f>'3 жастағы балалар Ш'!P35</f>
        <v>0</v>
      </c>
      <c r="T64" s="196">
        <f>'3 жастағы балалар Ш'!Q35</f>
        <v>3</v>
      </c>
      <c r="U64" s="205">
        <f>'3 жастағы балалар Ш'!R35</f>
        <v>17</v>
      </c>
      <c r="V64" s="188">
        <f>'3 жастағы балалар Ш'!S35</f>
        <v>0</v>
      </c>
      <c r="W64" s="188">
        <f>'3 жастағы балалар Ш'!T35</f>
        <v>3</v>
      </c>
      <c r="X64" s="188">
        <f>'3 жастағы балалар Ш'!U35</f>
        <v>17</v>
      </c>
      <c r="Y64" s="189">
        <f>'3 жастағы балалар Ш'!V35</f>
        <v>0</v>
      </c>
      <c r="Z64" s="189">
        <f>'3 жастағы балалар Ш'!W35</f>
        <v>3</v>
      </c>
      <c r="AA64" s="189">
        <f>'3 жастағы балалар Ш'!AA35</f>
        <v>18</v>
      </c>
      <c r="AB64" s="189">
        <f>'3 жастағы балалар Ш'!Y35</f>
        <v>0</v>
      </c>
      <c r="AC64" s="196">
        <f>'3 жастағы балалар Ш'!Z35</f>
        <v>3</v>
      </c>
      <c r="AD64" s="205">
        <f>'3 жастағы балалар Ш'!AA35</f>
        <v>18</v>
      </c>
      <c r="AE64" s="206">
        <f>'3 жастағы балалар Ш'!AB35</f>
        <v>0</v>
      </c>
      <c r="AF64" s="206">
        <f>'3 жастағы балалар Ш'!AC35</f>
        <v>3</v>
      </c>
      <c r="AG64" s="206">
        <f>'3 жастағы балалар Ш'!AD35</f>
        <v>17</v>
      </c>
      <c r="AH64" s="206">
        <f>'3 жастағы балалар Ш'!AE35</f>
        <v>0</v>
      </c>
      <c r="AI64" s="206">
        <f>'3 жастағы балалар Ш'!AF35</f>
        <v>3</v>
      </c>
      <c r="AJ64" s="206">
        <f>'3 жастағы балалар Ш'!AG35</f>
        <v>17</v>
      </c>
      <c r="AK64" s="206">
        <f>'3 жастағы балалар Ш'!AH35</f>
        <v>0</v>
      </c>
      <c r="AL64" s="206">
        <f>'3 жастағы балалар Ш'!AI35</f>
        <v>3</v>
      </c>
      <c r="AM64" s="206">
        <f>'3 жастағы балалар Ш'!AJ35</f>
        <v>17</v>
      </c>
      <c r="AN64" s="206">
        <f>'3 жастағы балалар Ш'!AK35</f>
        <v>0</v>
      </c>
      <c r="AO64" s="206">
        <f>'3 жастағы балалар Ш'!AL35</f>
        <v>3</v>
      </c>
      <c r="AP64" s="206">
        <f>'3 жастағы балалар Ш'!AM35</f>
        <v>17</v>
      </c>
    </row>
    <row r="65" spans="2:42" ht="15.75" customHeight="1">
      <c r="B65" s="193"/>
      <c r="C65" s="194"/>
      <c r="D65" s="314"/>
      <c r="E65" s="266"/>
      <c r="F65" s="188" t="s">
        <v>33</v>
      </c>
      <c r="G65" s="188">
        <f>'3 жастағы балалар Ш'!D36</f>
        <v>0</v>
      </c>
      <c r="H65" s="188">
        <f>'3 жастағы балалар Ш'!E36</f>
        <v>21.05263157894737</v>
      </c>
      <c r="I65" s="188">
        <f>'3 жастағы балалар Ш'!F36</f>
        <v>84.21052631578948</v>
      </c>
      <c r="J65" s="188">
        <f>'3 жастағы балалар Ш'!G36</f>
        <v>0</v>
      </c>
      <c r="K65" s="188">
        <f>'3 жастағы балалар Ш'!H36</f>
        <v>21.05263157894737</v>
      </c>
      <c r="L65" s="188">
        <f>'3 жастағы балалар Ш'!I36</f>
        <v>78.94736842105263</v>
      </c>
      <c r="M65" s="188">
        <f>'3 жастағы балалар Ш'!J36</f>
        <v>0</v>
      </c>
      <c r="N65" s="188">
        <f>'3 жастағы балалар Ш'!K36</f>
        <v>105.26315789473684</v>
      </c>
      <c r="O65" s="188">
        <f>'3 жастағы балалар Ш'!L36</f>
        <v>0</v>
      </c>
      <c r="P65" s="189">
        <f>'3 жастағы балалар Ш'!M36</f>
        <v>0</v>
      </c>
      <c r="Q65" s="189">
        <f>'3 жастағы балалар Ш'!N36</f>
        <v>0</v>
      </c>
      <c r="R65" s="189">
        <f>'3 жастағы балалар Ш'!O36</f>
        <v>105.26315789473684</v>
      </c>
      <c r="S65" s="189">
        <f>'3 жастағы балалар Ш'!P36</f>
        <v>0</v>
      </c>
      <c r="T65" s="196">
        <f>'3 жастағы балалар Ш'!Q36</f>
        <v>15.789473684210526</v>
      </c>
      <c r="U65" s="207">
        <f>'3 жастағы балалар Ш'!R36</f>
        <v>89.473684210526315</v>
      </c>
      <c r="V65" s="188">
        <f>'3 жастағы балалар Ш'!S36</f>
        <v>0</v>
      </c>
      <c r="W65" s="188">
        <f>'3 жастағы балалар Ш'!T36</f>
        <v>15.789473684210526</v>
      </c>
      <c r="X65" s="188">
        <f>'3 жастағы балалар Ш'!U36</f>
        <v>89.473684210526315</v>
      </c>
      <c r="Y65" s="189">
        <f>'3 жастағы балалар Ш'!V36</f>
        <v>0</v>
      </c>
      <c r="Z65" s="189">
        <f>'3 жастағы балалар Ш'!W36</f>
        <v>15.789473684210526</v>
      </c>
      <c r="AA65" s="189">
        <f>'3 жастағы балалар Ш'!AA36</f>
        <v>94.736842105263165</v>
      </c>
      <c r="AB65" s="189">
        <f>'3 жастағы балалар Ш'!Y36</f>
        <v>0</v>
      </c>
      <c r="AC65" s="196">
        <f>'3 жастағы балалар Ш'!Z36</f>
        <v>15.789473684210526</v>
      </c>
      <c r="AD65" s="207">
        <f>'3 жастағы балалар Ш'!AA36</f>
        <v>94.736842105263165</v>
      </c>
      <c r="AE65" s="208">
        <f>'3 жастағы балалар Ш'!AB36</f>
        <v>0</v>
      </c>
      <c r="AF65" s="208">
        <f>'3 жастағы балалар Ш'!AC36</f>
        <v>15.789473684210526</v>
      </c>
      <c r="AG65" s="208">
        <f>'3 жастағы балалар Ш'!AD36</f>
        <v>89.473684210526315</v>
      </c>
      <c r="AH65" s="208">
        <f>'3 жастағы балалар Ш'!AE36</f>
        <v>0</v>
      </c>
      <c r="AI65" s="208">
        <f>'3 жастағы балалар Ш'!AF36</f>
        <v>15.789473684210526</v>
      </c>
      <c r="AJ65" s="208">
        <f>'3 жастағы балалар Ш'!AG36</f>
        <v>89.473684210526315</v>
      </c>
      <c r="AK65" s="208">
        <f>'3 жастағы балалар Ш'!AH36</f>
        <v>0</v>
      </c>
      <c r="AL65" s="208">
        <f>'3 жастағы балалар Ш'!AI36</f>
        <v>15.789473684210526</v>
      </c>
      <c r="AM65" s="208">
        <f>'3 жастағы балалар Ш'!AJ36</f>
        <v>89.473684210526315</v>
      </c>
      <c r="AN65" s="208">
        <f>'3 жастағы балалар Ш'!AK36</f>
        <v>0</v>
      </c>
      <c r="AO65" s="208">
        <f>'3 жастағы балалар Ш'!AL36</f>
        <v>15.789473684210526</v>
      </c>
      <c r="AP65" s="208">
        <f>'3 жастағы балалар Ш'!AM36</f>
        <v>89.473684210526315</v>
      </c>
    </row>
    <row r="66" spans="2:42" ht="15.75" customHeight="1"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</row>
    <row r="67" spans="2:42" ht="15.75" customHeight="1">
      <c r="B67" s="268" t="s">
        <v>2</v>
      </c>
      <c r="C67" s="312" t="s">
        <v>499</v>
      </c>
      <c r="D67" s="308" t="s">
        <v>500</v>
      </c>
      <c r="E67" s="280"/>
      <c r="F67" s="312" t="s">
        <v>501</v>
      </c>
      <c r="G67" s="297" t="s">
        <v>259</v>
      </c>
      <c r="H67" s="262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62"/>
      <c r="T67" s="262"/>
      <c r="U67" s="262"/>
      <c r="V67" s="262"/>
      <c r="W67" s="262"/>
      <c r="X67" s="262"/>
      <c r="Y67" s="262"/>
      <c r="Z67" s="262"/>
      <c r="AA67" s="262"/>
      <c r="AB67" s="262"/>
      <c r="AC67" s="262"/>
      <c r="AD67" s="263"/>
      <c r="AE67" s="183"/>
      <c r="AF67" s="183"/>
      <c r="AG67" s="183"/>
      <c r="AH67" s="56"/>
      <c r="AI67" s="56"/>
      <c r="AJ67" s="56"/>
    </row>
    <row r="68" spans="2:42" ht="15.75" customHeight="1">
      <c r="B68" s="259"/>
      <c r="C68" s="259"/>
      <c r="D68" s="274"/>
      <c r="E68" s="281"/>
      <c r="F68" s="259"/>
      <c r="G68" s="310" t="s">
        <v>263</v>
      </c>
      <c r="H68" s="262"/>
      <c r="I68" s="262"/>
      <c r="J68" s="262"/>
      <c r="K68" s="262"/>
      <c r="L68" s="262"/>
      <c r="M68" s="262"/>
      <c r="N68" s="262"/>
      <c r="O68" s="262"/>
      <c r="P68" s="262"/>
      <c r="Q68" s="262"/>
      <c r="R68" s="263"/>
      <c r="S68" s="310" t="s">
        <v>264</v>
      </c>
      <c r="T68" s="262"/>
      <c r="U68" s="262"/>
      <c r="V68" s="262"/>
      <c r="W68" s="262"/>
      <c r="X68" s="262"/>
      <c r="Y68" s="262"/>
      <c r="Z68" s="262"/>
      <c r="AA68" s="262"/>
      <c r="AB68" s="262"/>
      <c r="AC68" s="262"/>
      <c r="AD68" s="263"/>
      <c r="AE68" s="183"/>
      <c r="AF68" s="183"/>
      <c r="AG68" s="183"/>
      <c r="AH68" s="56"/>
      <c r="AI68" s="56"/>
      <c r="AJ68" s="56"/>
    </row>
    <row r="69" spans="2:42" ht="97.5" customHeight="1">
      <c r="B69" s="259"/>
      <c r="C69" s="259"/>
      <c r="D69" s="274"/>
      <c r="E69" s="281"/>
      <c r="F69" s="259"/>
      <c r="G69" s="264" t="s">
        <v>297</v>
      </c>
      <c r="H69" s="262"/>
      <c r="I69" s="263"/>
      <c r="J69" s="264" t="s">
        <v>298</v>
      </c>
      <c r="K69" s="262"/>
      <c r="L69" s="263"/>
      <c r="M69" s="264" t="s">
        <v>299</v>
      </c>
      <c r="N69" s="262"/>
      <c r="O69" s="263"/>
      <c r="P69" s="264" t="s">
        <v>300</v>
      </c>
      <c r="Q69" s="262"/>
      <c r="R69" s="263"/>
      <c r="S69" s="264" t="s">
        <v>301</v>
      </c>
      <c r="T69" s="262"/>
      <c r="U69" s="263"/>
      <c r="V69" s="264" t="s">
        <v>302</v>
      </c>
      <c r="W69" s="262"/>
      <c r="X69" s="263"/>
      <c r="Y69" s="264" t="s">
        <v>303</v>
      </c>
      <c r="Z69" s="262"/>
      <c r="AA69" s="263"/>
      <c r="AB69" s="264" t="s">
        <v>304</v>
      </c>
      <c r="AC69" s="262"/>
      <c r="AD69" s="263"/>
      <c r="AE69" s="318"/>
      <c r="AF69" s="266"/>
      <c r="AG69" s="266"/>
      <c r="AH69" s="56"/>
      <c r="AI69" s="56"/>
      <c r="AJ69" s="56"/>
    </row>
    <row r="70" spans="2:42" ht="63" customHeight="1">
      <c r="B70" s="260"/>
      <c r="C70" s="260"/>
      <c r="D70" s="275"/>
      <c r="E70" s="282"/>
      <c r="F70" s="260"/>
      <c r="G70" s="162" t="s">
        <v>486</v>
      </c>
      <c r="H70" s="162" t="s">
        <v>487</v>
      </c>
      <c r="I70" s="162" t="s">
        <v>488</v>
      </c>
      <c r="J70" s="162" t="s">
        <v>486</v>
      </c>
      <c r="K70" s="162" t="s">
        <v>487</v>
      </c>
      <c r="L70" s="162" t="s">
        <v>488</v>
      </c>
      <c r="M70" s="162" t="s">
        <v>486</v>
      </c>
      <c r="N70" s="162" t="s">
        <v>487</v>
      </c>
      <c r="O70" s="162" t="s">
        <v>488</v>
      </c>
      <c r="P70" s="162" t="s">
        <v>486</v>
      </c>
      <c r="Q70" s="162" t="s">
        <v>487</v>
      </c>
      <c r="R70" s="162" t="s">
        <v>488</v>
      </c>
      <c r="S70" s="162" t="s">
        <v>486</v>
      </c>
      <c r="T70" s="162" t="s">
        <v>487</v>
      </c>
      <c r="U70" s="162" t="s">
        <v>488</v>
      </c>
      <c r="V70" s="162" t="s">
        <v>486</v>
      </c>
      <c r="W70" s="162" t="s">
        <v>487</v>
      </c>
      <c r="X70" s="162" t="s">
        <v>488</v>
      </c>
      <c r="Y70" s="162" t="s">
        <v>486</v>
      </c>
      <c r="Z70" s="162" t="s">
        <v>487</v>
      </c>
      <c r="AA70" s="162" t="s">
        <v>488</v>
      </c>
      <c r="AB70" s="162" t="s">
        <v>486</v>
      </c>
      <c r="AC70" s="162" t="s">
        <v>487</v>
      </c>
      <c r="AD70" s="162" t="s">
        <v>488</v>
      </c>
      <c r="AE70" s="184"/>
      <c r="AF70" s="184"/>
      <c r="AG70" s="184"/>
      <c r="AH70" s="56"/>
      <c r="AI70" s="56"/>
      <c r="AJ70" s="56"/>
    </row>
    <row r="71" spans="2:42" ht="45" customHeight="1">
      <c r="B71" s="185">
        <v>1</v>
      </c>
      <c r="C71" s="204" t="str">
        <f t="shared" ref="C71:D71" si="31">C43</f>
        <v>Нұрәсем шағын орталық</v>
      </c>
      <c r="D71" s="309" t="str">
        <f t="shared" si="31"/>
        <v>Белтаева Н Т</v>
      </c>
      <c r="E71" s="263"/>
      <c r="F71" s="187">
        <f>Q36</f>
        <v>19</v>
      </c>
      <c r="G71" s="188">
        <f>'3 жастағы балалар Ш'!AN35</f>
        <v>0</v>
      </c>
      <c r="H71" s="188">
        <f>'3 жастағы балалар Ш'!AO35</f>
        <v>3</v>
      </c>
      <c r="I71" s="188">
        <f>'3 жастағы балалар Ш'!AP35</f>
        <v>17</v>
      </c>
      <c r="J71" s="188">
        <f>'3 жастағы балалар Ш'!AQ35</f>
        <v>0</v>
      </c>
      <c r="K71" s="188">
        <f>'3 жастағы балалар Ш'!AR35</f>
        <v>3</v>
      </c>
      <c r="L71" s="188">
        <f>'3 жастағы балалар Ш'!AS35</f>
        <v>17</v>
      </c>
      <c r="M71" s="188">
        <f>'3 жастағы балалар Ш'!AT35</f>
        <v>0</v>
      </c>
      <c r="N71" s="188">
        <f>'3 жастағы балалар Ш'!AU35</f>
        <v>0</v>
      </c>
      <c r="O71" s="188">
        <f>'3 жастағы балалар Ш'!AV35</f>
        <v>3</v>
      </c>
      <c r="P71" s="189">
        <f>'3 жастағы балалар Ш'!AW35</f>
        <v>18</v>
      </c>
      <c r="Q71" s="189">
        <f>'3 жастағы балалар Ш'!AX35</f>
        <v>0</v>
      </c>
      <c r="R71" s="189">
        <f>'3 жастағы балалар Ш'!AY35</f>
        <v>0</v>
      </c>
      <c r="S71" s="189">
        <f>'3 жастағы балалар Ш'!AZ35</f>
        <v>0</v>
      </c>
      <c r="T71" s="196">
        <f>'3 жастағы балалар Ш'!BA35</f>
        <v>3</v>
      </c>
      <c r="U71" s="205">
        <f>'3 жастағы балалар Ш'!BB35</f>
        <v>17</v>
      </c>
      <c r="V71" s="206">
        <f>'3 жастағы балалар Ш'!BC35</f>
        <v>0</v>
      </c>
      <c r="W71" s="206">
        <f>'3 жастағы балалар Ш'!BD35</f>
        <v>4</v>
      </c>
      <c r="X71" s="206">
        <f>'3 жастағы балалар Ш'!BE35</f>
        <v>16</v>
      </c>
      <c r="Y71" s="206">
        <f>'3 жастағы балалар Ш'!BF35</f>
        <v>0</v>
      </c>
      <c r="Z71" s="206">
        <f>'3 жастағы балалар Ш'!BG35</f>
        <v>1</v>
      </c>
      <c r="AA71" s="181">
        <f>'3 жастағы балалар Ш'!BH35</f>
        <v>18</v>
      </c>
      <c r="AB71" s="206">
        <f>'3 жастағы балалар Ш'!BI35</f>
        <v>0</v>
      </c>
      <c r="AC71" s="206">
        <f>'3 жастағы балалар Ш'!BJ35</f>
        <v>2</v>
      </c>
      <c r="AD71" s="206">
        <f>'3 жастағы балалар Ш'!BK35</f>
        <v>18</v>
      </c>
      <c r="AE71" s="56"/>
      <c r="AF71" s="56"/>
      <c r="AG71" s="56"/>
      <c r="AH71" s="56"/>
      <c r="AI71" s="56"/>
      <c r="AJ71" s="56"/>
    </row>
    <row r="72" spans="2:42" ht="15.75" customHeight="1">
      <c r="B72" s="193"/>
      <c r="C72" s="194"/>
      <c r="D72" s="314"/>
      <c r="E72" s="266"/>
      <c r="F72" s="188" t="s">
        <v>33</v>
      </c>
      <c r="G72" s="188">
        <f>'3 жастағы балалар Ш'!AN36</f>
        <v>0</v>
      </c>
      <c r="H72" s="188">
        <f>'3 жастағы балалар Ш'!AO36</f>
        <v>15.789473684210526</v>
      </c>
      <c r="I72" s="188">
        <f>'3 жастағы балалар Ш'!AP36</f>
        <v>89.473684210526315</v>
      </c>
      <c r="J72" s="188">
        <f>'3 жастағы балалар Ш'!AQ36</f>
        <v>0</v>
      </c>
      <c r="K72" s="188">
        <f>'3 жастағы балалар Ш'!AR36</f>
        <v>15.789473684210526</v>
      </c>
      <c r="L72" s="188">
        <f>'3 жастағы балалар Ш'!AS36</f>
        <v>89.473684210526315</v>
      </c>
      <c r="M72" s="188">
        <f>'3 жастағы балалар Ш'!AT36</f>
        <v>0</v>
      </c>
      <c r="N72" s="188">
        <f>'3 жастағы балалар Ш'!AU36</f>
        <v>0</v>
      </c>
      <c r="O72" s="188">
        <f>'3 жастағы балалар Ш'!AV36</f>
        <v>15.789473684210526</v>
      </c>
      <c r="P72" s="189">
        <f>'3 жастағы балалар Ш'!AW36</f>
        <v>94.736842105263165</v>
      </c>
      <c r="Q72" s="189">
        <f>'3 жастағы балалар Ш'!AX36</f>
        <v>0</v>
      </c>
      <c r="R72" s="189">
        <f>'3 жастағы балалар Ш'!AY36</f>
        <v>0</v>
      </c>
      <c r="S72" s="189">
        <f>'3 жастағы балалар Ш'!AZ36</f>
        <v>0</v>
      </c>
      <c r="T72" s="196">
        <f>'3 жастағы балалар Ш'!BA36</f>
        <v>15.789473684210526</v>
      </c>
      <c r="U72" s="205">
        <f>'3 жастағы балалар Ш'!BB36</f>
        <v>89.473684210526315</v>
      </c>
      <c r="V72" s="206">
        <f>'3 жастағы балалар Ш'!BC36</f>
        <v>0</v>
      </c>
      <c r="W72" s="206">
        <f>'3 жастағы балалар Ш'!BD36</f>
        <v>21.05263157894737</v>
      </c>
      <c r="X72" s="206">
        <f>'3 жастағы балалар Ш'!BE36</f>
        <v>84.21052631578948</v>
      </c>
      <c r="Y72" s="206">
        <f>'3 жастағы балалар Ш'!BF36</f>
        <v>0</v>
      </c>
      <c r="Z72" s="206">
        <f>'3 жастағы балалар Ш'!BG36</f>
        <v>5.2631578947368425</v>
      </c>
      <c r="AA72" s="181">
        <f>'3 жастағы балалар Ш'!BH36</f>
        <v>94.736842105263165</v>
      </c>
      <c r="AB72" s="206">
        <f>'3 жастағы балалар Ш'!BI36</f>
        <v>0</v>
      </c>
      <c r="AC72" s="206">
        <f>'3 жастағы балалар Ш'!BJ36</f>
        <v>10.526315789473685</v>
      </c>
      <c r="AD72" s="206">
        <f>'3 жастағы балалар Ш'!BK36</f>
        <v>94.736842105263165</v>
      </c>
      <c r="AE72" s="56"/>
      <c r="AF72" s="56"/>
      <c r="AG72" s="56"/>
      <c r="AH72" s="56"/>
      <c r="AI72" s="56"/>
      <c r="AJ72" s="56"/>
    </row>
    <row r="73" spans="2:42" ht="15.75" customHeight="1"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</row>
    <row r="74" spans="2:42" ht="15.75" customHeight="1">
      <c r="B74" s="268" t="s">
        <v>2</v>
      </c>
      <c r="C74" s="312" t="s">
        <v>499</v>
      </c>
      <c r="D74" s="308" t="s">
        <v>500</v>
      </c>
      <c r="E74" s="280"/>
      <c r="F74" s="312" t="s">
        <v>501</v>
      </c>
      <c r="G74" s="297" t="s">
        <v>485</v>
      </c>
      <c r="H74" s="262"/>
      <c r="I74" s="262"/>
      <c r="J74" s="262"/>
      <c r="K74" s="262"/>
      <c r="L74" s="262"/>
      <c r="M74" s="262"/>
      <c r="N74" s="262"/>
      <c r="O74" s="262"/>
      <c r="P74" s="262"/>
      <c r="Q74" s="262"/>
      <c r="R74" s="263"/>
    </row>
    <row r="75" spans="2:42" ht="15.75" customHeight="1">
      <c r="B75" s="259"/>
      <c r="C75" s="259"/>
      <c r="D75" s="274"/>
      <c r="E75" s="281"/>
      <c r="F75" s="259"/>
      <c r="G75" s="310" t="s">
        <v>213</v>
      </c>
      <c r="H75" s="262"/>
      <c r="I75" s="262"/>
      <c r="J75" s="262"/>
      <c r="K75" s="262"/>
      <c r="L75" s="262"/>
      <c r="M75" s="262"/>
      <c r="N75" s="262"/>
      <c r="O75" s="262"/>
      <c r="P75" s="262"/>
      <c r="Q75" s="262"/>
      <c r="R75" s="263"/>
    </row>
    <row r="76" spans="2:42" ht="54.75" customHeight="1">
      <c r="B76" s="259"/>
      <c r="C76" s="259"/>
      <c r="D76" s="274"/>
      <c r="E76" s="281"/>
      <c r="F76" s="259"/>
      <c r="G76" s="264" t="s">
        <v>218</v>
      </c>
      <c r="H76" s="262"/>
      <c r="I76" s="291"/>
      <c r="J76" s="296" t="s">
        <v>219</v>
      </c>
      <c r="K76" s="262"/>
      <c r="L76" s="291"/>
      <c r="M76" s="296" t="s">
        <v>220</v>
      </c>
      <c r="N76" s="262"/>
      <c r="O76" s="291"/>
      <c r="P76" s="296" t="s">
        <v>221</v>
      </c>
      <c r="Q76" s="262"/>
      <c r="R76" s="291"/>
    </row>
    <row r="77" spans="2:42" ht="63" customHeight="1">
      <c r="B77" s="260"/>
      <c r="C77" s="260"/>
      <c r="D77" s="275"/>
      <c r="E77" s="282"/>
      <c r="F77" s="260"/>
      <c r="G77" s="162" t="s">
        <v>486</v>
      </c>
      <c r="H77" s="162" t="s">
        <v>487</v>
      </c>
      <c r="I77" s="162" t="s">
        <v>488</v>
      </c>
      <c r="J77" s="162" t="s">
        <v>486</v>
      </c>
      <c r="K77" s="162" t="s">
        <v>487</v>
      </c>
      <c r="L77" s="162" t="s">
        <v>488</v>
      </c>
      <c r="M77" s="162" t="s">
        <v>486</v>
      </c>
      <c r="N77" s="162" t="s">
        <v>487</v>
      </c>
      <c r="O77" s="162" t="s">
        <v>488</v>
      </c>
      <c r="P77" s="162" t="s">
        <v>486</v>
      </c>
      <c r="Q77" s="162" t="s">
        <v>487</v>
      </c>
      <c r="R77" s="162" t="s">
        <v>488</v>
      </c>
    </row>
    <row r="78" spans="2:42" ht="45" customHeight="1">
      <c r="B78" s="185">
        <v>1</v>
      </c>
      <c r="C78" s="204" t="str">
        <f t="shared" ref="C78:D78" si="32">C43</f>
        <v>Нұрәсем шағын орталық</v>
      </c>
      <c r="D78" s="309" t="str">
        <f t="shared" si="32"/>
        <v>Белтаева Н Т</v>
      </c>
      <c r="E78" s="263"/>
      <c r="F78" s="187">
        <f>Q36</f>
        <v>19</v>
      </c>
      <c r="G78" s="199">
        <f>'3 жастағы балалар Ә'!D35</f>
        <v>4</v>
      </c>
      <c r="H78" s="199">
        <f>'3 жастағы балалар Ә'!E35</f>
        <v>16</v>
      </c>
      <c r="I78" s="199">
        <f>'3 жастағы балалар Ә'!F35</f>
        <v>0</v>
      </c>
      <c r="J78" s="199">
        <f>'3 жастағы балалар Ә'!G35</f>
        <v>4</v>
      </c>
      <c r="K78" s="199">
        <f>'3 жастағы балалар Ә'!H35</f>
        <v>16</v>
      </c>
      <c r="L78" s="199">
        <f>'3 жастағы балалар Ә'!I35</f>
        <v>0</v>
      </c>
      <c r="M78" s="199">
        <f>'3 жастағы балалар Ә'!J35</f>
        <v>4</v>
      </c>
      <c r="N78" s="199">
        <f>'3 жастағы балалар Ә'!K35</f>
        <v>16</v>
      </c>
      <c r="O78" s="199">
        <f>'3 жастағы балалар Ә'!L35</f>
        <v>0</v>
      </c>
      <c r="P78" s="200">
        <f>'3 жастағы балалар Ә'!M35</f>
        <v>3</v>
      </c>
      <c r="Q78" s="200">
        <f>'3 жастағы балалар Ә'!N35</f>
        <v>17</v>
      </c>
      <c r="R78" s="200">
        <f>'3 жастағы балалар Ә'!O35</f>
        <v>0</v>
      </c>
    </row>
    <row r="79" spans="2:42" ht="15.75" customHeight="1">
      <c r="B79" s="193"/>
      <c r="C79" s="194"/>
      <c r="D79" s="314"/>
      <c r="E79" s="266"/>
      <c r="F79" s="188" t="s">
        <v>33</v>
      </c>
      <c r="G79" s="199">
        <f>'3 жастағы балалар Ә'!D36</f>
        <v>21.05263157894737</v>
      </c>
      <c r="H79" s="199">
        <f>'3 жастағы балалар Ә'!E36</f>
        <v>84.21052631578948</v>
      </c>
      <c r="I79" s="199">
        <f>'3 жастағы балалар Ә'!F36</f>
        <v>0</v>
      </c>
      <c r="J79" s="199">
        <f>'3 жастағы балалар Ә'!G36</f>
        <v>21.05263157894737</v>
      </c>
      <c r="K79" s="199">
        <f>'3 жастағы балалар Ә'!H36</f>
        <v>84.21052631578948</v>
      </c>
      <c r="L79" s="199">
        <f>'3 жастағы балалар Ә'!I36</f>
        <v>0</v>
      </c>
      <c r="M79" s="199">
        <f>'3 жастағы балалар Ә'!J36</f>
        <v>21.05263157894737</v>
      </c>
      <c r="N79" s="199">
        <f>'3 жастағы балалар Ә'!K36</f>
        <v>84.21052631578948</v>
      </c>
      <c r="O79" s="199">
        <f>'3 жастағы балалар Ә'!L36</f>
        <v>0</v>
      </c>
      <c r="P79" s="200">
        <f>'3 жастағы балалар Ә'!M36</f>
        <v>15.789473684210526</v>
      </c>
      <c r="Q79" s="200">
        <f>'3 жастағы балалар Ә'!N36</f>
        <v>89.473684210526315</v>
      </c>
      <c r="R79" s="200">
        <f>'3 жастағы балалар Ә'!O36</f>
        <v>0</v>
      </c>
    </row>
    <row r="80" spans="2:4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4">
    <mergeCell ref="AE69:AG69"/>
    <mergeCell ref="B74:B77"/>
    <mergeCell ref="C74:C77"/>
    <mergeCell ref="D74:E77"/>
    <mergeCell ref="F74:F77"/>
    <mergeCell ref="G74:R74"/>
    <mergeCell ref="G75:R75"/>
    <mergeCell ref="G76:I76"/>
    <mergeCell ref="J76:L76"/>
    <mergeCell ref="M76:O76"/>
    <mergeCell ref="P76:R76"/>
    <mergeCell ref="J55:L55"/>
    <mergeCell ref="M55:O55"/>
    <mergeCell ref="S55:U55"/>
    <mergeCell ref="B53:B56"/>
    <mergeCell ref="C53:C56"/>
    <mergeCell ref="F53:F56"/>
    <mergeCell ref="G53:R53"/>
    <mergeCell ref="G54:R54"/>
    <mergeCell ref="G55:I55"/>
    <mergeCell ref="P55:R55"/>
    <mergeCell ref="B60:B63"/>
    <mergeCell ref="C60:C63"/>
    <mergeCell ref="D60:E63"/>
    <mergeCell ref="F60:F63"/>
    <mergeCell ref="G61:R61"/>
    <mergeCell ref="G62:I62"/>
    <mergeCell ref="J62:L62"/>
    <mergeCell ref="G67:AD67"/>
    <mergeCell ref="G68:R68"/>
    <mergeCell ref="B67:B70"/>
    <mergeCell ref="C67:C70"/>
    <mergeCell ref="M69:O69"/>
    <mergeCell ref="P69:R69"/>
    <mergeCell ref="S69:U69"/>
    <mergeCell ref="V69:X69"/>
    <mergeCell ref="Y69:AA69"/>
    <mergeCell ref="AB69:AD69"/>
    <mergeCell ref="D78:E78"/>
    <mergeCell ref="D79:E79"/>
    <mergeCell ref="D71:E71"/>
    <mergeCell ref="D72:E72"/>
    <mergeCell ref="G60:AP60"/>
    <mergeCell ref="S61:AD61"/>
    <mergeCell ref="AE61:AP61"/>
    <mergeCell ref="D64:E64"/>
    <mergeCell ref="D65:E65"/>
    <mergeCell ref="D67:E70"/>
    <mergeCell ref="F67:F70"/>
    <mergeCell ref="G69:I69"/>
    <mergeCell ref="AH62:AJ62"/>
    <mergeCell ref="AK62:AM62"/>
    <mergeCell ref="AN62:AP62"/>
    <mergeCell ref="S68:AD68"/>
    <mergeCell ref="M62:O62"/>
    <mergeCell ref="P62:R62"/>
    <mergeCell ref="S62:U62"/>
    <mergeCell ref="V62:X62"/>
    <mergeCell ref="Y62:AA62"/>
    <mergeCell ref="AB62:AD62"/>
    <mergeCell ref="AE62:AG62"/>
    <mergeCell ref="J69:L69"/>
    <mergeCell ref="B46:B49"/>
    <mergeCell ref="C46:C49"/>
    <mergeCell ref="D46:E49"/>
    <mergeCell ref="F46:F49"/>
    <mergeCell ref="D50:E50"/>
    <mergeCell ref="D51:E51"/>
    <mergeCell ref="D53:E56"/>
    <mergeCell ref="D57:E57"/>
    <mergeCell ref="D58:E58"/>
    <mergeCell ref="D44:E44"/>
    <mergeCell ref="S48:U48"/>
    <mergeCell ref="V48:X48"/>
    <mergeCell ref="Y48:AA48"/>
    <mergeCell ref="AB48:AD48"/>
    <mergeCell ref="AE48:AG48"/>
    <mergeCell ref="AH48:AJ48"/>
    <mergeCell ref="G46:AD46"/>
    <mergeCell ref="G47:R47"/>
    <mergeCell ref="S47:AD47"/>
    <mergeCell ref="G48:I48"/>
    <mergeCell ref="J48:L48"/>
    <mergeCell ref="M48:O48"/>
    <mergeCell ref="P48:R48"/>
    <mergeCell ref="B35:U35"/>
    <mergeCell ref="D39:E42"/>
    <mergeCell ref="D43:E43"/>
    <mergeCell ref="G40:R40"/>
    <mergeCell ref="G41:I41"/>
    <mergeCell ref="J41:L41"/>
    <mergeCell ref="M41:O41"/>
    <mergeCell ref="P41:R41"/>
    <mergeCell ref="B36:P36"/>
    <mergeCell ref="Q36:U36"/>
    <mergeCell ref="C39:C42"/>
    <mergeCell ref="F39:F42"/>
    <mergeCell ref="G39:R39"/>
    <mergeCell ref="S41:U41"/>
    <mergeCell ref="B39:B42"/>
    <mergeCell ref="AR15:AS15"/>
    <mergeCell ref="AT15:AU15"/>
    <mergeCell ref="AR24:AS24"/>
    <mergeCell ref="AT24:AU24"/>
    <mergeCell ref="AV24:AW24"/>
    <mergeCell ref="AX24:AY24"/>
    <mergeCell ref="AZ24:BA24"/>
    <mergeCell ref="M8:O8"/>
    <mergeCell ref="P8:R8"/>
    <mergeCell ref="Y12:Y14"/>
    <mergeCell ref="AA12:AC13"/>
    <mergeCell ref="AA14:AA15"/>
    <mergeCell ref="AB14:AB15"/>
    <mergeCell ref="Y16:Y18"/>
    <mergeCell ref="AC14:AC15"/>
    <mergeCell ref="AA16:AC17"/>
    <mergeCell ref="AA19:AC30"/>
    <mergeCell ref="Y20:Y22"/>
    <mergeCell ref="Y24:Y26"/>
    <mergeCell ref="Y28:Y30"/>
    <mergeCell ref="G8:I8"/>
    <mergeCell ref="J8:L8"/>
    <mergeCell ref="S8:S9"/>
    <mergeCell ref="T8:T9"/>
    <mergeCell ref="X10:AC10"/>
    <mergeCell ref="AP10:AS10"/>
    <mergeCell ref="B1:U1"/>
    <mergeCell ref="C4:U4"/>
    <mergeCell ref="B5:U5"/>
    <mergeCell ref="A6:V6"/>
    <mergeCell ref="B8:B9"/>
    <mergeCell ref="C8:C9"/>
    <mergeCell ref="D8:F8"/>
    <mergeCell ref="U8:U9"/>
  </mergeCells>
  <pageMargins left="0.7" right="0.7" top="0.75" bottom="0.75" header="0" footer="0"/>
  <pageSetup orientation="landscape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topLeftCell="Z26" workbookViewId="0">
      <selection activeCell="D72" sqref="D72:E72"/>
    </sheetView>
  </sheetViews>
  <sheetFormatPr defaultColWidth="14.42578125" defaultRowHeight="15" customHeight="1"/>
  <cols>
    <col min="1" max="1" width="8" customWidth="1"/>
    <col min="2" max="2" width="5.7109375" customWidth="1"/>
    <col min="3" max="3" width="41.5703125" customWidth="1"/>
    <col min="4" max="4" width="11.28515625" customWidth="1"/>
    <col min="5" max="5" width="10.42578125" customWidth="1"/>
    <col min="6" max="6" width="10.28515625" customWidth="1"/>
    <col min="7" max="7" width="11" customWidth="1"/>
    <col min="8" max="8" width="10.5703125" customWidth="1"/>
    <col min="9" max="10" width="11" customWidth="1"/>
    <col min="11" max="11" width="10.5703125" customWidth="1"/>
    <col min="12" max="12" width="10.85546875" customWidth="1"/>
    <col min="13" max="13" width="10.5703125" customWidth="1"/>
    <col min="14" max="14" width="10.42578125" customWidth="1"/>
    <col min="15" max="15" width="10.140625" customWidth="1"/>
    <col min="16" max="16" width="10.7109375" customWidth="1"/>
    <col min="17" max="17" width="11.42578125" customWidth="1"/>
    <col min="18" max="18" width="10.5703125" customWidth="1"/>
    <col min="19" max="45" width="10.7109375" customWidth="1"/>
    <col min="46" max="46" width="13.28515625" customWidth="1"/>
    <col min="47" max="47" width="10.7109375" customWidth="1"/>
    <col min="48" max="48" width="13.5703125" customWidth="1"/>
    <col min="49" max="49" width="10.7109375" customWidth="1"/>
    <col min="50" max="50" width="14.5703125" customWidth="1"/>
    <col min="51" max="51" width="10.7109375" customWidth="1"/>
    <col min="52" max="52" width="12.7109375" customWidth="1"/>
    <col min="53" max="53" width="8" customWidth="1"/>
    <col min="54" max="54" width="14.140625" customWidth="1"/>
  </cols>
  <sheetData>
    <row r="1" spans="1:54">
      <c r="B1" s="284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</row>
    <row r="2" spans="1:54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54"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</row>
    <row r="4" spans="1:54">
      <c r="B4" s="91"/>
      <c r="C4" s="284" t="s">
        <v>502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</row>
    <row r="5" spans="1:54">
      <c r="B5" s="284" t="s">
        <v>482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</row>
    <row r="6" spans="1:54">
      <c r="A6" s="284"/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</row>
    <row r="8" spans="1:54" ht="62.25" customHeight="1">
      <c r="B8" s="268" t="s">
        <v>2</v>
      </c>
      <c r="C8" s="268" t="s">
        <v>3</v>
      </c>
      <c r="D8" s="301" t="s">
        <v>483</v>
      </c>
      <c r="E8" s="262"/>
      <c r="F8" s="263"/>
      <c r="G8" s="300" t="s">
        <v>59</v>
      </c>
      <c r="H8" s="262"/>
      <c r="I8" s="263"/>
      <c r="J8" s="300" t="s">
        <v>484</v>
      </c>
      <c r="K8" s="262"/>
      <c r="L8" s="263"/>
      <c r="M8" s="300" t="s">
        <v>259</v>
      </c>
      <c r="N8" s="262"/>
      <c r="O8" s="263"/>
      <c r="P8" s="300" t="s">
        <v>485</v>
      </c>
      <c r="Q8" s="262"/>
      <c r="R8" s="263"/>
      <c r="S8" s="270" t="s">
        <v>5</v>
      </c>
      <c r="T8" s="270" t="s">
        <v>6</v>
      </c>
      <c r="U8" s="258" t="s">
        <v>7</v>
      </c>
    </row>
    <row r="9" spans="1:54" ht="63" customHeight="1">
      <c r="B9" s="260"/>
      <c r="C9" s="260"/>
      <c r="D9" s="162" t="s">
        <v>486</v>
      </c>
      <c r="E9" s="162" t="s">
        <v>487</v>
      </c>
      <c r="F9" s="162" t="s">
        <v>488</v>
      </c>
      <c r="G9" s="162" t="s">
        <v>486</v>
      </c>
      <c r="H9" s="162" t="s">
        <v>487</v>
      </c>
      <c r="I9" s="162" t="s">
        <v>488</v>
      </c>
      <c r="J9" s="162" t="s">
        <v>486</v>
      </c>
      <c r="K9" s="162" t="s">
        <v>487</v>
      </c>
      <c r="L9" s="162" t="s">
        <v>488</v>
      </c>
      <c r="M9" s="162" t="s">
        <v>486</v>
      </c>
      <c r="N9" s="162" t="s">
        <v>487</v>
      </c>
      <c r="O9" s="162" t="s">
        <v>488</v>
      </c>
      <c r="P9" s="162" t="s">
        <v>486</v>
      </c>
      <c r="Q9" s="162" t="s">
        <v>487</v>
      </c>
      <c r="R9" s="162" t="s">
        <v>488</v>
      </c>
      <c r="S9" s="260"/>
      <c r="T9" s="260"/>
      <c r="U9" s="260"/>
    </row>
    <row r="10" spans="1:54">
      <c r="B10" s="163">
        <v>1</v>
      </c>
      <c r="C10" s="93" t="str">
        <f>'3 жастағы балалар Ф'!D56</f>
        <v>Айдос Ерназар Ерсінұлы</v>
      </c>
      <c r="D10" s="93">
        <f>'3 жастағы балалар Ф'!T56</f>
        <v>4</v>
      </c>
      <c r="E10" s="93">
        <f>'3 жастағы балалар Ф'!U56</f>
        <v>0</v>
      </c>
      <c r="F10" s="93">
        <f>'3 жастағы балалар Ф'!V56</f>
        <v>0</v>
      </c>
      <c r="G10" s="93">
        <f>'3 жастағы балалар К'!AW56</f>
        <v>15</v>
      </c>
      <c r="H10" s="93">
        <f>'3 жастағы балалар К'!AX56</f>
        <v>0</v>
      </c>
      <c r="I10" s="93">
        <f>'3 жастағы балалар К'!AY56</f>
        <v>0</v>
      </c>
      <c r="J10" s="93">
        <f>'3 жастағы балалар Т'!S56</f>
        <v>0</v>
      </c>
      <c r="K10" s="93">
        <f>'3 жастағы балалар Т'!T56</f>
        <v>5</v>
      </c>
      <c r="L10" s="93">
        <f>'3 жастағы балалар Т'!U56</f>
        <v>0</v>
      </c>
      <c r="M10" s="93">
        <f>'3 жастағы балалар Ш'!CA56</f>
        <v>25</v>
      </c>
      <c r="N10" s="163">
        <f>'3 жастағы балалар Ш'!CB56</f>
        <v>0</v>
      </c>
      <c r="O10" s="163">
        <f>'3 жастағы балалар Ш'!CC56</f>
        <v>0</v>
      </c>
      <c r="P10" s="163">
        <f>'3 жастағы балалар Ә'!S56</f>
        <v>5</v>
      </c>
      <c r="Q10" s="163">
        <f>'3 жастағы балалар Ә'!T56</f>
        <v>0</v>
      </c>
      <c r="R10" s="164">
        <f>'3 жастағы балалар Ә'!U56</f>
        <v>0</v>
      </c>
      <c r="S10" s="165">
        <f t="shared" ref="S10:U10" si="0">(D10+G10+J10+M10+P10)/5</f>
        <v>9.8000000000000007</v>
      </c>
      <c r="T10" s="165">
        <f t="shared" si="0"/>
        <v>1</v>
      </c>
      <c r="U10" s="166">
        <f t="shared" si="0"/>
        <v>0</v>
      </c>
      <c r="W10" s="301" t="s">
        <v>489</v>
      </c>
      <c r="X10" s="262"/>
      <c r="Y10" s="262"/>
      <c r="Z10" s="262"/>
      <c r="AA10" s="262"/>
      <c r="AB10" s="262"/>
      <c r="AC10" s="263"/>
      <c r="AQ10" s="319" t="s">
        <v>489</v>
      </c>
      <c r="AR10" s="262"/>
      <c r="AS10" s="262"/>
      <c r="AT10" s="263"/>
      <c r="AU10" s="209"/>
      <c r="AV10" s="209"/>
      <c r="AW10" s="209"/>
      <c r="AX10" s="209"/>
      <c r="AY10" s="182"/>
      <c r="AZ10" s="182"/>
      <c r="BA10" s="182"/>
      <c r="BB10" s="182"/>
    </row>
    <row r="11" spans="1:54">
      <c r="B11" s="163">
        <v>2</v>
      </c>
      <c r="C11" s="93" t="str">
        <f>'3 жастағы балалар Ф'!D57</f>
        <v xml:space="preserve"> Әділбек Еркежан</v>
      </c>
      <c r="D11" s="93">
        <f>'3 жастағы балалар Ф'!T57</f>
        <v>4</v>
      </c>
      <c r="E11" s="93">
        <f>'3 жастағы балалар Ф'!U57</f>
        <v>1</v>
      </c>
      <c r="F11" s="93">
        <f>'3 жастағы балалар Ф'!V57</f>
        <v>0</v>
      </c>
      <c r="G11" s="93">
        <f>'3 жастағы балалар К'!AW57</f>
        <v>14</v>
      </c>
      <c r="H11" s="93">
        <f>'3 жастағы балалар К'!AX57</f>
        <v>1</v>
      </c>
      <c r="I11" s="93">
        <f>'3 жастағы балалар К'!AY57</f>
        <v>0</v>
      </c>
      <c r="J11" s="93">
        <f>'3 жастағы балалар Т'!S57</f>
        <v>5</v>
      </c>
      <c r="K11" s="93">
        <f>'3 жастағы балалар Т'!T57</f>
        <v>0</v>
      </c>
      <c r="L11" s="93">
        <f>'3 жастағы балалар Т'!U57</f>
        <v>0</v>
      </c>
      <c r="M11" s="93">
        <f>'3 жастағы балалар Ш'!CA57</f>
        <v>25</v>
      </c>
      <c r="N11" s="163">
        <f>'3 жастағы балалар Ш'!CB57</f>
        <v>0</v>
      </c>
      <c r="O11" s="163">
        <f>'3 жастағы балалар Ш'!CC57</f>
        <v>0</v>
      </c>
      <c r="P11" s="163">
        <f>'3 жастағы балалар Ә'!S57</f>
        <v>5</v>
      </c>
      <c r="Q11" s="163">
        <f>'3 жастағы балалар Ә'!T57</f>
        <v>0</v>
      </c>
      <c r="R11" s="164">
        <f>'3 жастағы балалар Ә'!U57</f>
        <v>0</v>
      </c>
      <c r="S11" s="165">
        <f t="shared" ref="S11:U11" si="1">(D11+G11+J11+M11+P11)/5</f>
        <v>10.6</v>
      </c>
      <c r="T11" s="165">
        <f t="shared" si="1"/>
        <v>0.4</v>
      </c>
      <c r="U11" s="166">
        <f t="shared" si="1"/>
        <v>0</v>
      </c>
      <c r="W11" s="22"/>
      <c r="X11" s="22"/>
      <c r="Y11" s="2" t="s">
        <v>33</v>
      </c>
      <c r="Z11" s="2" t="s">
        <v>33</v>
      </c>
      <c r="AA11" s="2" t="s">
        <v>490</v>
      </c>
      <c r="AB11" s="97" t="s">
        <v>491</v>
      </c>
      <c r="AC11" s="97" t="s">
        <v>492</v>
      </c>
      <c r="AQ11" s="163" t="s">
        <v>490</v>
      </c>
      <c r="AR11" s="125" t="s">
        <v>503</v>
      </c>
      <c r="AS11" s="210">
        <f>(G58+J58+M58+P58+S58)/5</f>
        <v>12.6</v>
      </c>
      <c r="AT11" s="211">
        <f>AS11*100/Q51</f>
        <v>63</v>
      </c>
      <c r="AU11" s="182"/>
      <c r="AV11" s="182"/>
      <c r="AW11" s="182"/>
      <c r="AX11" s="182"/>
      <c r="AY11" s="182"/>
      <c r="AZ11" s="182"/>
      <c r="BA11" s="182"/>
      <c r="BB11" s="182"/>
    </row>
    <row r="12" spans="1:54">
      <c r="B12" s="163">
        <v>3</v>
      </c>
      <c r="C12" s="93" t="str">
        <f>'3 жастағы балалар Ф'!D58</f>
        <v>Бейбіт Айғаным Қуатқызы</v>
      </c>
      <c r="D12" s="93">
        <f>'3 жастағы балалар Ф'!T58</f>
        <v>2</v>
      </c>
      <c r="E12" s="93">
        <f>'3 жастағы балалар Ф'!U58</f>
        <v>3</v>
      </c>
      <c r="F12" s="93">
        <f>'3 жастағы балалар Ф'!V58</f>
        <v>0</v>
      </c>
      <c r="G12" s="93">
        <f>'3 жастағы балалар К'!AW58</f>
        <v>15</v>
      </c>
      <c r="H12" s="93">
        <f>'3 жастағы балалар К'!AX58</f>
        <v>0</v>
      </c>
      <c r="I12" s="93">
        <f>'3 жастағы балалар К'!AY58</f>
        <v>0</v>
      </c>
      <c r="J12" s="93">
        <f>'3 жастағы балалар Т'!S58</f>
        <v>0</v>
      </c>
      <c r="K12" s="93">
        <f>'3 жастағы балалар Т'!T58</f>
        <v>5</v>
      </c>
      <c r="L12" s="93">
        <f>'3 жастағы балалар Т'!U58</f>
        <v>0</v>
      </c>
      <c r="M12" s="93">
        <f>'3 жастағы балалар Ш'!CA58</f>
        <v>19</v>
      </c>
      <c r="N12" s="163">
        <f>'3 жастағы балалар Ш'!CB58</f>
        <v>6</v>
      </c>
      <c r="O12" s="163">
        <f>'3 жастағы балалар Ш'!CC58</f>
        <v>0</v>
      </c>
      <c r="P12" s="163">
        <f>'3 жастағы балалар Ә'!S58</f>
        <v>5</v>
      </c>
      <c r="Q12" s="163">
        <f>'3 жастағы балалар Ә'!T58</f>
        <v>0</v>
      </c>
      <c r="R12" s="164">
        <f>'3 жастағы балалар Ә'!U58</f>
        <v>0</v>
      </c>
      <c r="S12" s="165">
        <f t="shared" ref="S12:U12" si="2">(D12+G12+J12+M12+P12)/5</f>
        <v>8.1999999999999993</v>
      </c>
      <c r="T12" s="165">
        <f t="shared" si="2"/>
        <v>2.8</v>
      </c>
      <c r="U12" s="166">
        <f t="shared" si="2"/>
        <v>0</v>
      </c>
      <c r="W12" s="22" t="s">
        <v>490</v>
      </c>
      <c r="X12" s="268" t="s">
        <v>503</v>
      </c>
      <c r="Y12" s="171">
        <f>СВОД1!Z12</f>
        <v>40.789473684210527</v>
      </c>
      <c r="Z12" s="212">
        <f>'3 жастағы балалар Ф'!V100</f>
        <v>63</v>
      </c>
      <c r="AA12" s="304" t="s">
        <v>494</v>
      </c>
      <c r="AB12" s="273"/>
      <c r="AC12" s="280"/>
      <c r="AQ12" s="163" t="s">
        <v>491</v>
      </c>
      <c r="AR12" s="126" t="s">
        <v>503</v>
      </c>
      <c r="AS12" s="213">
        <f>(H58+K58+N58+Q58+T58)/5</f>
        <v>6.2</v>
      </c>
      <c r="AT12" s="211">
        <f>AS12*100/Q51</f>
        <v>31</v>
      </c>
      <c r="AU12" s="182"/>
      <c r="AV12" s="182"/>
      <c r="AW12" s="182"/>
      <c r="AX12" s="182"/>
      <c r="AY12" s="182"/>
      <c r="AZ12" s="182"/>
      <c r="BA12" s="182"/>
      <c r="BB12" s="182"/>
    </row>
    <row r="13" spans="1:54">
      <c r="B13" s="163">
        <v>4</v>
      </c>
      <c r="C13" s="93" t="str">
        <f>'3 жастағы балалар Ф'!D59</f>
        <v xml:space="preserve">Даниярқызы Айша </v>
      </c>
      <c r="D13" s="93">
        <f>'3 жастағы балалар Ф'!T59</f>
        <v>4</v>
      </c>
      <c r="E13" s="93">
        <f>'3 жастағы балалар Ф'!U59</f>
        <v>0</v>
      </c>
      <c r="F13" s="93">
        <f>'3 жастағы балалар Ф'!V59</f>
        <v>1</v>
      </c>
      <c r="G13" s="93">
        <f>'3 жастағы балалар К'!AW59</f>
        <v>14</v>
      </c>
      <c r="H13" s="93">
        <f>'3 жастағы балалар К'!AX59</f>
        <v>0</v>
      </c>
      <c r="I13" s="93">
        <f>'3 жастағы балалар К'!AY59</f>
        <v>0</v>
      </c>
      <c r="J13" s="93">
        <f>'3 жастағы балалар Т'!S59</f>
        <v>0</v>
      </c>
      <c r="K13" s="93">
        <f>'3 жастағы балалар Т'!T59</f>
        <v>5</v>
      </c>
      <c r="L13" s="93">
        <f>'3 жастағы балалар Т'!U59</f>
        <v>0</v>
      </c>
      <c r="M13" s="93">
        <f>'3 жастағы балалар Ш'!CA59</f>
        <v>25</v>
      </c>
      <c r="N13" s="163">
        <f>'3 жастағы балалар Ш'!CB59</f>
        <v>0</v>
      </c>
      <c r="O13" s="163">
        <f>'3 жастағы балалар Ш'!CC59</f>
        <v>0</v>
      </c>
      <c r="P13" s="163">
        <f>'3 жастағы балалар Ә'!S59</f>
        <v>5</v>
      </c>
      <c r="Q13" s="163">
        <f>'3 жастағы балалар Ә'!T59</f>
        <v>0</v>
      </c>
      <c r="R13" s="164">
        <f>'3 жастағы балалар Ә'!U59</f>
        <v>0</v>
      </c>
      <c r="S13" s="165">
        <f t="shared" ref="S13:U13" si="3">(D13+G13+J13+M13+P13)/5</f>
        <v>9.6</v>
      </c>
      <c r="T13" s="165">
        <f t="shared" si="3"/>
        <v>1</v>
      </c>
      <c r="U13" s="166">
        <f t="shared" si="3"/>
        <v>0.2</v>
      </c>
      <c r="W13" s="22" t="s">
        <v>491</v>
      </c>
      <c r="X13" s="259"/>
      <c r="Y13" s="171">
        <f>СВОД1!Z13</f>
        <v>48</v>
      </c>
      <c r="Z13" s="212">
        <f>'3 жастағы балалар Ф'!V101</f>
        <v>64</v>
      </c>
      <c r="AA13" s="275"/>
      <c r="AB13" s="276"/>
      <c r="AC13" s="282"/>
      <c r="AQ13" s="163" t="s">
        <v>492</v>
      </c>
      <c r="AR13" s="126" t="s">
        <v>503</v>
      </c>
      <c r="AS13" s="213">
        <f>(I58+L58+O58+R58+U58)/5</f>
        <v>1</v>
      </c>
      <c r="AT13" s="211">
        <f>AS13*100/Q51</f>
        <v>5</v>
      </c>
      <c r="AU13" s="182"/>
      <c r="AV13" s="182"/>
      <c r="AW13" s="182"/>
      <c r="AX13" s="182"/>
      <c r="AY13" s="182"/>
      <c r="AZ13" s="182"/>
      <c r="BA13" s="182"/>
      <c r="BB13" s="182"/>
    </row>
    <row r="14" spans="1:54" ht="15.75" customHeight="1">
      <c r="B14" s="163">
        <v>5</v>
      </c>
      <c r="C14" s="93" t="str">
        <f>'3 жастағы балалар Ф'!D60</f>
        <v>Дюсенғали Айсұлтан Серікпайұлы</v>
      </c>
      <c r="D14" s="93">
        <f>'3 жастағы балалар Ф'!T60</f>
        <v>3</v>
      </c>
      <c r="E14" s="93">
        <f>'3 жастағы балалар Ф'!U60</f>
        <v>1</v>
      </c>
      <c r="F14" s="93">
        <f>'3 жастағы балалар Ф'!V60</f>
        <v>0</v>
      </c>
      <c r="G14" s="93">
        <f>'3 жастағы балалар К'!AW60</f>
        <v>15</v>
      </c>
      <c r="H14" s="93">
        <f>'3 жастағы балалар К'!AX60</f>
        <v>1</v>
      </c>
      <c r="I14" s="93">
        <f>'3 жастағы балалар К'!AY60</f>
        <v>0</v>
      </c>
      <c r="J14" s="93">
        <f>'3 жастағы балалар Т'!S60</f>
        <v>0</v>
      </c>
      <c r="K14" s="93">
        <f>'3 жастағы балалар Т'!T60</f>
        <v>5</v>
      </c>
      <c r="L14" s="93">
        <f>'3 жастағы балалар Т'!U60</f>
        <v>0</v>
      </c>
      <c r="M14" s="93">
        <f>'3 жастағы балалар Ш'!CA60</f>
        <v>25</v>
      </c>
      <c r="N14" s="163">
        <f>'3 жастағы балалар Ш'!CB60</f>
        <v>0</v>
      </c>
      <c r="O14" s="163">
        <f>'3 жастағы балалар Ш'!CC60</f>
        <v>0</v>
      </c>
      <c r="P14" s="163">
        <f>'3 жастағы балалар Ә'!S60</f>
        <v>5</v>
      </c>
      <c r="Q14" s="163">
        <f>'3 жастағы балалар Ә'!T60</f>
        <v>0</v>
      </c>
      <c r="R14" s="164">
        <f>'3 жастағы балалар Ә'!U60</f>
        <v>0</v>
      </c>
      <c r="S14" s="165">
        <f t="shared" ref="S14:U14" si="4">(D14+G14+J14+M14+P14)/5</f>
        <v>9.6</v>
      </c>
      <c r="T14" s="165">
        <f t="shared" si="4"/>
        <v>1.4</v>
      </c>
      <c r="U14" s="166">
        <f t="shared" si="4"/>
        <v>0</v>
      </c>
      <c r="W14" s="22" t="s">
        <v>492</v>
      </c>
      <c r="X14" s="260"/>
      <c r="Y14" s="171">
        <f>СВОД1!Z14</f>
        <v>0</v>
      </c>
      <c r="Z14" s="212">
        <f>'3 жастағы балалар Ф'!V102</f>
        <v>24</v>
      </c>
      <c r="AA14" s="305">
        <f>AA18*Q51/100</f>
        <v>13.165333333333333</v>
      </c>
      <c r="AB14" s="305">
        <f>AB18*Q51/100</f>
        <v>7.4879999999999995</v>
      </c>
      <c r="AC14" s="305">
        <f>AC18*Q51/100</f>
        <v>2.88</v>
      </c>
      <c r="AQ14" s="168"/>
      <c r="AR14" s="214"/>
      <c r="AS14" s="215">
        <f t="shared" ref="AS14:AT14" si="5">SUM(AS11:AS13)</f>
        <v>19.8</v>
      </c>
      <c r="AT14" s="215">
        <f t="shared" si="5"/>
        <v>99</v>
      </c>
      <c r="AU14" s="182"/>
      <c r="AV14" s="182"/>
      <c r="AW14" s="182"/>
      <c r="AX14" s="182"/>
      <c r="AY14" s="182"/>
      <c r="AZ14" s="182"/>
      <c r="BA14" s="182"/>
      <c r="BB14" s="182"/>
    </row>
    <row r="15" spans="1:54" ht="15.75" customHeight="1">
      <c r="B15" s="163">
        <v>6</v>
      </c>
      <c r="C15" s="93" t="str">
        <f>'3 жастағы балалар Ф'!D61</f>
        <v xml:space="preserve">Даниярқызы Азиза </v>
      </c>
      <c r="D15" s="93">
        <f>'3 жастағы балалар Ф'!T61</f>
        <v>3</v>
      </c>
      <c r="E15" s="93">
        <f>'3 жастағы балалар Ф'!U61</f>
        <v>2</v>
      </c>
      <c r="F15" s="93">
        <f>'3 жастағы балалар Ф'!V61</f>
        <v>0</v>
      </c>
      <c r="G15" s="93">
        <f>'3 жастағы балалар К'!AW61</f>
        <v>12</v>
      </c>
      <c r="H15" s="93">
        <f>'3 жастағы балалар К'!AX61</f>
        <v>3</v>
      </c>
      <c r="I15" s="93">
        <f>'3 жастағы балалар К'!AY61</f>
        <v>0</v>
      </c>
      <c r="J15" s="93">
        <f>'3 жастағы балалар Т'!S61</f>
        <v>5</v>
      </c>
      <c r="K15" s="93">
        <f>'3 жастағы балалар Т'!T61</f>
        <v>0</v>
      </c>
      <c r="L15" s="93">
        <f>'3 жастағы балалар Т'!U61</f>
        <v>0</v>
      </c>
      <c r="M15" s="93">
        <f>'3 жастағы балалар Ш'!CA61</f>
        <v>22</v>
      </c>
      <c r="N15" s="163">
        <f>'3 жастағы балалар Ш'!CB61</f>
        <v>2</v>
      </c>
      <c r="O15" s="163">
        <f>'3 жастағы балалар Ш'!CC61</f>
        <v>0</v>
      </c>
      <c r="P15" s="163">
        <f>'3 жастағы балалар Ә'!S61</f>
        <v>5</v>
      </c>
      <c r="Q15" s="163">
        <f>'3 жастағы балалар Ә'!T61</f>
        <v>0</v>
      </c>
      <c r="R15" s="164">
        <f>'3 жастағы балалар Ә'!U61</f>
        <v>0</v>
      </c>
      <c r="S15" s="165">
        <f t="shared" ref="S15:U15" si="6">(D15+G15+J15+M15+P15)/5</f>
        <v>9.4</v>
      </c>
      <c r="T15" s="165">
        <f t="shared" si="6"/>
        <v>1.4</v>
      </c>
      <c r="U15" s="166">
        <f t="shared" si="6"/>
        <v>0</v>
      </c>
      <c r="W15" s="22"/>
      <c r="X15" s="22"/>
      <c r="Y15" s="22"/>
      <c r="Z15" s="216"/>
      <c r="AA15" s="260"/>
      <c r="AB15" s="260"/>
      <c r="AC15" s="260"/>
      <c r="AQ15" s="168"/>
      <c r="AR15" s="126"/>
      <c r="AS15" s="320" t="s">
        <v>60</v>
      </c>
      <c r="AT15" s="263"/>
      <c r="AU15" s="321" t="s">
        <v>61</v>
      </c>
      <c r="AV15" s="263"/>
      <c r="AW15" s="279" t="s">
        <v>100</v>
      </c>
      <c r="AX15" s="263"/>
      <c r="AY15" s="182"/>
      <c r="AZ15" s="182"/>
      <c r="BA15" s="182"/>
      <c r="BB15" s="182"/>
    </row>
    <row r="16" spans="1:54">
      <c r="B16" s="163">
        <v>7</v>
      </c>
      <c r="C16" s="93" t="str">
        <f>'3 жастағы балалар Ф'!D62</f>
        <v>Жұмағали Нұрәлі Досжанұлы</v>
      </c>
      <c r="D16" s="93">
        <f>'3 жастағы балалар Ф'!T62</f>
        <v>2</v>
      </c>
      <c r="E16" s="93">
        <f>'3 жастағы балалар Ф'!U62</f>
        <v>3</v>
      </c>
      <c r="F16" s="93">
        <f>'3 жастағы балалар Ф'!V62</f>
        <v>0</v>
      </c>
      <c r="G16" s="93">
        <f>'3 жастағы балалар К'!AW62</f>
        <v>14</v>
      </c>
      <c r="H16" s="93">
        <f>'3 жастағы балалар К'!AX62</f>
        <v>1</v>
      </c>
      <c r="I16" s="93">
        <f>'3 жастағы балалар К'!AY62</f>
        <v>0</v>
      </c>
      <c r="J16" s="93">
        <f>'3 жастағы балалар Т'!S62</f>
        <v>0</v>
      </c>
      <c r="K16" s="93">
        <f>'3 жастағы балалар Т'!T62</f>
        <v>5</v>
      </c>
      <c r="L16" s="93">
        <f>'3 жастағы балалар Т'!U62</f>
        <v>0</v>
      </c>
      <c r="M16" s="93">
        <f>'3 жастағы балалар Ш'!CA62</f>
        <v>25</v>
      </c>
      <c r="N16" s="163">
        <f>'3 жастағы балалар Ш'!CB62</f>
        <v>0</v>
      </c>
      <c r="O16" s="163">
        <f>'3 жастағы балалар Ш'!CC62</f>
        <v>0</v>
      </c>
      <c r="P16" s="163">
        <f>'3 жастағы балалар Ә'!S62</f>
        <v>5</v>
      </c>
      <c r="Q16" s="163">
        <f>'3 жастағы балалар Ә'!T62</f>
        <v>0</v>
      </c>
      <c r="R16" s="164">
        <f>'3 жастағы балалар Ә'!U62</f>
        <v>0</v>
      </c>
      <c r="S16" s="165">
        <f t="shared" ref="S16:U16" si="7">(D16+G16+J16+M16+P16)/5</f>
        <v>9.1999999999999993</v>
      </c>
      <c r="T16" s="165">
        <f t="shared" si="7"/>
        <v>1.8</v>
      </c>
      <c r="U16" s="166">
        <f t="shared" si="7"/>
        <v>0</v>
      </c>
      <c r="W16" s="22" t="s">
        <v>490</v>
      </c>
      <c r="X16" s="268" t="s">
        <v>504</v>
      </c>
      <c r="Y16" s="171">
        <f>СВОД1!Z16</f>
        <v>0</v>
      </c>
      <c r="Z16" s="212">
        <f>'3 жастағы балалар К'!AY100</f>
        <v>69.333333333333329</v>
      </c>
      <c r="AA16" s="304" t="s">
        <v>33</v>
      </c>
      <c r="AB16" s="273"/>
      <c r="AC16" s="280"/>
      <c r="AQ16" s="163" t="s">
        <v>490</v>
      </c>
      <c r="AR16" s="126" t="s">
        <v>504</v>
      </c>
      <c r="AS16" s="126">
        <f>(G65+J65+M65+P65+S65)/5</f>
        <v>17.600000000000001</v>
      </c>
      <c r="AT16" s="211">
        <f>AS16*100/Q51</f>
        <v>88.000000000000014</v>
      </c>
      <c r="AU16" s="126">
        <f>(V65+Y65+AB65+AE65+AH65)/5</f>
        <v>17.399999999999999</v>
      </c>
      <c r="AV16" s="217">
        <f>AU16*100/Q51</f>
        <v>86.999999999999986</v>
      </c>
      <c r="AW16" s="126">
        <f>(AK65+AN65+AQ65+AT65+AW65)/5</f>
        <v>17</v>
      </c>
      <c r="AX16" s="217">
        <f>AW16*100/Q51</f>
        <v>85</v>
      </c>
      <c r="AY16" s="182"/>
      <c r="AZ16" s="182"/>
      <c r="BA16" s="182"/>
      <c r="BB16" s="182"/>
    </row>
    <row r="17" spans="2:54">
      <c r="B17" s="163">
        <v>8</v>
      </c>
      <c r="C17" s="93" t="str">
        <f>'3 жастағы балалар Ф'!D63</f>
        <v>Мұратбек Масұр Мұратбекұлы</v>
      </c>
      <c r="D17" s="93">
        <f>'3 жастағы балалар Ф'!T63</f>
        <v>0</v>
      </c>
      <c r="E17" s="93">
        <f>'3 жастағы балалар Ф'!U63</f>
        <v>5</v>
      </c>
      <c r="F17" s="93">
        <f>'3 жастағы балалар Ф'!V63</f>
        <v>0</v>
      </c>
      <c r="G17" s="93">
        <f>'3 жастағы балалар К'!AW63</f>
        <v>1</v>
      </c>
      <c r="H17" s="93">
        <f>'3 жастағы балалар К'!AX63</f>
        <v>14</v>
      </c>
      <c r="I17" s="93">
        <f>'3 жастағы балалар К'!AY63</f>
        <v>0</v>
      </c>
      <c r="J17" s="93">
        <f>'3 жастағы балалар Т'!S63</f>
        <v>0</v>
      </c>
      <c r="K17" s="93">
        <f>'3 жастағы балалар Т'!T63</f>
        <v>5</v>
      </c>
      <c r="L17" s="93">
        <f>'3 жастағы балалар Т'!U63</f>
        <v>0</v>
      </c>
      <c r="M17" s="93">
        <f>'3 жастағы балалар Ш'!CA63</f>
        <v>1</v>
      </c>
      <c r="N17" s="163">
        <f>'3 жастағы балалар Ш'!CB63</f>
        <v>24</v>
      </c>
      <c r="O17" s="163">
        <f>'3 жастағы балалар Ш'!CC63</f>
        <v>0</v>
      </c>
      <c r="P17" s="163">
        <f>'3 жастағы балалар Ә'!S63</f>
        <v>5</v>
      </c>
      <c r="Q17" s="163">
        <f>'3 жастағы балалар Ә'!T63</f>
        <v>0</v>
      </c>
      <c r="R17" s="164">
        <f>'3 жастағы балалар Ә'!U63</f>
        <v>0</v>
      </c>
      <c r="S17" s="165">
        <f t="shared" ref="S17:U17" si="8">(D17+G17+J17+M17+P17)/5</f>
        <v>1.4</v>
      </c>
      <c r="T17" s="165">
        <f t="shared" si="8"/>
        <v>9.6</v>
      </c>
      <c r="U17" s="166">
        <f t="shared" si="8"/>
        <v>0</v>
      </c>
      <c r="W17" s="22" t="s">
        <v>491</v>
      </c>
      <c r="X17" s="259"/>
      <c r="Y17" s="171">
        <f>СВОД1!Z17</f>
        <v>17.763157894736842</v>
      </c>
      <c r="Z17" s="212">
        <f>'3 жастағы балалар К'!AY101</f>
        <v>40</v>
      </c>
      <c r="AA17" s="275"/>
      <c r="AB17" s="276"/>
      <c r="AC17" s="282"/>
      <c r="AQ17" s="163" t="s">
        <v>491</v>
      </c>
      <c r="AR17" s="126" t="s">
        <v>504</v>
      </c>
      <c r="AS17" s="213">
        <f>(H65+K65+N65+Q65+T65)/5</f>
        <v>3</v>
      </c>
      <c r="AT17" s="211">
        <f>AS17*100/Q51</f>
        <v>15</v>
      </c>
      <c r="AU17" s="126">
        <f>(W65+Z65+AC65+AF65+AI65)/5</f>
        <v>2.4</v>
      </c>
      <c r="AV17" s="217">
        <f>AU17*100/Q51</f>
        <v>12</v>
      </c>
      <c r="AW17" s="126">
        <f>(AL65+AO65+AR65+AU65+AX65)/5</f>
        <v>2.8</v>
      </c>
      <c r="AX17" s="217">
        <f>AW17*100/Q51</f>
        <v>14</v>
      </c>
      <c r="AY17" s="182"/>
      <c r="AZ17" s="182"/>
      <c r="BA17" s="182"/>
      <c r="BB17" s="182"/>
    </row>
    <row r="18" spans="2:54">
      <c r="B18" s="163">
        <v>9</v>
      </c>
      <c r="C18" s="93" t="str">
        <f>'3 жастағы балалар Ф'!D64</f>
        <v>Мейіржан Ұлпан Нартайқызы</v>
      </c>
      <c r="D18" s="93">
        <f>'3 жастағы балалар Ф'!T64</f>
        <v>5</v>
      </c>
      <c r="E18" s="93">
        <f>'3 жастағы балалар Ф'!U64</f>
        <v>0</v>
      </c>
      <c r="F18" s="93">
        <f>'3 жастағы балалар Ф'!V64</f>
        <v>0</v>
      </c>
      <c r="G18" s="93">
        <f>'3 жастағы балалар К'!AW64</f>
        <v>15</v>
      </c>
      <c r="H18" s="93">
        <f>'3 жастағы балалар К'!AX64</f>
        <v>0</v>
      </c>
      <c r="I18" s="93">
        <f>'3 жастағы балалар К'!AY64</f>
        <v>0</v>
      </c>
      <c r="J18" s="93">
        <f>'3 жастағы балалар Т'!S64</f>
        <v>5</v>
      </c>
      <c r="K18" s="93">
        <f>'3 жастағы балалар Т'!T64</f>
        <v>0</v>
      </c>
      <c r="L18" s="93">
        <f>'3 жастағы балалар Т'!U64</f>
        <v>0</v>
      </c>
      <c r="M18" s="93">
        <f>'3 жастағы балалар Ш'!CA64</f>
        <v>25</v>
      </c>
      <c r="N18" s="163">
        <f>'3 жастағы балалар Ш'!CB64</f>
        <v>0</v>
      </c>
      <c r="O18" s="163">
        <f>'3 жастағы балалар Ш'!CC64</f>
        <v>0</v>
      </c>
      <c r="P18" s="163">
        <f>'3 жастағы балалар Ә'!S64</f>
        <v>5</v>
      </c>
      <c r="Q18" s="163">
        <f>'3 жастағы балалар Ә'!T64</f>
        <v>0</v>
      </c>
      <c r="R18" s="164">
        <f>'3 жастағы балалар Ә'!U64</f>
        <v>0</v>
      </c>
      <c r="S18" s="165">
        <f t="shared" ref="S18:U18" si="9">(D18+G18+J18+M18+P18)/5</f>
        <v>11</v>
      </c>
      <c r="T18" s="165">
        <f t="shared" si="9"/>
        <v>0</v>
      </c>
      <c r="U18" s="166">
        <f t="shared" si="9"/>
        <v>0</v>
      </c>
      <c r="W18" s="22" t="s">
        <v>492</v>
      </c>
      <c r="X18" s="260"/>
      <c r="Y18" s="171">
        <f>СВОД1!Z18</f>
        <v>89.473684210526301</v>
      </c>
      <c r="Z18" s="212">
        <f>'3 жастағы балалар К'!AY102</f>
        <v>48</v>
      </c>
      <c r="AA18" s="322">
        <f>(Z12+Z16+Z20+Z24+Z28)/5</f>
        <v>65.826666666666668</v>
      </c>
      <c r="AB18" s="322">
        <f>(Z13+Z17+Z21+Z25+Z29)/5</f>
        <v>37.44</v>
      </c>
      <c r="AC18" s="322">
        <f>(Z14+Z18+Z22+Z26+Z30)/5</f>
        <v>14.4</v>
      </c>
      <c r="AQ18" s="163" t="s">
        <v>492</v>
      </c>
      <c r="AR18" s="126" t="s">
        <v>504</v>
      </c>
      <c r="AS18" s="213">
        <f>(I65+L65+O65+R65+U65)/5</f>
        <v>0</v>
      </c>
      <c r="AT18" s="211">
        <f>AS18*100/Q51</f>
        <v>0</v>
      </c>
      <c r="AU18" s="126">
        <f>(X65+AA65+AD65+AG65+AJ65)/5</f>
        <v>0</v>
      </c>
      <c r="AV18" s="217">
        <f>AU18*100/Q51</f>
        <v>0</v>
      </c>
      <c r="AW18" s="126">
        <f>(AM65+AP65+AS65+AV65+AY65)/5</f>
        <v>0</v>
      </c>
      <c r="AX18" s="217">
        <f>AW18*100/Q51</f>
        <v>0</v>
      </c>
      <c r="AY18" s="182"/>
      <c r="AZ18" s="182"/>
      <c r="BA18" s="182"/>
      <c r="BB18" s="182"/>
    </row>
    <row r="19" spans="2:54" ht="15.75" customHeight="1">
      <c r="B19" s="163">
        <v>10</v>
      </c>
      <c r="C19" s="93" t="str">
        <f>'3 жастағы балалар Ф'!D65</f>
        <v>Молдабай Инабат Ерзатқызы</v>
      </c>
      <c r="D19" s="93">
        <f>'3 жастағы балалар Ф'!T65</f>
        <v>3</v>
      </c>
      <c r="E19" s="93">
        <f>'3 жастағы балалар Ф'!U65</f>
        <v>2</v>
      </c>
      <c r="F19" s="93">
        <f>'3 жастағы балалар Ф'!V65</f>
        <v>0</v>
      </c>
      <c r="G19" s="93">
        <f>'3 жастағы балалар К'!AW65</f>
        <v>15</v>
      </c>
      <c r="H19" s="93">
        <f>'3 жастағы балалар К'!AX65</f>
        <v>0</v>
      </c>
      <c r="I19" s="93">
        <f>'3 жастағы балалар К'!AY65</f>
        <v>0</v>
      </c>
      <c r="J19" s="93">
        <f>'3 жастағы балалар Т'!S65</f>
        <v>0</v>
      </c>
      <c r="K19" s="93">
        <f>'3 жастағы балалар Т'!T65</f>
        <v>5</v>
      </c>
      <c r="L19" s="93">
        <f>'3 жастағы балалар Т'!U65</f>
        <v>0</v>
      </c>
      <c r="M19" s="93">
        <f>'3 жастағы балалар Ш'!CA65</f>
        <v>16</v>
      </c>
      <c r="N19" s="163">
        <f>'3 жастағы балалар Ш'!CB65</f>
        <v>9</v>
      </c>
      <c r="O19" s="163">
        <f>'3 жастағы балалар Ш'!CC65</f>
        <v>0</v>
      </c>
      <c r="P19" s="163">
        <f>'3 жастағы балалар Ә'!S65</f>
        <v>5</v>
      </c>
      <c r="Q19" s="163">
        <f>'3 жастағы балалар Ә'!T65</f>
        <v>0</v>
      </c>
      <c r="R19" s="164">
        <f>'3 жастағы балалар Ә'!U65</f>
        <v>0</v>
      </c>
      <c r="S19" s="165">
        <f t="shared" ref="S19:U19" si="10">(D19+G19+J19+M19+P19)/5</f>
        <v>7.8</v>
      </c>
      <c r="T19" s="165">
        <f t="shared" si="10"/>
        <v>3.2</v>
      </c>
      <c r="U19" s="166">
        <f t="shared" si="10"/>
        <v>0</v>
      </c>
      <c r="W19" s="22"/>
      <c r="X19" s="22"/>
      <c r="Y19" s="22"/>
      <c r="Z19" s="216"/>
      <c r="AA19" s="260"/>
      <c r="AB19" s="260"/>
      <c r="AC19" s="260"/>
      <c r="AQ19" s="168"/>
      <c r="AR19" s="126"/>
      <c r="AS19" s="218">
        <f t="shared" ref="AS19:AX19" si="11">SUM(AS16:AS18)</f>
        <v>20.6</v>
      </c>
      <c r="AT19" s="218">
        <f t="shared" si="11"/>
        <v>103.00000000000001</v>
      </c>
      <c r="AU19" s="219">
        <f t="shared" si="11"/>
        <v>19.799999999999997</v>
      </c>
      <c r="AV19" s="218">
        <f t="shared" si="11"/>
        <v>98.999999999999986</v>
      </c>
      <c r="AW19" s="219">
        <f t="shared" si="11"/>
        <v>19.8</v>
      </c>
      <c r="AX19" s="218">
        <f t="shared" si="11"/>
        <v>99</v>
      </c>
      <c r="AY19" s="182"/>
      <c r="AZ19" s="182"/>
      <c r="BA19" s="182"/>
      <c r="BB19" s="182"/>
    </row>
    <row r="20" spans="2:54">
      <c r="B20" s="163">
        <v>11</v>
      </c>
      <c r="C20" s="93" t="str">
        <f>'3 жастағы балалар Ф'!D66</f>
        <v>Мескен Бағым Ерланқызы</v>
      </c>
      <c r="D20" s="93">
        <f>'3 жастағы балалар Ф'!T66</f>
        <v>3</v>
      </c>
      <c r="E20" s="93">
        <f>'3 жастағы балалар Ф'!U66</f>
        <v>2</v>
      </c>
      <c r="F20" s="93">
        <f>'3 жастағы балалар Ф'!V66</f>
        <v>0</v>
      </c>
      <c r="G20" s="93">
        <f>'3 жастағы балалар К'!AW66</f>
        <v>15</v>
      </c>
      <c r="H20" s="93">
        <f>'3 жастағы балалар К'!AX66</f>
        <v>0</v>
      </c>
      <c r="I20" s="93">
        <f>'3 жастағы балалар К'!AY66</f>
        <v>0</v>
      </c>
      <c r="J20" s="93">
        <f>'3 жастағы балалар Т'!S66</f>
        <v>5</v>
      </c>
      <c r="K20" s="93">
        <f>'3 жастағы балалар Т'!T66</f>
        <v>0</v>
      </c>
      <c r="L20" s="93">
        <f>'3 жастағы балалар Т'!U66</f>
        <v>0</v>
      </c>
      <c r="M20" s="93">
        <f>'3 жастағы балалар Ш'!CA66</f>
        <v>25</v>
      </c>
      <c r="N20" s="163">
        <f>'3 жастағы балалар Ш'!CB66</f>
        <v>0</v>
      </c>
      <c r="O20" s="163">
        <f>'3 жастағы балалар Ш'!CC66</f>
        <v>0</v>
      </c>
      <c r="P20" s="163">
        <f>'3 жастағы балалар Ә'!S66</f>
        <v>5</v>
      </c>
      <c r="Q20" s="163">
        <f>'3 жастағы балалар Ә'!T66</f>
        <v>0</v>
      </c>
      <c r="R20" s="164">
        <f>'3 жастағы балалар Ә'!U66</f>
        <v>0</v>
      </c>
      <c r="S20" s="165">
        <f t="shared" ref="S20:U20" si="12">(D20+G20+J20+M20+P20)/5</f>
        <v>10.6</v>
      </c>
      <c r="T20" s="165">
        <f t="shared" si="12"/>
        <v>0.4</v>
      </c>
      <c r="U20" s="166">
        <f t="shared" si="12"/>
        <v>0</v>
      </c>
      <c r="W20" s="22" t="s">
        <v>490</v>
      </c>
      <c r="X20" s="268" t="s">
        <v>505</v>
      </c>
      <c r="Y20" s="171">
        <f>СВОД1!Z20</f>
        <v>0</v>
      </c>
      <c r="Z20" s="212">
        <f>'3 жастағы балалар Т'!U100</f>
        <v>30</v>
      </c>
      <c r="AA20" s="171">
        <f>СВОД1!AA18</f>
        <v>13.05263157894737</v>
      </c>
      <c r="AB20" s="171">
        <f>СВОД1!AB18</f>
        <v>36.205263157894741</v>
      </c>
      <c r="AC20" s="171">
        <f>СВОД1!AC18</f>
        <v>33.368421052631575</v>
      </c>
      <c r="AQ20" s="163" t="s">
        <v>490</v>
      </c>
      <c r="AR20" s="126" t="s">
        <v>505</v>
      </c>
      <c r="AS20" s="126">
        <f>(G72+J72+M72+P72+S72)/5</f>
        <v>6</v>
      </c>
      <c r="AT20" s="211">
        <f>AS20*100/Q51</f>
        <v>30</v>
      </c>
      <c r="AU20" s="182"/>
      <c r="AV20" s="182"/>
      <c r="AW20" s="182"/>
      <c r="AX20" s="220"/>
      <c r="AY20" s="182"/>
      <c r="AZ20" s="182"/>
      <c r="BA20" s="182"/>
      <c r="BB20" s="182"/>
    </row>
    <row r="21" spans="2:54" ht="15.75" customHeight="1">
      <c r="B21" s="163">
        <v>12</v>
      </c>
      <c r="C21" s="93" t="str">
        <f>'3 жастағы балалар Ф'!D67</f>
        <v>Нұрғазы Сезім Жангелдіқызы</v>
      </c>
      <c r="D21" s="93">
        <f>'3 жастағы балалар Ф'!T67</f>
        <v>5</v>
      </c>
      <c r="E21" s="93">
        <f>'3 жастағы балалар Ф'!U67</f>
        <v>0</v>
      </c>
      <c r="F21" s="93">
        <f>'3 жастағы балалар Ф'!V67</f>
        <v>0</v>
      </c>
      <c r="G21" s="93">
        <f>'3 жастағы балалар К'!AW67</f>
        <v>11</v>
      </c>
      <c r="H21" s="93">
        <f>'3 жастағы балалар К'!AX67</f>
        <v>4</v>
      </c>
      <c r="I21" s="93">
        <f>'3 жастағы балалар К'!AY67</f>
        <v>0</v>
      </c>
      <c r="J21" s="93">
        <f>'3 жастағы балалар Т'!S67</f>
        <v>0</v>
      </c>
      <c r="K21" s="93">
        <f>'3 жастағы балалар Т'!T67</f>
        <v>5</v>
      </c>
      <c r="L21" s="93">
        <f>'3 жастағы балалар Т'!U67</f>
        <v>0</v>
      </c>
      <c r="M21" s="93">
        <f>'3 жастағы балалар Ш'!CA67</f>
        <v>24</v>
      </c>
      <c r="N21" s="163">
        <f>'3 жастағы балалар Ш'!CB67</f>
        <v>1</v>
      </c>
      <c r="O21" s="163">
        <f>'3 жастағы балалар Ш'!CC67</f>
        <v>0</v>
      </c>
      <c r="P21" s="163">
        <f>'3 жастағы балалар Ә'!S67</f>
        <v>5</v>
      </c>
      <c r="Q21" s="163">
        <f>'3 жастағы балалар Ә'!T67</f>
        <v>0</v>
      </c>
      <c r="R21" s="164">
        <f>'3 жастағы балалар Ә'!U67</f>
        <v>0</v>
      </c>
      <c r="S21" s="165">
        <f t="shared" ref="S21:U21" si="13">(D21+G21+J21+M21+P21)/5</f>
        <v>9</v>
      </c>
      <c r="T21" s="165">
        <f t="shared" si="13"/>
        <v>2</v>
      </c>
      <c r="U21" s="166">
        <f t="shared" si="13"/>
        <v>0</v>
      </c>
      <c r="W21" s="22" t="s">
        <v>491</v>
      </c>
      <c r="X21" s="259"/>
      <c r="Y21" s="171">
        <f>СВОД1!Z21</f>
        <v>11.842105263157896</v>
      </c>
      <c r="Z21" s="212">
        <f>'3 жастағы балалар Т'!U101</f>
        <v>70</v>
      </c>
      <c r="AA21" s="304"/>
      <c r="AB21" s="273"/>
      <c r="AC21" s="280"/>
      <c r="AQ21" s="163" t="s">
        <v>491</v>
      </c>
      <c r="AR21" s="126" t="s">
        <v>505</v>
      </c>
      <c r="AS21" s="126">
        <f>(H72+K72+N72+Q72+T72)/5</f>
        <v>14</v>
      </c>
      <c r="AT21" s="211">
        <f>AS21*100/Q51</f>
        <v>70</v>
      </c>
      <c r="AU21" s="182"/>
      <c r="AV21" s="182"/>
      <c r="AW21" s="182"/>
      <c r="AX21" s="182"/>
      <c r="AY21" s="182"/>
      <c r="AZ21" s="182"/>
      <c r="BA21" s="182"/>
      <c r="BB21" s="182"/>
    </row>
    <row r="22" spans="2:54" ht="15.75" customHeight="1">
      <c r="B22" s="163">
        <v>13</v>
      </c>
      <c r="C22" s="93" t="str">
        <f>'3 жастағы балалар Ф'!D68</f>
        <v>Төлуғали Нұрислам Жансерікұлы</v>
      </c>
      <c r="D22" s="93">
        <f>'3 жастағы балалар Ф'!T68</f>
        <v>0</v>
      </c>
      <c r="E22" s="93">
        <f>'3 жастағы балалар Ф'!U68</f>
        <v>5</v>
      </c>
      <c r="F22" s="93">
        <f>'3 жастағы балалар Ф'!V68</f>
        <v>0</v>
      </c>
      <c r="G22" s="93">
        <f>'3 жастағы балалар К'!AW68</f>
        <v>1</v>
      </c>
      <c r="H22" s="93">
        <f>'3 жастағы балалар К'!AX68</f>
        <v>15</v>
      </c>
      <c r="I22" s="93">
        <f>'3 жастағы балалар К'!AY68</f>
        <v>0</v>
      </c>
      <c r="J22" s="93">
        <f>'3 жастағы балалар Т'!S68</f>
        <v>0</v>
      </c>
      <c r="K22" s="93">
        <f>'3 жастағы балалар Т'!T68</f>
        <v>5</v>
      </c>
      <c r="L22" s="93">
        <f>'3 жастағы балалар Т'!U68</f>
        <v>0</v>
      </c>
      <c r="M22" s="93">
        <f>'3 жастағы балалар Ш'!CA68</f>
        <v>1</v>
      </c>
      <c r="N22" s="163">
        <f>'3 жастағы балалар Ш'!CB68</f>
        <v>24</v>
      </c>
      <c r="O22" s="163">
        <f>'3 жастағы балалар Ш'!CC68</f>
        <v>0</v>
      </c>
      <c r="P22" s="163">
        <f>'3 жастағы балалар Ә'!S68</f>
        <v>5</v>
      </c>
      <c r="Q22" s="163">
        <f>'3 жастағы балалар Ә'!T68</f>
        <v>0</v>
      </c>
      <c r="R22" s="164">
        <f>'3 жастағы балалар Ә'!U68</f>
        <v>0</v>
      </c>
      <c r="S22" s="165">
        <f t="shared" ref="S22:U22" si="14">(D22+G22+J22+M22+P22)/5</f>
        <v>1.4</v>
      </c>
      <c r="T22" s="165">
        <f t="shared" si="14"/>
        <v>9.8000000000000007</v>
      </c>
      <c r="U22" s="166">
        <f t="shared" si="14"/>
        <v>0</v>
      </c>
      <c r="W22" s="22" t="s">
        <v>492</v>
      </c>
      <c r="X22" s="260"/>
      <c r="Y22" s="171">
        <f>СВОД1!Z22</f>
        <v>0</v>
      </c>
      <c r="Z22" s="212">
        <f>'3 жастағы балалар Т'!U102</f>
        <v>0</v>
      </c>
      <c r="AA22" s="274"/>
      <c r="AB22" s="266"/>
      <c r="AC22" s="281"/>
      <c r="AQ22" s="163" t="s">
        <v>492</v>
      </c>
      <c r="AR22" s="126" t="s">
        <v>505</v>
      </c>
      <c r="AS22" s="126">
        <f>(I72+L72+O72+R72+U72)/5</f>
        <v>0</v>
      </c>
      <c r="AT22" s="211">
        <f>AS22*100/Q51</f>
        <v>0</v>
      </c>
      <c r="AU22" s="182"/>
      <c r="AV22" s="182"/>
      <c r="AW22" s="182"/>
      <c r="AX22" s="182"/>
      <c r="AY22" s="182"/>
      <c r="AZ22" s="182"/>
      <c r="BA22" s="182"/>
      <c r="BB22" s="182"/>
    </row>
    <row r="23" spans="2:54" ht="15.75" customHeight="1">
      <c r="B23" s="163">
        <v>14</v>
      </c>
      <c r="C23" s="93" t="str">
        <f>'3 жастағы балалар Ф'!D69</f>
        <v>Сағатбек Бұлбұл Ерболқызы</v>
      </c>
      <c r="D23" s="93">
        <f>'3 жастағы балалар Ф'!T69</f>
        <v>4</v>
      </c>
      <c r="E23" s="93">
        <f>'3 жастағы балалар Ф'!U69</f>
        <v>1</v>
      </c>
      <c r="F23" s="93">
        <f>'3 жастағы балалар Ф'!V69</f>
        <v>0</v>
      </c>
      <c r="G23" s="93">
        <f>'3 жастағы балалар К'!AW69</f>
        <v>15</v>
      </c>
      <c r="H23" s="93">
        <f>'3 жастағы балалар К'!AX69</f>
        <v>0</v>
      </c>
      <c r="I23" s="93">
        <f>'3 жастағы балалар К'!AY69</f>
        <v>0</v>
      </c>
      <c r="J23" s="93">
        <f>'3 жастағы балалар Т'!S69</f>
        <v>5</v>
      </c>
      <c r="K23" s="93">
        <f>'3 жастағы балалар Т'!T69</f>
        <v>0</v>
      </c>
      <c r="L23" s="93">
        <f>'3 жастағы балалар Т'!U69</f>
        <v>0</v>
      </c>
      <c r="M23" s="93">
        <f>'3 жастағы балалар Ш'!CA69</f>
        <v>24</v>
      </c>
      <c r="N23" s="163">
        <f>'3 жастағы балалар Ш'!CB69</f>
        <v>0</v>
      </c>
      <c r="O23" s="163">
        <f>'3 жастағы балалар Ш'!CC69</f>
        <v>0</v>
      </c>
      <c r="P23" s="163">
        <f>'3 жастағы балалар Ә'!S69</f>
        <v>5</v>
      </c>
      <c r="Q23" s="163">
        <f>'3 жастағы балалар Ә'!T69</f>
        <v>0</v>
      </c>
      <c r="R23" s="164">
        <f>'3 жастағы балалар Ә'!U69</f>
        <v>0</v>
      </c>
      <c r="S23" s="165">
        <f t="shared" ref="S23:U23" si="15">(D23+G23+J23+M23+P23)/5</f>
        <v>10.6</v>
      </c>
      <c r="T23" s="165">
        <f t="shared" si="15"/>
        <v>0.2</v>
      </c>
      <c r="U23" s="166">
        <f t="shared" si="15"/>
        <v>0</v>
      </c>
      <c r="W23" s="22"/>
      <c r="X23" s="22"/>
      <c r="Y23" s="22"/>
      <c r="Z23" s="216"/>
      <c r="AA23" s="274"/>
      <c r="AB23" s="266"/>
      <c r="AC23" s="281"/>
      <c r="AQ23" s="176"/>
      <c r="AR23" s="214"/>
      <c r="AS23" s="221">
        <f t="shared" ref="AS23:AT23" si="16">SUM(AS20:AS22)</f>
        <v>20</v>
      </c>
      <c r="AT23" s="222">
        <f t="shared" si="16"/>
        <v>100</v>
      </c>
      <c r="AU23" s="223"/>
      <c r="AV23" s="182"/>
      <c r="AW23" s="182"/>
      <c r="AX23" s="182"/>
      <c r="AY23" s="182"/>
      <c r="AZ23" s="182"/>
      <c r="BA23" s="182"/>
      <c r="BB23" s="182"/>
    </row>
    <row r="24" spans="2:54" ht="15.75" customHeight="1">
      <c r="B24" s="163">
        <v>15</v>
      </c>
      <c r="C24" s="93" t="str">
        <f>'3 жастағы балалар Ф'!D70</f>
        <v>Сапар Әли</v>
      </c>
      <c r="D24" s="93">
        <f>'3 жастағы балалар Ф'!T70</f>
        <v>4</v>
      </c>
      <c r="E24" s="93">
        <f>'3 жастағы балалар Ф'!U70</f>
        <v>1</v>
      </c>
      <c r="F24" s="93">
        <f>'3 жастағы балалар Ф'!V70</f>
        <v>0</v>
      </c>
      <c r="G24" s="93">
        <f>'3 жастағы балалар К'!AW70</f>
        <v>15</v>
      </c>
      <c r="H24" s="93">
        <f>'3 жастағы балалар К'!AX70</f>
        <v>0</v>
      </c>
      <c r="I24" s="93">
        <f>'3 жастағы балалар К'!AY70</f>
        <v>0</v>
      </c>
      <c r="J24" s="93">
        <f>'3 жастағы балалар Т'!S70</f>
        <v>5</v>
      </c>
      <c r="K24" s="93">
        <f>'3 жастағы балалар Т'!T70</f>
        <v>0</v>
      </c>
      <c r="L24" s="93">
        <f>'3 жастағы балалар Т'!U70</f>
        <v>0</v>
      </c>
      <c r="M24" s="93">
        <f>'3 жастағы балалар Ш'!CA70</f>
        <v>25</v>
      </c>
      <c r="N24" s="163">
        <f>'3 жастағы балалар Ш'!CB70</f>
        <v>0</v>
      </c>
      <c r="O24" s="163">
        <f>'3 жастағы балалар Ш'!CC70</f>
        <v>0</v>
      </c>
      <c r="P24" s="163">
        <f>'3 жастағы балалар Ә'!S70</f>
        <v>5</v>
      </c>
      <c r="Q24" s="163">
        <f>'3 жастағы балалар Ә'!T70</f>
        <v>0</v>
      </c>
      <c r="R24" s="164">
        <f>'3 жастағы балалар Ә'!U70</f>
        <v>0</v>
      </c>
      <c r="S24" s="165">
        <f t="shared" ref="S24:U24" si="17">(D24+G24+J24+M24+P24)/5</f>
        <v>10.8</v>
      </c>
      <c r="T24" s="165">
        <f t="shared" si="17"/>
        <v>0.2</v>
      </c>
      <c r="U24" s="166">
        <f t="shared" si="17"/>
        <v>0</v>
      </c>
      <c r="W24" s="22" t="s">
        <v>490</v>
      </c>
      <c r="X24" s="268" t="s">
        <v>506</v>
      </c>
      <c r="Y24" s="171">
        <f>СВОД1!Z24</f>
        <v>4.7368421052631584</v>
      </c>
      <c r="Z24" s="212">
        <f>'3 жастағы балалар Ш'!CC100</f>
        <v>86.8</v>
      </c>
      <c r="AA24" s="274"/>
      <c r="AB24" s="266"/>
      <c r="AC24" s="281"/>
      <c r="AQ24" s="168"/>
      <c r="AR24" s="126"/>
      <c r="AS24" s="279" t="s">
        <v>260</v>
      </c>
      <c r="AT24" s="263"/>
      <c r="AU24" s="279" t="s">
        <v>261</v>
      </c>
      <c r="AV24" s="263"/>
      <c r="AW24" s="279" t="s">
        <v>262</v>
      </c>
      <c r="AX24" s="263"/>
      <c r="AY24" s="279" t="s">
        <v>263</v>
      </c>
      <c r="AZ24" s="263"/>
      <c r="BA24" s="279" t="s">
        <v>264</v>
      </c>
      <c r="BB24" s="263"/>
    </row>
    <row r="25" spans="2:54" ht="15.75" customHeight="1">
      <c r="B25" s="163">
        <v>16</v>
      </c>
      <c r="C25" s="93" t="str">
        <f>'3 жастағы балалар Ф'!D71</f>
        <v>Ситан Айша Нұрланқызы</v>
      </c>
      <c r="D25" s="93">
        <f>'3 жастағы балалар Ф'!T71</f>
        <v>4</v>
      </c>
      <c r="E25" s="93">
        <f>'3 жастағы балалар Ф'!U71</f>
        <v>0</v>
      </c>
      <c r="F25" s="93">
        <f>'3 жастағы балалар Ф'!V71</f>
        <v>1</v>
      </c>
      <c r="G25" s="93">
        <f>'3 жастағы балалар К'!AW71</f>
        <v>13</v>
      </c>
      <c r="H25" s="93">
        <f>'3 жастағы балалар К'!AX71</f>
        <v>0</v>
      </c>
      <c r="I25" s="93">
        <f>'3 жастағы балалар К'!AY71</f>
        <v>0</v>
      </c>
      <c r="J25" s="93">
        <f>'3 жастағы балалар Т'!S71</f>
        <v>0</v>
      </c>
      <c r="K25" s="93">
        <f>'3 жастағы балалар Т'!T71</f>
        <v>5</v>
      </c>
      <c r="L25" s="93">
        <f>'3 жастағы балалар Т'!U71</f>
        <v>0</v>
      </c>
      <c r="M25" s="93">
        <f>'3 жастағы балалар Ш'!CA71</f>
        <v>25</v>
      </c>
      <c r="N25" s="163">
        <f>'3 жастағы балалар Ш'!CB71</f>
        <v>0</v>
      </c>
      <c r="O25" s="163">
        <f>'3 жастағы балалар Ш'!CC71</f>
        <v>0</v>
      </c>
      <c r="P25" s="163">
        <f>'3 жастағы балалар Ә'!S71</f>
        <v>5</v>
      </c>
      <c r="Q25" s="163">
        <f>'3 жастағы балалар Ә'!T71</f>
        <v>0</v>
      </c>
      <c r="R25" s="164">
        <f>'3 жастағы балалар Ә'!U71</f>
        <v>0</v>
      </c>
      <c r="S25" s="165">
        <f t="shared" ref="S25:U25" si="18">(D25+G25+J25+M25+P25)/5</f>
        <v>9.4</v>
      </c>
      <c r="T25" s="165">
        <f t="shared" si="18"/>
        <v>1</v>
      </c>
      <c r="U25" s="166">
        <f t="shared" si="18"/>
        <v>0.2</v>
      </c>
      <c r="W25" s="22" t="s">
        <v>491</v>
      </c>
      <c r="X25" s="259"/>
      <c r="Y25" s="171">
        <f>СВОД1!Z25</f>
        <v>17.89473684210526</v>
      </c>
      <c r="Z25" s="212">
        <f>'3 жастағы балалар Ш'!CC101</f>
        <v>13.2</v>
      </c>
      <c r="AA25" s="274"/>
      <c r="AB25" s="266"/>
      <c r="AC25" s="281"/>
      <c r="AQ25" s="163" t="s">
        <v>490</v>
      </c>
      <c r="AR25" s="126" t="s">
        <v>506</v>
      </c>
      <c r="AS25" s="126">
        <f>(G79+J79+M79+P79+S79)/5</f>
        <v>16.399999999999999</v>
      </c>
      <c r="AT25" s="211">
        <f>AS25*100/Q51</f>
        <v>81.999999999999986</v>
      </c>
      <c r="AU25" s="126">
        <f>(V79+Y79+AB79+AE79+AH79)/5</f>
        <v>16.600000000000001</v>
      </c>
      <c r="AV25" s="217">
        <f>AU25*100/Q51</f>
        <v>83.000000000000014</v>
      </c>
      <c r="AW25" s="126">
        <f>(AK79+AN79+AQ79+AT79+AW79)/5</f>
        <v>17.600000000000001</v>
      </c>
      <c r="AX25" s="217">
        <f>AW25*100/Q51</f>
        <v>88.000000000000014</v>
      </c>
      <c r="AY25" s="126">
        <f>(G86+J86+M86+P86+S86)/5</f>
        <v>18.2</v>
      </c>
      <c r="AZ25" s="217">
        <f>AY25*100/Q51</f>
        <v>91</v>
      </c>
      <c r="BA25" s="126">
        <f>(V86+Y86+AB86+AE86+AH86)/5</f>
        <v>18</v>
      </c>
      <c r="BB25" s="217">
        <f>BA25*100/Q51</f>
        <v>90</v>
      </c>
    </row>
    <row r="26" spans="2:54" ht="15.75" customHeight="1">
      <c r="B26" s="163">
        <v>17</v>
      </c>
      <c r="C26" s="93" t="str">
        <f>'3 жастағы балалар Ф'!D72</f>
        <v>Темір Жанасыл Даниярқызы</v>
      </c>
      <c r="D26" s="93">
        <f>'3 жастағы балалар Ф'!T72</f>
        <v>4</v>
      </c>
      <c r="E26" s="93">
        <f>'3 жастағы балалар Ф'!U72</f>
        <v>0</v>
      </c>
      <c r="F26" s="93">
        <f>'3 жастағы балалар Ф'!V72</f>
        <v>1</v>
      </c>
      <c r="G26" s="93">
        <f>'3 жастағы балалар К'!AW72</f>
        <v>15</v>
      </c>
      <c r="H26" s="93">
        <f>'3 жастағы балалар К'!AX72</f>
        <v>0</v>
      </c>
      <c r="I26" s="93">
        <f>'3 жастағы балалар К'!AY72</f>
        <v>0</v>
      </c>
      <c r="J26" s="93">
        <f>'3 жастағы балалар Т'!S72</f>
        <v>0</v>
      </c>
      <c r="K26" s="93">
        <f>'3 жастағы балалар Т'!T72</f>
        <v>5</v>
      </c>
      <c r="L26" s="93">
        <f>'3 жастағы балалар Т'!U72</f>
        <v>0</v>
      </c>
      <c r="M26" s="93">
        <f>'3 жастағы балалар Ш'!CA72</f>
        <v>25</v>
      </c>
      <c r="N26" s="163">
        <f>'3 жастағы балалар Ш'!CB72</f>
        <v>0</v>
      </c>
      <c r="O26" s="163">
        <f>'3 жастағы балалар Ш'!CC72</f>
        <v>0</v>
      </c>
      <c r="P26" s="163">
        <f>'3 жастағы балалар Ә'!S72</f>
        <v>5</v>
      </c>
      <c r="Q26" s="163">
        <f>'3 жастағы балалар Ә'!T72</f>
        <v>0</v>
      </c>
      <c r="R26" s="164">
        <f>'3 жастағы балалар Ә'!U72</f>
        <v>0</v>
      </c>
      <c r="S26" s="165">
        <f t="shared" ref="S26:U26" si="19">(D26+G26+J26+M26+P26)/5</f>
        <v>9.8000000000000007</v>
      </c>
      <c r="T26" s="165">
        <f t="shared" si="19"/>
        <v>1</v>
      </c>
      <c r="U26" s="166">
        <f t="shared" si="19"/>
        <v>0.2</v>
      </c>
      <c r="W26" s="22" t="s">
        <v>492</v>
      </c>
      <c r="X26" s="260"/>
      <c r="Y26" s="171">
        <f>СВОД1!Z26</f>
        <v>77.368421052631575</v>
      </c>
      <c r="Z26" s="212">
        <f>'3 жастағы балалар Ш'!CC102</f>
        <v>0</v>
      </c>
      <c r="AA26" s="274"/>
      <c r="AB26" s="266"/>
      <c r="AC26" s="281"/>
      <c r="AQ26" s="163" t="s">
        <v>491</v>
      </c>
      <c r="AR26" s="126" t="s">
        <v>506</v>
      </c>
      <c r="AS26" s="126">
        <f>(H79+K79+N79+Q79+T79)/5</f>
        <v>3.6</v>
      </c>
      <c r="AT26" s="211">
        <f>AS26*100/Q51</f>
        <v>18</v>
      </c>
      <c r="AU26" s="126">
        <f>(W79+Z79+AC79+AF79+AI79)/5</f>
        <v>3.4</v>
      </c>
      <c r="AV26" s="217">
        <f>AU26*100/Q51</f>
        <v>17</v>
      </c>
      <c r="AW26" s="126">
        <f>(AL79+AO79+AR79+AU79+AX79)/5</f>
        <v>2</v>
      </c>
      <c r="AX26" s="217">
        <f>AW26*100/Q51</f>
        <v>10</v>
      </c>
      <c r="AY26" s="126">
        <f>(H86+K86+N86+Q86+T86)/5</f>
        <v>2.2000000000000002</v>
      </c>
      <c r="AZ26" s="217">
        <f>AY26*100/Q51</f>
        <v>11.000000000000002</v>
      </c>
      <c r="BA26" s="126">
        <f>(W86+Z86+AC86+AF86+AI86)/5</f>
        <v>2</v>
      </c>
      <c r="BB26" s="217">
        <f>BA26*100/Q51</f>
        <v>10</v>
      </c>
    </row>
    <row r="27" spans="2:54" ht="15.75" customHeight="1">
      <c r="B27" s="163">
        <v>18</v>
      </c>
      <c r="C27" s="93" t="str">
        <f>'3 жастағы балалар Ф'!D73</f>
        <v>Қайрат Айару Нұрболқызы</v>
      </c>
      <c r="D27" s="93">
        <f>'3 жастағы балалар Ф'!T73</f>
        <v>4</v>
      </c>
      <c r="E27" s="93">
        <f>'3 жастағы балалар Ф'!U73</f>
        <v>1</v>
      </c>
      <c r="F27" s="93">
        <f>'3 жастағы балалар Ф'!V73</f>
        <v>0</v>
      </c>
      <c r="G27" s="93">
        <f>'3 жастағы балалар К'!AW73</f>
        <v>15</v>
      </c>
      <c r="H27" s="93">
        <f>'3 жастағы балалар К'!AX73</f>
        <v>0</v>
      </c>
      <c r="I27" s="93">
        <f>'3 жастағы балалар К'!AY73</f>
        <v>0</v>
      </c>
      <c r="J27" s="93">
        <f>'3 жастағы балалар Т'!S73</f>
        <v>0</v>
      </c>
      <c r="K27" s="93">
        <f>'3 жастағы балалар Т'!T73</f>
        <v>5</v>
      </c>
      <c r="L27" s="93">
        <f>'3 жастағы балалар Т'!U73</f>
        <v>0</v>
      </c>
      <c r="M27" s="93">
        <f>'3 жастағы балалар Ш'!CA73</f>
        <v>25</v>
      </c>
      <c r="N27" s="163">
        <f>'3 жастағы балалар Ш'!CB73</f>
        <v>0</v>
      </c>
      <c r="O27" s="163">
        <f>'3 жастағы балалар Ш'!CC73</f>
        <v>0</v>
      </c>
      <c r="P27" s="163">
        <f>'3 жастағы балалар Ә'!S73</f>
        <v>5</v>
      </c>
      <c r="Q27" s="163">
        <f>'3 жастағы балалар Ә'!T73</f>
        <v>0</v>
      </c>
      <c r="R27" s="164">
        <f>'3 жастағы балалар Ә'!U73</f>
        <v>0</v>
      </c>
      <c r="S27" s="165">
        <f t="shared" ref="S27:U27" si="20">(D27+G27+J27+M27+P27)/5</f>
        <v>9.8000000000000007</v>
      </c>
      <c r="T27" s="165">
        <f t="shared" si="20"/>
        <v>1.2</v>
      </c>
      <c r="U27" s="166">
        <f t="shared" si="20"/>
        <v>0</v>
      </c>
      <c r="W27" s="22"/>
      <c r="X27" s="22"/>
      <c r="Y27" s="22"/>
      <c r="Z27" s="216"/>
      <c r="AA27" s="274"/>
      <c r="AB27" s="266"/>
      <c r="AC27" s="281"/>
      <c r="AQ27" s="163" t="s">
        <v>492</v>
      </c>
      <c r="AR27" s="126" t="s">
        <v>506</v>
      </c>
      <c r="AS27" s="126">
        <f>(I79+L79+O79+R79+U79)/5</f>
        <v>0</v>
      </c>
      <c r="AT27" s="211">
        <f>AS27*100/Q51</f>
        <v>0</v>
      </c>
      <c r="AU27" s="126">
        <f>(X79+AA79+AD79+AG79+AJ79)/5</f>
        <v>0</v>
      </c>
      <c r="AV27" s="217">
        <f>AU27*100/Q51</f>
        <v>0</v>
      </c>
      <c r="AW27" s="126">
        <f>(AM79+AP79+AS79+AV79+AY79)/5</f>
        <v>0</v>
      </c>
      <c r="AX27" s="217">
        <f>AW27*100/Q51</f>
        <v>0</v>
      </c>
      <c r="AY27" s="126">
        <f>(I86+L86+O86+R86+U86)/5</f>
        <v>0</v>
      </c>
      <c r="AZ27" s="217">
        <f>AY27*100/Q51</f>
        <v>0</v>
      </c>
      <c r="BA27" s="126">
        <f>(X86+AA86+AD86+AG86+AJ86)/5</f>
        <v>0</v>
      </c>
      <c r="BB27" s="217">
        <f>BA27*100/Q51</f>
        <v>0</v>
      </c>
    </row>
    <row r="28" spans="2:54" ht="15.75" customHeight="1">
      <c r="B28" s="163">
        <v>19</v>
      </c>
      <c r="C28" s="93" t="str">
        <f>'3 жастағы балалар Ф'!D74</f>
        <v>Омарғали Жанел Азаматқызы</v>
      </c>
      <c r="D28" s="93">
        <f>'3 жастағы балалар Ф'!T74</f>
        <v>4</v>
      </c>
      <c r="E28" s="93">
        <f>'3 жастағы балалар Ф'!U74</f>
        <v>1</v>
      </c>
      <c r="F28" s="93">
        <f>'3 жастағы балалар Ф'!V74</f>
        <v>0</v>
      </c>
      <c r="G28" s="93">
        <f>'3 жастағы балалар К'!AW74</f>
        <v>15</v>
      </c>
      <c r="H28" s="93">
        <f>'3 жастағы балалар К'!AX74</f>
        <v>0</v>
      </c>
      <c r="I28" s="93">
        <f>'3 жастағы балалар К'!AY74</f>
        <v>0</v>
      </c>
      <c r="J28" s="93">
        <f>'3 жастағы балалар Т'!S74</f>
        <v>0</v>
      </c>
      <c r="K28" s="93">
        <f>'3 жастағы балалар Т'!T74</f>
        <v>5</v>
      </c>
      <c r="L28" s="93">
        <f>'3 жастағы балалар Т'!U74</f>
        <v>0</v>
      </c>
      <c r="M28" s="93">
        <f>'3 жастағы балалар Ш'!CA74</f>
        <v>25</v>
      </c>
      <c r="N28" s="163">
        <f>'3 жастағы балалар Ш'!CB74</f>
        <v>0</v>
      </c>
      <c r="O28" s="163">
        <f>'3 жастағы балалар Ш'!CC74</f>
        <v>0</v>
      </c>
      <c r="P28" s="163">
        <f>'3 жастағы балалар Ә'!S74</f>
        <v>5</v>
      </c>
      <c r="Q28" s="163">
        <f>'3 жастағы балалар Ә'!T74</f>
        <v>0</v>
      </c>
      <c r="R28" s="164">
        <f>'3 жастағы балалар Ә'!U74</f>
        <v>0</v>
      </c>
      <c r="S28" s="165">
        <f t="shared" ref="S28:U28" si="21">(D28+G28+J28+M28+P28)/5</f>
        <v>9.8000000000000007</v>
      </c>
      <c r="T28" s="165">
        <f t="shared" si="21"/>
        <v>1.2</v>
      </c>
      <c r="U28" s="166">
        <f t="shared" si="21"/>
        <v>0</v>
      </c>
      <c r="W28" s="22" t="s">
        <v>490</v>
      </c>
      <c r="X28" s="268" t="s">
        <v>507</v>
      </c>
      <c r="Y28" s="171">
        <f>СВОД1!Z28</f>
        <v>19.736842105263158</v>
      </c>
      <c r="Z28" s="212">
        <f>'3 жастағы балалар Ә'!U100</f>
        <v>80</v>
      </c>
      <c r="AA28" s="274"/>
      <c r="AB28" s="266"/>
      <c r="AC28" s="281"/>
      <c r="AQ28" s="168"/>
      <c r="AR28" s="126"/>
      <c r="AS28" s="219">
        <f t="shared" ref="AS28:BB28" si="22">SUM(AS25:AS27)</f>
        <v>20</v>
      </c>
      <c r="AT28" s="224">
        <f t="shared" si="22"/>
        <v>99.999999999999986</v>
      </c>
      <c r="AU28" s="219">
        <f t="shared" si="22"/>
        <v>20</v>
      </c>
      <c r="AV28" s="218">
        <f t="shared" si="22"/>
        <v>100.00000000000001</v>
      </c>
      <c r="AW28" s="219">
        <f t="shared" si="22"/>
        <v>19.600000000000001</v>
      </c>
      <c r="AX28" s="218">
        <f t="shared" si="22"/>
        <v>98.000000000000014</v>
      </c>
      <c r="AY28" s="219">
        <f t="shared" si="22"/>
        <v>20.399999999999999</v>
      </c>
      <c r="AZ28" s="218">
        <f t="shared" si="22"/>
        <v>102</v>
      </c>
      <c r="BA28" s="219">
        <f t="shared" si="22"/>
        <v>20</v>
      </c>
      <c r="BB28" s="218">
        <f t="shared" si="22"/>
        <v>100</v>
      </c>
    </row>
    <row r="29" spans="2:54" ht="15.75" customHeight="1">
      <c r="B29" s="163">
        <v>20</v>
      </c>
      <c r="C29" s="93" t="str">
        <f>'3 жастағы балалар Ф'!D75</f>
        <v>Шындос Жанайым Төлегенқызы</v>
      </c>
      <c r="D29" s="93">
        <f>'3 жастағы балалар Ф'!T75</f>
        <v>1</v>
      </c>
      <c r="E29" s="93">
        <f>'3 жастағы балалар Ф'!U75</f>
        <v>2</v>
      </c>
      <c r="F29" s="93">
        <f>'3 жастағы балалар Ф'!V75</f>
        <v>1</v>
      </c>
      <c r="G29" s="93">
        <f>'3 жастағы балалар К'!AW75</f>
        <v>15</v>
      </c>
      <c r="H29" s="93">
        <f>'3 жастағы балалар К'!AX75</f>
        <v>0</v>
      </c>
      <c r="I29" s="93">
        <f>'3 жастағы балалар К'!AY75</f>
        <v>0</v>
      </c>
      <c r="J29" s="93">
        <f>'3 жастағы балалар Т'!S75</f>
        <v>0</v>
      </c>
      <c r="K29" s="93">
        <f>'3 жастағы балалар Т'!T75</f>
        <v>5</v>
      </c>
      <c r="L29" s="93">
        <f>'3 жастағы балалар Т'!U75</f>
        <v>0</v>
      </c>
      <c r="M29" s="93">
        <f>'3 жастағы балалар Ш'!CA75</f>
        <v>25</v>
      </c>
      <c r="N29" s="163">
        <f>'3 жастағы балалар Ш'!CB75</f>
        <v>0</v>
      </c>
      <c r="O29" s="163">
        <f>'3 жастағы балалар Ш'!CC75</f>
        <v>0</v>
      </c>
      <c r="P29" s="163">
        <f>'3 жастағы балалар Ә'!S75</f>
        <v>5</v>
      </c>
      <c r="Q29" s="163">
        <f>'3 жастағы балалар Ә'!T75</f>
        <v>0</v>
      </c>
      <c r="R29" s="164">
        <f>'3 жастағы балалар Ә'!U75</f>
        <v>0</v>
      </c>
      <c r="S29" s="165">
        <f t="shared" ref="S29:U29" si="23">(D29+G29+J29+M29+P29)/5</f>
        <v>9.1999999999999993</v>
      </c>
      <c r="T29" s="165">
        <f t="shared" si="23"/>
        <v>1.4</v>
      </c>
      <c r="U29" s="166">
        <f t="shared" si="23"/>
        <v>0.2</v>
      </c>
      <c r="W29" s="22" t="s">
        <v>491</v>
      </c>
      <c r="X29" s="259"/>
      <c r="Y29" s="171">
        <f>СВОД1!Z29</f>
        <v>85.526315789473685</v>
      </c>
      <c r="Z29" s="212">
        <f>'3 жастағы балалар Ә'!U101</f>
        <v>0</v>
      </c>
      <c r="AA29" s="274"/>
      <c r="AB29" s="266"/>
      <c r="AC29" s="281"/>
      <c r="AQ29" s="163" t="s">
        <v>490</v>
      </c>
      <c r="AR29" s="126" t="s">
        <v>507</v>
      </c>
      <c r="AS29" s="126">
        <f>(G93+J93+M93+P93+S93)/5</f>
        <v>20</v>
      </c>
      <c r="AT29" s="211">
        <f>AS29*100/Q51</f>
        <v>100</v>
      </c>
      <c r="AU29" s="182"/>
      <c r="AV29" s="182"/>
      <c r="AW29" s="182"/>
      <c r="AX29" s="182"/>
      <c r="AY29" s="182"/>
      <c r="AZ29" s="182"/>
      <c r="BA29" s="182"/>
      <c r="BB29" s="182"/>
    </row>
    <row r="30" spans="2:54" ht="15.75" customHeight="1">
      <c r="B30" s="163">
        <v>21</v>
      </c>
      <c r="C30" s="93">
        <f>'3 жастағы балалар Ф'!D76</f>
        <v>0</v>
      </c>
      <c r="D30" s="93">
        <f>'3 жастағы балалар Ф'!T76</f>
        <v>0</v>
      </c>
      <c r="E30" s="93">
        <f>'3 жастағы балалар Ф'!U76</f>
        <v>0</v>
      </c>
      <c r="F30" s="93">
        <f>'3 жастағы балалар Ф'!V76</f>
        <v>1</v>
      </c>
      <c r="G30" s="93">
        <f>'3 жастағы балалар К'!AW76</f>
        <v>0</v>
      </c>
      <c r="H30" s="93">
        <f>'3 жастағы балалар К'!AX76</f>
        <v>0</v>
      </c>
      <c r="I30" s="93">
        <f>'3 жастағы балалар К'!AY76</f>
        <v>0</v>
      </c>
      <c r="J30" s="93">
        <f>'3 жастағы балалар Т'!S76</f>
        <v>0</v>
      </c>
      <c r="K30" s="93">
        <f>'3 жастағы балалар Т'!T76</f>
        <v>0</v>
      </c>
      <c r="L30" s="93">
        <f>'3 жастағы балалар Т'!U76</f>
        <v>0</v>
      </c>
      <c r="M30" s="93">
        <f>'3 жастағы балалар Ш'!CA76</f>
        <v>2</v>
      </c>
      <c r="N30" s="163">
        <f>'3 жастағы балалар Ш'!CB76</f>
        <v>0</v>
      </c>
      <c r="O30" s="163">
        <f>'3 жастағы балалар Ш'!CC76</f>
        <v>0</v>
      </c>
      <c r="P30" s="163">
        <f>'3 жастағы балалар Ә'!S76</f>
        <v>0</v>
      </c>
      <c r="Q30" s="163">
        <f>'3 жастағы балалар Ә'!T76</f>
        <v>0</v>
      </c>
      <c r="R30" s="164">
        <f>'3 жастағы балалар Ә'!U76</f>
        <v>0</v>
      </c>
      <c r="S30" s="165">
        <f t="shared" ref="S30:U30" si="24">(D30+G30+J30+M30+P30)/5</f>
        <v>0.4</v>
      </c>
      <c r="T30" s="165">
        <f t="shared" si="24"/>
        <v>0</v>
      </c>
      <c r="U30" s="166">
        <f t="shared" si="24"/>
        <v>0.2</v>
      </c>
      <c r="W30" s="22" t="s">
        <v>492</v>
      </c>
      <c r="X30" s="260"/>
      <c r="Y30" s="171">
        <f>СВОД1!Z30</f>
        <v>0</v>
      </c>
      <c r="Z30" s="212">
        <f>'3 жастағы балалар Ә'!U102</f>
        <v>0</v>
      </c>
      <c r="AA30" s="275"/>
      <c r="AB30" s="276"/>
      <c r="AC30" s="282"/>
      <c r="AQ30" s="163" t="s">
        <v>491</v>
      </c>
      <c r="AR30" s="126" t="s">
        <v>507</v>
      </c>
      <c r="AS30" s="126">
        <f>(H93+K93+N93+Q93+T93)/5</f>
        <v>0</v>
      </c>
      <c r="AT30" s="211">
        <f>AS30*100/Q51</f>
        <v>0</v>
      </c>
      <c r="AU30" s="182"/>
      <c r="AV30" s="182"/>
      <c r="AW30" s="182"/>
      <c r="AX30" s="182"/>
      <c r="AY30" s="182"/>
      <c r="AZ30" s="182"/>
      <c r="BA30" s="182"/>
      <c r="BB30" s="182"/>
    </row>
    <row r="31" spans="2:54" ht="15.75" customHeight="1">
      <c r="B31" s="163">
        <v>22</v>
      </c>
      <c r="C31" s="93">
        <f>'3 жастағы балалар Ф'!D77</f>
        <v>0</v>
      </c>
      <c r="D31" s="93">
        <f>'3 жастағы балалар Ф'!T77</f>
        <v>0</v>
      </c>
      <c r="E31" s="93">
        <f>'3 жастағы балалар Ф'!U77</f>
        <v>1</v>
      </c>
      <c r="F31" s="93">
        <f>'3 жастағы балалар Ф'!V77</f>
        <v>0</v>
      </c>
      <c r="G31" s="93">
        <f>'3 жастағы балалар К'!AW77</f>
        <v>0</v>
      </c>
      <c r="H31" s="93">
        <f>'3 жастағы балалар К'!AX77</f>
        <v>0</v>
      </c>
      <c r="I31" s="93">
        <f>'3 жастағы балалар К'!AY77</f>
        <v>0</v>
      </c>
      <c r="J31" s="93">
        <f>'3 жастағы балалар Т'!S77</f>
        <v>0</v>
      </c>
      <c r="K31" s="93">
        <f>'3 жастағы балалар Т'!T77</f>
        <v>0</v>
      </c>
      <c r="L31" s="93">
        <f>'3 жастағы балалар Т'!U77</f>
        <v>0</v>
      </c>
      <c r="M31" s="93">
        <f>'3 жастағы балалар Ш'!CA77</f>
        <v>0</v>
      </c>
      <c r="N31" s="163">
        <f>'3 жастағы балалар Ш'!CB77</f>
        <v>0</v>
      </c>
      <c r="O31" s="163">
        <f>'3 жастағы балалар Ш'!CC77</f>
        <v>0</v>
      </c>
      <c r="P31" s="163">
        <f>'3 жастағы балалар Ә'!S77</f>
        <v>0</v>
      </c>
      <c r="Q31" s="163">
        <f>'3 жастағы балалар Ә'!T77</f>
        <v>0</v>
      </c>
      <c r="R31" s="164">
        <f>'3 жастағы балалар Ә'!U77</f>
        <v>0</v>
      </c>
      <c r="S31" s="165">
        <f t="shared" ref="S31:U31" si="25">(D31+G31+J31+M31+P31)/5</f>
        <v>0</v>
      </c>
      <c r="T31" s="165">
        <f t="shared" si="25"/>
        <v>0.2</v>
      </c>
      <c r="U31" s="166">
        <f t="shared" si="25"/>
        <v>0</v>
      </c>
      <c r="X31" s="183"/>
      <c r="Y31" s="183"/>
      <c r="Z31" s="183"/>
      <c r="AA31" s="225"/>
      <c r="AB31" s="225"/>
      <c r="AC31" s="225"/>
      <c r="AQ31" s="163" t="s">
        <v>492</v>
      </c>
      <c r="AR31" s="126" t="s">
        <v>507</v>
      </c>
      <c r="AS31" s="126">
        <f>(I93+L93+O93+R93+U93)/5</f>
        <v>0</v>
      </c>
      <c r="AT31" s="211">
        <f>AS31*100/Q51</f>
        <v>0</v>
      </c>
      <c r="AU31" s="182"/>
      <c r="AV31" s="182"/>
      <c r="AW31" s="182"/>
      <c r="AX31" s="182"/>
      <c r="AY31" s="182"/>
      <c r="AZ31" s="182"/>
      <c r="BA31" s="182"/>
      <c r="BB31" s="182"/>
    </row>
    <row r="32" spans="2:54" ht="15.75" customHeight="1">
      <c r="B32" s="163">
        <v>23</v>
      </c>
      <c r="C32" s="93">
        <f>'3 жастағы балалар Ф'!D78</f>
        <v>0</v>
      </c>
      <c r="D32" s="93">
        <f>'3 жастағы балалар Ф'!T78</f>
        <v>0</v>
      </c>
      <c r="E32" s="93">
        <f>'3 жастағы балалар Ф'!U78</f>
        <v>0</v>
      </c>
      <c r="F32" s="93">
        <f>'3 жастағы балалар Ф'!V78</f>
        <v>0</v>
      </c>
      <c r="G32" s="93">
        <f>'3 жастағы балалар К'!AW78</f>
        <v>0</v>
      </c>
      <c r="H32" s="93">
        <f>'3 жастағы балалар К'!AX78</f>
        <v>0</v>
      </c>
      <c r="I32" s="93">
        <f>'3 жастағы балалар К'!AY78</f>
        <v>0</v>
      </c>
      <c r="J32" s="93">
        <f>'3 жастағы балалар Т'!S78</f>
        <v>0</v>
      </c>
      <c r="K32" s="93">
        <f>'3 жастағы балалар Т'!T78</f>
        <v>0</v>
      </c>
      <c r="L32" s="93">
        <f>'3 жастағы балалар Т'!U78</f>
        <v>0</v>
      </c>
      <c r="M32" s="93">
        <f>'3 жастағы балалар Ш'!CA78</f>
        <v>0</v>
      </c>
      <c r="N32" s="163">
        <f>'3 жастағы балалар Ш'!CB78</f>
        <v>0</v>
      </c>
      <c r="O32" s="163">
        <f>'3 жастағы балалар Ш'!CC78</f>
        <v>0</v>
      </c>
      <c r="P32" s="163">
        <f>'3 жастағы балалар Ә'!S78</f>
        <v>0</v>
      </c>
      <c r="Q32" s="163">
        <f>'3 жастағы балалар Ә'!T78</f>
        <v>0</v>
      </c>
      <c r="R32" s="164">
        <f>'3 жастағы балалар Ә'!U78</f>
        <v>0</v>
      </c>
      <c r="S32" s="165">
        <f t="shared" ref="S32:U32" si="26">(D32+G32+J32+M32+P32)/5</f>
        <v>0</v>
      </c>
      <c r="T32" s="165">
        <f t="shared" si="26"/>
        <v>0</v>
      </c>
      <c r="U32" s="166">
        <f t="shared" si="26"/>
        <v>0</v>
      </c>
      <c r="W32" s="279"/>
      <c r="X32" s="263"/>
      <c r="Y32" s="97" t="s">
        <v>503</v>
      </c>
      <c r="Z32" s="97" t="s">
        <v>504</v>
      </c>
      <c r="AA32" s="97" t="s">
        <v>505</v>
      </c>
      <c r="AB32" s="97" t="s">
        <v>506</v>
      </c>
      <c r="AC32" s="97" t="s">
        <v>507</v>
      </c>
      <c r="AQ32" s="163"/>
      <c r="AR32" s="163"/>
      <c r="AS32" s="219">
        <f t="shared" ref="AS32:AT32" si="27">SUM(AS29:AS31)</f>
        <v>20</v>
      </c>
      <c r="AT32" s="224">
        <f t="shared" si="27"/>
        <v>100</v>
      </c>
      <c r="AU32" s="182"/>
      <c r="AV32" s="182"/>
      <c r="AW32" s="182"/>
      <c r="AX32" s="182"/>
      <c r="AY32" s="182"/>
      <c r="AZ32" s="182"/>
      <c r="BA32" s="182"/>
      <c r="BB32" s="182"/>
    </row>
    <row r="33" spans="2:29" ht="15.75" customHeight="1">
      <c r="B33" s="163">
        <v>24</v>
      </c>
      <c r="C33" s="93">
        <f>'3 жастағы балалар Ф'!D79</f>
        <v>0</v>
      </c>
      <c r="D33" s="93">
        <f>'3 жастағы балалар Ф'!T79</f>
        <v>0</v>
      </c>
      <c r="E33" s="93">
        <f>'3 жастағы балалар Ф'!U79</f>
        <v>0</v>
      </c>
      <c r="F33" s="93">
        <f>'3 жастағы балалар Ф'!V79</f>
        <v>0</v>
      </c>
      <c r="G33" s="93">
        <f>'3 жастағы балалар К'!AW79</f>
        <v>0</v>
      </c>
      <c r="H33" s="93">
        <f>'3 жастағы балалар К'!AX79</f>
        <v>0</v>
      </c>
      <c r="I33" s="93">
        <f>'3 жастағы балалар К'!AY79</f>
        <v>0</v>
      </c>
      <c r="J33" s="93">
        <f>'3 жастағы балалар Т'!S79</f>
        <v>0</v>
      </c>
      <c r="K33" s="93">
        <f>'3 жастағы балалар Т'!T79</f>
        <v>0</v>
      </c>
      <c r="L33" s="93">
        <f>'3 жастағы балалар Т'!U79</f>
        <v>0</v>
      </c>
      <c r="M33" s="93">
        <f>'3 жастағы балалар Ш'!CA79</f>
        <v>0</v>
      </c>
      <c r="N33" s="163">
        <f>'3 жастағы балалар Ш'!CB79</f>
        <v>0</v>
      </c>
      <c r="O33" s="163">
        <f>'3 жастағы балалар Ш'!CC79</f>
        <v>0</v>
      </c>
      <c r="P33" s="163">
        <f>'3 жастағы балалар Ә'!S79</f>
        <v>0</v>
      </c>
      <c r="Q33" s="163">
        <f>'3 жастағы балалар Ә'!T79</f>
        <v>0</v>
      </c>
      <c r="R33" s="164">
        <f>'3 жастағы балалар Ә'!U79</f>
        <v>0</v>
      </c>
      <c r="S33" s="165">
        <f t="shared" ref="S33:U33" si="28">(D33+G33+J33+M33+P33)/5</f>
        <v>0</v>
      </c>
      <c r="T33" s="165">
        <f t="shared" si="28"/>
        <v>0</v>
      </c>
      <c r="U33" s="166">
        <f t="shared" si="28"/>
        <v>0</v>
      </c>
      <c r="W33" s="323" t="s">
        <v>490</v>
      </c>
      <c r="X33" s="163" t="s">
        <v>508</v>
      </c>
      <c r="Y33" s="126">
        <f>СВОД1!Y33</f>
        <v>7.75</v>
      </c>
      <c r="Z33" s="126">
        <f>СВОД1!Z33</f>
        <v>0</v>
      </c>
      <c r="AA33" s="126">
        <f>СВОД1!AA33</f>
        <v>0</v>
      </c>
      <c r="AB33" s="126">
        <f>СВОД1!AB33</f>
        <v>0.90000000000000013</v>
      </c>
      <c r="AC33" s="126">
        <f>СВОД1!AC33</f>
        <v>3.75</v>
      </c>
    </row>
    <row r="34" spans="2:29" ht="15.75" customHeight="1">
      <c r="B34" s="163">
        <v>25</v>
      </c>
      <c r="C34" s="93">
        <f>'3 жастағы балалар Ф'!D80</f>
        <v>0</v>
      </c>
      <c r="D34" s="93">
        <f>'3 жастағы балалар Ф'!T80</f>
        <v>0</v>
      </c>
      <c r="E34" s="93">
        <f>'3 жастағы балалар Ф'!U80</f>
        <v>0</v>
      </c>
      <c r="F34" s="93">
        <f>'3 жастағы балалар Ф'!V80</f>
        <v>0</v>
      </c>
      <c r="G34" s="93">
        <f>'3 жастағы балалар К'!AW80</f>
        <v>0</v>
      </c>
      <c r="H34" s="93">
        <f>'3 жастағы балалар К'!AX80</f>
        <v>0</v>
      </c>
      <c r="I34" s="93">
        <f>'3 жастағы балалар К'!AY80</f>
        <v>0</v>
      </c>
      <c r="J34" s="93">
        <f>'3 жастағы балалар Т'!S80</f>
        <v>0</v>
      </c>
      <c r="K34" s="93">
        <f>'3 жастағы балалар Т'!T80</f>
        <v>0</v>
      </c>
      <c r="L34" s="93">
        <f>'3 жастағы балалар Т'!U80</f>
        <v>0</v>
      </c>
      <c r="M34" s="93">
        <f>'3 жастағы балалар Ш'!CA80</f>
        <v>0</v>
      </c>
      <c r="N34" s="163">
        <f>'3 жастағы балалар Ш'!CB80</f>
        <v>0</v>
      </c>
      <c r="O34" s="163">
        <f>'3 жастағы балалар Ш'!CC80</f>
        <v>0</v>
      </c>
      <c r="P34" s="163">
        <f>'3 жастағы балалар Ә'!S80</f>
        <v>0</v>
      </c>
      <c r="Q34" s="163">
        <f>'3 жастағы балалар Ә'!T80</f>
        <v>0</v>
      </c>
      <c r="R34" s="164">
        <f>'3 жастағы балалар Ә'!U80</f>
        <v>0</v>
      </c>
      <c r="S34" s="165">
        <f t="shared" ref="S34:U34" si="29">(D34+G34+J34+M34+P34)/5</f>
        <v>0</v>
      </c>
      <c r="T34" s="165">
        <f t="shared" si="29"/>
        <v>0</v>
      </c>
      <c r="U34" s="166">
        <f t="shared" si="29"/>
        <v>0</v>
      </c>
      <c r="W34" s="260"/>
      <c r="X34" s="163" t="s">
        <v>509</v>
      </c>
      <c r="Y34" s="226">
        <f>Z12*Q51/100</f>
        <v>12.6</v>
      </c>
      <c r="Z34" s="226">
        <f>Z16*Q51/100</f>
        <v>13.866666666666665</v>
      </c>
      <c r="AA34" s="226">
        <f>Z20*Q51/100</f>
        <v>6</v>
      </c>
      <c r="AB34" s="226">
        <f>Z24*Q51/100</f>
        <v>17.36</v>
      </c>
      <c r="AC34" s="226">
        <f>Z28*Q51/100</f>
        <v>16</v>
      </c>
    </row>
    <row r="35" spans="2:29" ht="15.75" customHeight="1">
      <c r="B35" s="227">
        <v>26</v>
      </c>
      <c r="C35" s="102">
        <f>'3 жастағы балалар Ф'!D81</f>
        <v>0</v>
      </c>
      <c r="D35" s="102">
        <f>'3 жастағы балалар Ф'!T81</f>
        <v>0</v>
      </c>
      <c r="E35" s="102">
        <f>'3 жастағы балалар Ф'!U81</f>
        <v>0</v>
      </c>
      <c r="F35" s="102">
        <f>'3 жастағы балалар Ф'!V81</f>
        <v>0</v>
      </c>
      <c r="G35" s="102">
        <f>'3 жастағы балалар К'!AW81</f>
        <v>0</v>
      </c>
      <c r="H35" s="102">
        <f>'3 жастағы балалар К'!AX81</f>
        <v>0</v>
      </c>
      <c r="I35" s="102">
        <f>'3 жастағы балалар К'!AY81</f>
        <v>0</v>
      </c>
      <c r="J35" s="102">
        <f>'3 жастағы балалар Т'!S81</f>
        <v>0</v>
      </c>
      <c r="K35" s="102">
        <f>'3 жастағы балалар Т'!T81</f>
        <v>0</v>
      </c>
      <c r="L35" s="102">
        <f>'3 жастағы балалар Т'!U81</f>
        <v>0</v>
      </c>
      <c r="M35" s="102">
        <f>'3 жастағы балалар Ш'!CA81</f>
        <v>0</v>
      </c>
      <c r="N35" s="227">
        <f>'3 жастағы балалар Ш'!CB81</f>
        <v>0</v>
      </c>
      <c r="O35" s="227">
        <f>'3 жастағы балалар Ш'!CC81</f>
        <v>0</v>
      </c>
      <c r="P35" s="227">
        <f>'3 жастағы балалар Ә'!S81</f>
        <v>0</v>
      </c>
      <c r="Q35" s="227">
        <f>'3 жастағы балалар Ә'!T81</f>
        <v>0</v>
      </c>
      <c r="R35" s="227">
        <f>'3 жастағы балалар Ә'!U81</f>
        <v>0</v>
      </c>
      <c r="S35" s="165">
        <f t="shared" ref="S35:U35" si="30">(D35+G35+J35+M35+P35)/5</f>
        <v>0</v>
      </c>
      <c r="T35" s="165">
        <f t="shared" si="30"/>
        <v>0</v>
      </c>
      <c r="U35" s="166">
        <f t="shared" si="30"/>
        <v>0</v>
      </c>
      <c r="W35" s="323" t="s">
        <v>491</v>
      </c>
      <c r="X35" s="163" t="s">
        <v>508</v>
      </c>
      <c r="Y35" s="126">
        <f>СВОД1!Y34</f>
        <v>9.1199999999999992</v>
      </c>
      <c r="Z35" s="126">
        <f>СВОД1!Z34</f>
        <v>3.375</v>
      </c>
      <c r="AA35" s="126">
        <f>СВОД1!AA34</f>
        <v>2.2500000000000004</v>
      </c>
      <c r="AB35" s="126">
        <f>СВОД1!AB34</f>
        <v>3.3999999999999995</v>
      </c>
      <c r="AC35" s="126">
        <f>СВОД1!AC34</f>
        <v>16.25</v>
      </c>
    </row>
    <row r="36" spans="2:29" ht="15.75" customHeight="1">
      <c r="B36" s="227">
        <v>27</v>
      </c>
      <c r="C36" s="102">
        <f>'3 жастағы балалар Ф'!D82</f>
        <v>0</v>
      </c>
      <c r="D36" s="102">
        <f>'3 жастағы балалар Ф'!T82</f>
        <v>0</v>
      </c>
      <c r="E36" s="102">
        <f>'3 жастағы балалар Ф'!U82</f>
        <v>0</v>
      </c>
      <c r="F36" s="102">
        <f>'3 жастағы балалар Ф'!V82</f>
        <v>0</v>
      </c>
      <c r="G36" s="102">
        <f>'3 жастағы балалар К'!AW82</f>
        <v>0</v>
      </c>
      <c r="H36" s="102">
        <f>'3 жастағы балалар К'!AX82</f>
        <v>1</v>
      </c>
      <c r="I36" s="102">
        <f>'3 жастағы балалар К'!AY82</f>
        <v>0</v>
      </c>
      <c r="J36" s="102">
        <f>'3 жастағы балалар Т'!S82</f>
        <v>0</v>
      </c>
      <c r="K36" s="102">
        <f>'3 жастағы балалар Т'!T82</f>
        <v>0</v>
      </c>
      <c r="L36" s="102">
        <f>'3 жастағы балалар Т'!U82</f>
        <v>0</v>
      </c>
      <c r="M36" s="102">
        <f>'3 жастағы балалар Ш'!CA82</f>
        <v>0</v>
      </c>
      <c r="N36" s="227">
        <f>'3 жастағы балалар Ш'!CB82</f>
        <v>0</v>
      </c>
      <c r="O36" s="227">
        <f>'3 жастағы балалар Ш'!CC82</f>
        <v>0</v>
      </c>
      <c r="P36" s="227">
        <f>'3 жастағы балалар Ә'!S82</f>
        <v>0</v>
      </c>
      <c r="Q36" s="227">
        <f>'3 жастағы балалар Ә'!T82</f>
        <v>0</v>
      </c>
      <c r="R36" s="227">
        <f>'3 жастағы балалар Ә'!U82</f>
        <v>0</v>
      </c>
      <c r="S36" s="165">
        <f t="shared" ref="S36:U36" si="31">(D36+G36+J36+M36+P36)/5</f>
        <v>0</v>
      </c>
      <c r="T36" s="165">
        <f t="shared" si="31"/>
        <v>0.2</v>
      </c>
      <c r="U36" s="166">
        <f t="shared" si="31"/>
        <v>0</v>
      </c>
      <c r="W36" s="260"/>
      <c r="X36" s="163" t="s">
        <v>509</v>
      </c>
      <c r="Y36" s="226">
        <f>Z13*Q51/100</f>
        <v>12.8</v>
      </c>
      <c r="Z36" s="226">
        <f>Z17*Q51/100</f>
        <v>8</v>
      </c>
      <c r="AA36" s="226">
        <f>Z21*Q51/100</f>
        <v>14</v>
      </c>
      <c r="AB36" s="226">
        <f>Z25*Q51/100</f>
        <v>2.64</v>
      </c>
      <c r="AC36" s="226">
        <f>Z29*Q51/100</f>
        <v>0</v>
      </c>
    </row>
    <row r="37" spans="2:29" ht="15.75" customHeight="1">
      <c r="B37" s="227">
        <v>28</v>
      </c>
      <c r="C37" s="102">
        <f>'3 жастағы балалар Ф'!D83</f>
        <v>0</v>
      </c>
      <c r="D37" s="102">
        <f>'3 жастағы балалар Ф'!T83</f>
        <v>0</v>
      </c>
      <c r="E37" s="102">
        <f>'3 жастағы балалар Ф'!U83</f>
        <v>0</v>
      </c>
      <c r="F37" s="102">
        <f>'3 жастағы балалар Ф'!V83</f>
        <v>0</v>
      </c>
      <c r="G37" s="102">
        <f>'3 жастағы балалар К'!AW83</f>
        <v>0</v>
      </c>
      <c r="H37" s="102">
        <f>'3 жастағы балалар К'!AX83</f>
        <v>1</v>
      </c>
      <c r="I37" s="102">
        <f>'3 жастағы балалар К'!AY83</f>
        <v>0</v>
      </c>
      <c r="J37" s="102">
        <f>'3 жастағы балалар Т'!S83</f>
        <v>0</v>
      </c>
      <c r="K37" s="102">
        <f>'3 жастағы балалар Т'!T83</f>
        <v>0</v>
      </c>
      <c r="L37" s="102">
        <f>'3 жастағы балалар Т'!U83</f>
        <v>0</v>
      </c>
      <c r="M37" s="102">
        <f>'3 жастағы балалар Ш'!CA83</f>
        <v>0</v>
      </c>
      <c r="N37" s="227">
        <f>'3 жастағы балалар Ш'!CB83</f>
        <v>0</v>
      </c>
      <c r="O37" s="227">
        <f>'3 жастағы балалар Ш'!CC83</f>
        <v>0</v>
      </c>
      <c r="P37" s="227">
        <f>'3 жастағы балалар Ә'!S83</f>
        <v>0</v>
      </c>
      <c r="Q37" s="227">
        <f>'3 жастағы балалар Ә'!T83</f>
        <v>0</v>
      </c>
      <c r="R37" s="227">
        <f>'3 жастағы балалар Ә'!U83</f>
        <v>0</v>
      </c>
      <c r="S37" s="165">
        <f t="shared" ref="S37:U37" si="32">(D37+G37+J37+M37+P37)/5</f>
        <v>0</v>
      </c>
      <c r="T37" s="165">
        <f t="shared" si="32"/>
        <v>0.2</v>
      </c>
      <c r="U37" s="166">
        <f t="shared" si="32"/>
        <v>0</v>
      </c>
      <c r="W37" s="323" t="s">
        <v>492</v>
      </c>
      <c r="X37" s="163" t="s">
        <v>508</v>
      </c>
      <c r="Y37" s="126">
        <f>СВОД1!Y35</f>
        <v>0</v>
      </c>
      <c r="Z37" s="126">
        <f>СВОД1!Z35</f>
        <v>16.999999999999996</v>
      </c>
      <c r="AA37" s="126">
        <f>СВОД1!AA35</f>
        <v>0</v>
      </c>
      <c r="AB37" s="126">
        <f>СВОД1!AB35</f>
        <v>14.7</v>
      </c>
      <c r="AC37" s="126">
        <f>СВОД1!AC35</f>
        <v>0</v>
      </c>
    </row>
    <row r="38" spans="2:29" ht="15.75" customHeight="1">
      <c r="B38" s="227">
        <v>29</v>
      </c>
      <c r="C38" s="102">
        <f>'3 жастағы балалар Ф'!D84</f>
        <v>0</v>
      </c>
      <c r="D38" s="102">
        <f>'3 жастағы балалар Ф'!T84</f>
        <v>0</v>
      </c>
      <c r="E38" s="102">
        <f>'3 жастағы балалар Ф'!U84</f>
        <v>0</v>
      </c>
      <c r="F38" s="102">
        <f>'3 жастағы балалар Ф'!V84</f>
        <v>0</v>
      </c>
      <c r="G38" s="102">
        <f>'3 жастағы балалар К'!AW84</f>
        <v>0</v>
      </c>
      <c r="H38" s="102">
        <f>'3 жастағы балалар К'!AX84</f>
        <v>0</v>
      </c>
      <c r="I38" s="102">
        <f>'3 жастағы балалар К'!AY84</f>
        <v>0</v>
      </c>
      <c r="J38" s="102">
        <f>'3 жастағы балалар Т'!S84</f>
        <v>0</v>
      </c>
      <c r="K38" s="102">
        <f>'3 жастағы балалар Т'!T84</f>
        <v>0</v>
      </c>
      <c r="L38" s="102">
        <f>'3 жастағы балалар Т'!U84</f>
        <v>0</v>
      </c>
      <c r="M38" s="102">
        <f>'3 жастағы балалар Ш'!CA84</f>
        <v>0</v>
      </c>
      <c r="N38" s="227">
        <f>'3 жастағы балалар Ш'!CB84</f>
        <v>0</v>
      </c>
      <c r="O38" s="227">
        <f>'3 жастағы балалар Ш'!CC84</f>
        <v>0</v>
      </c>
      <c r="P38" s="227">
        <f>'3 жастағы балалар Ә'!S84</f>
        <v>0</v>
      </c>
      <c r="Q38" s="227">
        <f>'3 жастағы балалар Ә'!T84</f>
        <v>0</v>
      </c>
      <c r="R38" s="227">
        <f>'3 жастағы балалар Ә'!U84</f>
        <v>0</v>
      </c>
      <c r="S38" s="165">
        <f t="shared" ref="S38:U38" si="33">(D38+G38+J38+M38+P38)/5</f>
        <v>0</v>
      </c>
      <c r="T38" s="165">
        <f t="shared" si="33"/>
        <v>0</v>
      </c>
      <c r="U38" s="166">
        <f t="shared" si="33"/>
        <v>0</v>
      </c>
      <c r="W38" s="260"/>
      <c r="X38" s="163" t="s">
        <v>509</v>
      </c>
      <c r="Y38" s="226">
        <f>Z14*Q51/100</f>
        <v>4.8</v>
      </c>
      <c r="Z38" s="226">
        <f>Z18*Q51/100</f>
        <v>9.6</v>
      </c>
      <c r="AA38" s="226">
        <f>Z22*Q51/100</f>
        <v>0</v>
      </c>
      <c r="AB38" s="226">
        <f>Z26*Q51/100</f>
        <v>0</v>
      </c>
      <c r="AC38" s="226">
        <f>Z30*Q51/100</f>
        <v>0</v>
      </c>
    </row>
    <row r="39" spans="2:29" ht="15.75" customHeight="1">
      <c r="B39" s="227">
        <v>30</v>
      </c>
      <c r="C39" s="102">
        <f>'3 жастағы балалар Ф'!D85</f>
        <v>0</v>
      </c>
      <c r="D39" s="102">
        <f>'3 жастағы балалар Ф'!T85</f>
        <v>0</v>
      </c>
      <c r="E39" s="102">
        <f>'3 жастағы балалар Ф'!U85</f>
        <v>0</v>
      </c>
      <c r="F39" s="102">
        <f>'3 жастағы балалар Ф'!V85</f>
        <v>0</v>
      </c>
      <c r="G39" s="102">
        <f>'3 жастағы балалар К'!AW85</f>
        <v>0</v>
      </c>
      <c r="H39" s="102">
        <f>'3 жастағы балалар К'!AX85</f>
        <v>0</v>
      </c>
      <c r="I39" s="102">
        <f>'3 жастағы балалар К'!AY85</f>
        <v>0</v>
      </c>
      <c r="J39" s="102">
        <f>'3 жастағы балалар Т'!S85</f>
        <v>0</v>
      </c>
      <c r="K39" s="102">
        <f>'3 жастағы балалар Т'!T85</f>
        <v>0</v>
      </c>
      <c r="L39" s="102">
        <f>'3 жастағы балалар Т'!U85</f>
        <v>0</v>
      </c>
      <c r="M39" s="102">
        <f>'3 жастағы балалар Ш'!CA85</f>
        <v>0</v>
      </c>
      <c r="N39" s="227">
        <f>'3 жастағы балалар Ш'!CB85</f>
        <v>0</v>
      </c>
      <c r="O39" s="227">
        <f>'3 жастағы балалар Ш'!CC85</f>
        <v>0</v>
      </c>
      <c r="P39" s="227">
        <f>'3 жастағы балалар Ә'!S85</f>
        <v>0</v>
      </c>
      <c r="Q39" s="227">
        <f>'3 жастағы балалар Ә'!T85</f>
        <v>0</v>
      </c>
      <c r="R39" s="227">
        <f>'3 жастағы балалар Ә'!U85</f>
        <v>0</v>
      </c>
      <c r="S39" s="165">
        <f t="shared" ref="S39:U39" si="34">(D39+G39+J39+M39+P39)/5</f>
        <v>0</v>
      </c>
      <c r="T39" s="165">
        <f t="shared" si="34"/>
        <v>0</v>
      </c>
      <c r="U39" s="166">
        <f t="shared" si="34"/>
        <v>0</v>
      </c>
      <c r="X39" s="183"/>
      <c r="Y39" s="183"/>
      <c r="Z39" s="183"/>
      <c r="AA39" s="225"/>
      <c r="AB39" s="225"/>
      <c r="AC39" s="225"/>
    </row>
    <row r="40" spans="2:29" ht="15.75" customHeight="1">
      <c r="B40" s="227">
        <v>31</v>
      </c>
      <c r="C40" s="102">
        <f>'3 жастағы балалар Ф'!D86</f>
        <v>0</v>
      </c>
      <c r="D40" s="102">
        <f>'3 жастағы балалар Ф'!T86</f>
        <v>0</v>
      </c>
      <c r="E40" s="102">
        <f>'3 жастағы балалар Ф'!U86</f>
        <v>0</v>
      </c>
      <c r="F40" s="102">
        <f>'3 жастағы балалар Ф'!V86</f>
        <v>0</v>
      </c>
      <c r="G40" s="102">
        <f>'3 жастағы балалар К'!AW86</f>
        <v>0</v>
      </c>
      <c r="H40" s="102">
        <f>'3 жастағы балалар К'!AX86</f>
        <v>0</v>
      </c>
      <c r="I40" s="102">
        <f>'3 жастағы балалар К'!AY86</f>
        <v>0</v>
      </c>
      <c r="J40" s="102">
        <f>'3 жастағы балалар Т'!S86</f>
        <v>0</v>
      </c>
      <c r="K40" s="102">
        <f>'3 жастағы балалар Т'!T86</f>
        <v>0</v>
      </c>
      <c r="L40" s="102">
        <f>'3 жастағы балалар Т'!U86</f>
        <v>0</v>
      </c>
      <c r="M40" s="102">
        <f>'3 жастағы балалар Ш'!CA86</f>
        <v>0</v>
      </c>
      <c r="N40" s="227">
        <f>'3 жастағы балалар Ш'!CB86</f>
        <v>0</v>
      </c>
      <c r="O40" s="227">
        <f>'3 жастағы балалар Ш'!CC86</f>
        <v>0</v>
      </c>
      <c r="P40" s="227">
        <f>'3 жастағы балалар Ә'!S86</f>
        <v>0</v>
      </c>
      <c r="Q40" s="227">
        <f>'3 жастағы балалар Ә'!T86</f>
        <v>0</v>
      </c>
      <c r="R40" s="227">
        <f>'3 жастағы балалар Ә'!U86</f>
        <v>0</v>
      </c>
      <c r="S40" s="165">
        <f t="shared" ref="S40:U40" si="35">(D40+G40+J40+M40+P40)/5</f>
        <v>0</v>
      </c>
      <c r="T40" s="165">
        <f t="shared" si="35"/>
        <v>0</v>
      </c>
      <c r="U40" s="166">
        <f t="shared" si="35"/>
        <v>0</v>
      </c>
      <c r="X40" s="183"/>
      <c r="Y40" s="183"/>
      <c r="Z40" s="183"/>
      <c r="AA40" s="225"/>
      <c r="AB40" s="225"/>
      <c r="AC40" s="225"/>
    </row>
    <row r="41" spans="2:29" ht="15.75" customHeight="1">
      <c r="B41" s="227">
        <v>32</v>
      </c>
      <c r="C41" s="102">
        <f>'3 жастағы балалар Ф'!D87</f>
        <v>0</v>
      </c>
      <c r="D41" s="102">
        <f>'3 жастағы балалар Ф'!T87</f>
        <v>0</v>
      </c>
      <c r="E41" s="102">
        <f>'3 жастағы балалар Ф'!U87</f>
        <v>0</v>
      </c>
      <c r="F41" s="102">
        <f>'3 жастағы балалар Ф'!V87</f>
        <v>0</v>
      </c>
      <c r="G41" s="102">
        <f>'3 жастағы балалар К'!AW87</f>
        <v>0</v>
      </c>
      <c r="H41" s="102">
        <f>'3 жастағы балалар К'!AX87</f>
        <v>0</v>
      </c>
      <c r="I41" s="102">
        <f>'3 жастағы балалар К'!AY87</f>
        <v>0</v>
      </c>
      <c r="J41" s="102">
        <f>'3 жастағы балалар Т'!S87</f>
        <v>0</v>
      </c>
      <c r="K41" s="102">
        <f>'3 жастағы балалар Т'!T87</f>
        <v>0</v>
      </c>
      <c r="L41" s="102">
        <f>'3 жастағы балалар Т'!U87</f>
        <v>0</v>
      </c>
      <c r="M41" s="102">
        <f>'3 жастағы балалар Ш'!CA87</f>
        <v>0</v>
      </c>
      <c r="N41" s="227">
        <f>'3 жастағы балалар Ш'!CB87</f>
        <v>0</v>
      </c>
      <c r="O41" s="227">
        <f>'3 жастағы балалар Ш'!CC87</f>
        <v>0</v>
      </c>
      <c r="P41" s="227">
        <f>'3 жастағы балалар Ә'!S87</f>
        <v>0</v>
      </c>
      <c r="Q41" s="227">
        <f>'3 жастағы балалар Ә'!T87</f>
        <v>0</v>
      </c>
      <c r="R41" s="227">
        <f>'3 жастағы балалар Ә'!U87</f>
        <v>0</v>
      </c>
      <c r="S41" s="165">
        <f t="shared" ref="S41:U41" si="36">(D41+G41+J41+M41+P41)/5</f>
        <v>0</v>
      </c>
      <c r="T41" s="165">
        <f t="shared" si="36"/>
        <v>0</v>
      </c>
      <c r="U41" s="166">
        <f t="shared" si="36"/>
        <v>0</v>
      </c>
      <c r="X41" s="56"/>
      <c r="Y41" s="56"/>
      <c r="Z41" s="56"/>
      <c r="AA41" s="225"/>
      <c r="AB41" s="225"/>
      <c r="AC41" s="225"/>
    </row>
    <row r="42" spans="2:29" ht="15.75" customHeight="1">
      <c r="B42" s="227">
        <v>33</v>
      </c>
      <c r="C42" s="102">
        <f>'3 жастағы балалар Ф'!D88</f>
        <v>0</v>
      </c>
      <c r="D42" s="102">
        <f>'3 жастағы балалар Ф'!T88</f>
        <v>0</v>
      </c>
      <c r="E42" s="102">
        <f>'3 жастағы балалар Ф'!U88</f>
        <v>0</v>
      </c>
      <c r="F42" s="102">
        <f>'3 жастағы балалар Ф'!V88</f>
        <v>0</v>
      </c>
      <c r="G42" s="102">
        <f>'3 жастағы балалар К'!AW88</f>
        <v>0</v>
      </c>
      <c r="H42" s="102">
        <f>'3 жастағы балалар К'!AX88</f>
        <v>0</v>
      </c>
      <c r="I42" s="102">
        <f>'3 жастағы балалар К'!AY88</f>
        <v>0</v>
      </c>
      <c r="J42" s="102">
        <f>'3 жастағы балалар Т'!S88</f>
        <v>0</v>
      </c>
      <c r="K42" s="102">
        <f>'3 жастағы балалар Т'!T88</f>
        <v>0</v>
      </c>
      <c r="L42" s="102">
        <f>'3 жастағы балалар Т'!U88</f>
        <v>0</v>
      </c>
      <c r="M42" s="102">
        <f>'3 жастағы балалар Ш'!CA88</f>
        <v>0</v>
      </c>
      <c r="N42" s="227">
        <f>'3 жастағы балалар Ш'!CB88</f>
        <v>0</v>
      </c>
      <c r="O42" s="227">
        <f>'3 жастағы балалар Ш'!CC88</f>
        <v>0</v>
      </c>
      <c r="P42" s="227">
        <f>'3 жастағы балалар Ә'!S88</f>
        <v>0</v>
      </c>
      <c r="Q42" s="227">
        <f>'3 жастағы балалар Ә'!T88</f>
        <v>0</v>
      </c>
      <c r="R42" s="227">
        <f>'3 жастағы балалар Ә'!U88</f>
        <v>0</v>
      </c>
      <c r="S42" s="165">
        <f t="shared" ref="S42:U42" si="37">(D42+G42+J42+M42+P42)/5</f>
        <v>0</v>
      </c>
      <c r="T42" s="165">
        <f t="shared" si="37"/>
        <v>0</v>
      </c>
      <c r="U42" s="166">
        <f t="shared" si="37"/>
        <v>0</v>
      </c>
      <c r="X42" s="56"/>
      <c r="Y42" s="56"/>
      <c r="Z42" s="56"/>
      <c r="AA42" s="225"/>
      <c r="AB42" s="225"/>
      <c r="AC42" s="225"/>
    </row>
    <row r="43" spans="2:29" ht="15.75" customHeight="1">
      <c r="B43" s="227">
        <v>34</v>
      </c>
      <c r="C43" s="102">
        <f>'3 жастағы балалар Ф'!D89</f>
        <v>0</v>
      </c>
      <c r="D43" s="102">
        <f>'3 жастағы балалар Ф'!T89</f>
        <v>0</v>
      </c>
      <c r="E43" s="102">
        <f>'3 жастағы балалар Ф'!U89</f>
        <v>0</v>
      </c>
      <c r="F43" s="102">
        <f>'3 жастағы балалар Ф'!V89</f>
        <v>0</v>
      </c>
      <c r="G43" s="102">
        <f>'3 жастағы балалар К'!AW89</f>
        <v>0</v>
      </c>
      <c r="H43" s="102">
        <f>'3 жастағы балалар К'!AX89</f>
        <v>0</v>
      </c>
      <c r="I43" s="102">
        <f>'3 жастағы балалар К'!AY89</f>
        <v>0</v>
      </c>
      <c r="J43" s="102">
        <f>'3 жастағы балалар Т'!S89</f>
        <v>0</v>
      </c>
      <c r="K43" s="102">
        <f>'3 жастағы балалар Т'!T89</f>
        <v>0</v>
      </c>
      <c r="L43" s="102">
        <f>'3 жастағы балалар Т'!U89</f>
        <v>0</v>
      </c>
      <c r="M43" s="102">
        <f>'3 жастағы балалар Ш'!CA89</f>
        <v>0</v>
      </c>
      <c r="N43" s="227">
        <f>'3 жастағы балалар Ш'!CB89</f>
        <v>0</v>
      </c>
      <c r="O43" s="227">
        <f>'3 жастағы балалар Ш'!CC89</f>
        <v>0</v>
      </c>
      <c r="P43" s="227">
        <f>'3 жастағы балалар Ә'!S89</f>
        <v>0</v>
      </c>
      <c r="Q43" s="227">
        <f>'3 жастағы балалар Ә'!T89</f>
        <v>0</v>
      </c>
      <c r="R43" s="227">
        <f>'3 жастағы балалар Ә'!U89</f>
        <v>0</v>
      </c>
      <c r="S43" s="165">
        <f t="shared" ref="S43:U43" si="38">(D43+G43+J43+M43+P43)/5</f>
        <v>0</v>
      </c>
      <c r="T43" s="165">
        <f t="shared" si="38"/>
        <v>0</v>
      </c>
      <c r="U43" s="166">
        <f t="shared" si="38"/>
        <v>0</v>
      </c>
      <c r="X43" s="56"/>
      <c r="Y43" s="56"/>
      <c r="Z43" s="56"/>
      <c r="AA43" s="225"/>
      <c r="AB43" s="225"/>
      <c r="AC43" s="225"/>
    </row>
    <row r="44" spans="2:29" ht="15.75" customHeight="1">
      <c r="B44" s="227">
        <v>35</v>
      </c>
      <c r="C44" s="102">
        <f>'3 жастағы балалар Ф'!D90</f>
        <v>0</v>
      </c>
      <c r="D44" s="102">
        <f>'3 жастағы балалар Ф'!T90</f>
        <v>0</v>
      </c>
      <c r="E44" s="102">
        <f>'3 жастағы балалар Ф'!U90</f>
        <v>0</v>
      </c>
      <c r="F44" s="102">
        <f>'3 жастағы балалар Ф'!V90</f>
        <v>0</v>
      </c>
      <c r="G44" s="102">
        <f>'3 жастағы балалар К'!AW90</f>
        <v>0</v>
      </c>
      <c r="H44" s="102">
        <f>'3 жастағы балалар К'!AX90</f>
        <v>0</v>
      </c>
      <c r="I44" s="102">
        <f>'3 жастағы балалар К'!AY90</f>
        <v>0</v>
      </c>
      <c r="J44" s="102">
        <f>'3 жастағы балалар Т'!S90</f>
        <v>0</v>
      </c>
      <c r="K44" s="102">
        <f>'3 жастағы балалар Т'!T90</f>
        <v>0</v>
      </c>
      <c r="L44" s="102">
        <f>'3 жастағы балалар Т'!U90</f>
        <v>0</v>
      </c>
      <c r="M44" s="102">
        <f>'3 жастағы балалар Ш'!CA90</f>
        <v>0</v>
      </c>
      <c r="N44" s="227">
        <f>'3 жастағы балалар Ш'!CB90</f>
        <v>0</v>
      </c>
      <c r="O44" s="227">
        <f>'3 жастағы балалар Ш'!CC90</f>
        <v>0</v>
      </c>
      <c r="P44" s="227">
        <f>'3 жастағы балалар Ә'!S90</f>
        <v>0</v>
      </c>
      <c r="Q44" s="227">
        <f>'3 жастағы балалар Ә'!T90</f>
        <v>0</v>
      </c>
      <c r="R44" s="227">
        <f>'3 жастағы балалар Ә'!U90</f>
        <v>0</v>
      </c>
      <c r="S44" s="165">
        <f t="shared" ref="S44:U44" si="39">(D44+G44+J44+M44+P44)/5</f>
        <v>0</v>
      </c>
      <c r="T44" s="165">
        <f t="shared" si="39"/>
        <v>0</v>
      </c>
      <c r="U44" s="166">
        <f t="shared" si="39"/>
        <v>0</v>
      </c>
      <c r="X44" s="56"/>
      <c r="Y44" s="56"/>
      <c r="Z44" s="56"/>
      <c r="AA44" s="225"/>
      <c r="AB44" s="225"/>
      <c r="AC44" s="225"/>
    </row>
    <row r="45" spans="2:29" ht="15.75" customHeight="1">
      <c r="B45" s="227">
        <v>36</v>
      </c>
      <c r="C45" s="102">
        <f>'3 жастағы балалар Ф'!D91</f>
        <v>0</v>
      </c>
      <c r="D45" s="102">
        <f>'3 жастағы балалар Ф'!T91</f>
        <v>0</v>
      </c>
      <c r="E45" s="102">
        <f>'3 жастағы балалар Ф'!U91</f>
        <v>0</v>
      </c>
      <c r="F45" s="102">
        <f>'3 жастағы балалар Ф'!V91</f>
        <v>0</v>
      </c>
      <c r="G45" s="102">
        <f>'3 жастағы балалар К'!AW91</f>
        <v>0</v>
      </c>
      <c r="H45" s="102">
        <f>'3 жастағы балалар К'!AX91</f>
        <v>0</v>
      </c>
      <c r="I45" s="102">
        <f>'3 жастағы балалар К'!AY91</f>
        <v>0</v>
      </c>
      <c r="J45" s="102">
        <f>'3 жастағы балалар Т'!S91</f>
        <v>0</v>
      </c>
      <c r="K45" s="102">
        <f>'3 жастағы балалар Т'!T91</f>
        <v>0</v>
      </c>
      <c r="L45" s="102">
        <f>'3 жастағы балалар Т'!U91</f>
        <v>0</v>
      </c>
      <c r="M45" s="102">
        <f>'3 жастағы балалар Ш'!CA91</f>
        <v>0</v>
      </c>
      <c r="N45" s="227">
        <f>'3 жастағы балалар Ш'!CB91</f>
        <v>0</v>
      </c>
      <c r="O45" s="227">
        <f>'3 жастағы балалар Ш'!CC91</f>
        <v>0</v>
      </c>
      <c r="P45" s="227">
        <f>'3 жастағы балалар Ә'!S91</f>
        <v>0</v>
      </c>
      <c r="Q45" s="227">
        <f>'3 жастағы балалар Ә'!T91</f>
        <v>0</v>
      </c>
      <c r="R45" s="227">
        <f>'3 жастағы балалар Ә'!U91</f>
        <v>0</v>
      </c>
      <c r="S45" s="165">
        <f t="shared" ref="S45:U45" si="40">(D45+G45+J45+M45+P45)/5</f>
        <v>0</v>
      </c>
      <c r="T45" s="165">
        <f t="shared" si="40"/>
        <v>0</v>
      </c>
      <c r="U45" s="166">
        <f t="shared" si="40"/>
        <v>0</v>
      </c>
      <c r="X45" s="56"/>
      <c r="Y45" s="56"/>
      <c r="Z45" s="56"/>
      <c r="AA45" s="225"/>
      <c r="AB45" s="225"/>
      <c r="AC45" s="225"/>
    </row>
    <row r="46" spans="2:29" ht="15.75" customHeight="1">
      <c r="B46" s="227">
        <v>37</v>
      </c>
      <c r="C46" s="102">
        <f>'3 жастағы балалар Ф'!D92</f>
        <v>0</v>
      </c>
      <c r="D46" s="102">
        <f>'3 жастағы балалар Ф'!T92</f>
        <v>0</v>
      </c>
      <c r="E46" s="102">
        <f>'3 жастағы балалар Ф'!U92</f>
        <v>0</v>
      </c>
      <c r="F46" s="102">
        <f>'3 жастағы балалар Ф'!V92</f>
        <v>0</v>
      </c>
      <c r="G46" s="102">
        <f>'3 жастағы балалар К'!AW92</f>
        <v>0</v>
      </c>
      <c r="H46" s="102">
        <f>'3 жастағы балалар К'!AX92</f>
        <v>0</v>
      </c>
      <c r="I46" s="102">
        <f>'3 жастағы балалар К'!AY92</f>
        <v>0</v>
      </c>
      <c r="J46" s="102">
        <f>'3 жастағы балалар Т'!S92</f>
        <v>0</v>
      </c>
      <c r="K46" s="102">
        <f>'3 жастағы балалар Т'!T92</f>
        <v>0</v>
      </c>
      <c r="L46" s="102">
        <f>'3 жастағы балалар Т'!U92</f>
        <v>0</v>
      </c>
      <c r="M46" s="102">
        <f>'3 жастағы балалар Ш'!CA92</f>
        <v>0</v>
      </c>
      <c r="N46" s="227">
        <f>'3 жастағы балалар Ш'!CB92</f>
        <v>0</v>
      </c>
      <c r="O46" s="227">
        <f>'3 жастағы балалар Ш'!CC92</f>
        <v>0</v>
      </c>
      <c r="P46" s="227">
        <f>'3 жастағы балалар Ә'!S92</f>
        <v>0</v>
      </c>
      <c r="Q46" s="227">
        <f>'3 жастағы балалар Ә'!T92</f>
        <v>0</v>
      </c>
      <c r="R46" s="227">
        <f>'3 жастағы балалар Ә'!U92</f>
        <v>0</v>
      </c>
      <c r="S46" s="165">
        <f t="shared" ref="S46:U46" si="41">(D46+G46+J46+M46+P46)/5</f>
        <v>0</v>
      </c>
      <c r="T46" s="165">
        <f t="shared" si="41"/>
        <v>0</v>
      </c>
      <c r="U46" s="166">
        <f t="shared" si="41"/>
        <v>0</v>
      </c>
      <c r="X46" s="56"/>
      <c r="Y46" s="56"/>
      <c r="Z46" s="56"/>
      <c r="AA46" s="225"/>
      <c r="AB46" s="225"/>
      <c r="AC46" s="225"/>
    </row>
    <row r="47" spans="2:29" ht="15.75" customHeight="1">
      <c r="B47" s="227">
        <v>38</v>
      </c>
      <c r="C47" s="102">
        <f>'3 жастағы балалар Ф'!D93</f>
        <v>0</v>
      </c>
      <c r="D47" s="102">
        <f>'3 жастағы балалар Ф'!T93</f>
        <v>0</v>
      </c>
      <c r="E47" s="102">
        <f>'3 жастағы балалар Ф'!U93</f>
        <v>0</v>
      </c>
      <c r="F47" s="102">
        <f>'3 жастағы балалар Ф'!V93</f>
        <v>0</v>
      </c>
      <c r="G47" s="102">
        <f>'3 жастағы балалар К'!AW93</f>
        <v>0</v>
      </c>
      <c r="H47" s="102">
        <f>'3 жастағы балалар К'!AX93</f>
        <v>0</v>
      </c>
      <c r="I47" s="102">
        <f>'3 жастағы балалар К'!AY93</f>
        <v>0</v>
      </c>
      <c r="J47" s="102">
        <f>'3 жастағы балалар Т'!S93</f>
        <v>0</v>
      </c>
      <c r="K47" s="102">
        <f>'3 жастағы балалар Т'!T93</f>
        <v>0</v>
      </c>
      <c r="L47" s="102">
        <f>'3 жастағы балалар Т'!U93</f>
        <v>0</v>
      </c>
      <c r="M47" s="102">
        <f>'3 жастағы балалар Ш'!CA93</f>
        <v>0</v>
      </c>
      <c r="N47" s="227">
        <f>'3 жастағы балалар Ш'!CB93</f>
        <v>0</v>
      </c>
      <c r="O47" s="227">
        <f>'3 жастағы балалар Ш'!CC93</f>
        <v>0</v>
      </c>
      <c r="P47" s="227">
        <f>'3 жастағы балалар Ә'!S93</f>
        <v>0</v>
      </c>
      <c r="Q47" s="227">
        <f>'3 жастағы балалар Ә'!T93</f>
        <v>0</v>
      </c>
      <c r="R47" s="227">
        <f>'3 жастағы балалар Ә'!U93</f>
        <v>0</v>
      </c>
      <c r="S47" s="165">
        <f t="shared" ref="S47:U47" si="42">(D47+G47+J47+M47+P47)/5</f>
        <v>0</v>
      </c>
      <c r="T47" s="165">
        <f t="shared" si="42"/>
        <v>0</v>
      </c>
      <c r="U47" s="166">
        <f t="shared" si="42"/>
        <v>0</v>
      </c>
      <c r="X47" s="56"/>
      <c r="Y47" s="56"/>
      <c r="Z47" s="56"/>
      <c r="AA47" s="225"/>
      <c r="AB47" s="225"/>
      <c r="AC47" s="225"/>
    </row>
    <row r="48" spans="2:29" ht="15.75" customHeight="1">
      <c r="B48" s="227">
        <v>39</v>
      </c>
      <c r="C48" s="102">
        <f>'3 жастағы балалар Ф'!D94</f>
        <v>0</v>
      </c>
      <c r="D48" s="102">
        <f>'3 жастағы балалар Ф'!T94</f>
        <v>0</v>
      </c>
      <c r="E48" s="102">
        <f>'3 жастағы балалар Ф'!U94</f>
        <v>0</v>
      </c>
      <c r="F48" s="102">
        <f>'3 жастағы балалар Ф'!V94</f>
        <v>0</v>
      </c>
      <c r="G48" s="102">
        <f>'3 жастағы балалар К'!AW94</f>
        <v>0</v>
      </c>
      <c r="H48" s="102">
        <f>'3 жастағы балалар К'!AX94</f>
        <v>0</v>
      </c>
      <c r="I48" s="102">
        <f>'3 жастағы балалар К'!AY94</f>
        <v>0</v>
      </c>
      <c r="J48" s="102">
        <f>'3 жастағы балалар Т'!S94</f>
        <v>0</v>
      </c>
      <c r="K48" s="102">
        <f>'3 жастағы балалар Т'!T94</f>
        <v>0</v>
      </c>
      <c r="L48" s="102">
        <f>'3 жастағы балалар Т'!U94</f>
        <v>0</v>
      </c>
      <c r="M48" s="102">
        <f>'3 жастағы балалар Ш'!CA94</f>
        <v>0</v>
      </c>
      <c r="N48" s="227">
        <f>'3 жастағы балалар Ш'!CB94</f>
        <v>0</v>
      </c>
      <c r="O48" s="227">
        <f>'3 жастағы балалар Ш'!CC94</f>
        <v>0</v>
      </c>
      <c r="P48" s="227">
        <f>'3 жастағы балалар Ә'!S94</f>
        <v>0</v>
      </c>
      <c r="Q48" s="227">
        <f>'3 жастағы балалар Ә'!T94</f>
        <v>0</v>
      </c>
      <c r="R48" s="227">
        <f>'3 жастағы балалар Ә'!U94</f>
        <v>0</v>
      </c>
      <c r="S48" s="165">
        <f t="shared" ref="S48:U48" si="43">(D48+G48+J48+M48+P48)/5</f>
        <v>0</v>
      </c>
      <c r="T48" s="165">
        <f t="shared" si="43"/>
        <v>0</v>
      </c>
      <c r="U48" s="166">
        <f t="shared" si="43"/>
        <v>0</v>
      </c>
      <c r="AA48" s="56"/>
      <c r="AB48" s="56"/>
      <c r="AC48" s="56"/>
    </row>
    <row r="49" spans="1:51" ht="15.75" customHeight="1">
      <c r="B49" s="227">
        <v>40</v>
      </c>
      <c r="C49" s="102">
        <f>'3 жастағы балалар Ф'!D95</f>
        <v>0</v>
      </c>
      <c r="D49" s="102">
        <f>'3 жастағы балалар Ф'!T95</f>
        <v>0</v>
      </c>
      <c r="E49" s="102">
        <f>'3 жастағы балалар Ф'!U95</f>
        <v>0</v>
      </c>
      <c r="F49" s="102">
        <f>'3 жастағы балалар Ф'!V95</f>
        <v>0</v>
      </c>
      <c r="G49" s="102">
        <f>'3 жастағы балалар К'!AW95</f>
        <v>0</v>
      </c>
      <c r="H49" s="102">
        <f>'3 жастағы балалар К'!AX95</f>
        <v>0</v>
      </c>
      <c r="I49" s="102">
        <f>'3 жастағы балалар К'!AY95</f>
        <v>0</v>
      </c>
      <c r="J49" s="102">
        <f>'3 жастағы балалар Т'!S95</f>
        <v>0</v>
      </c>
      <c r="K49" s="102">
        <f>'3 жастағы балалар Т'!T95</f>
        <v>0</v>
      </c>
      <c r="L49" s="102">
        <f>'3 жастағы балалар Т'!U95</f>
        <v>0</v>
      </c>
      <c r="M49" s="102">
        <f>'3 жастағы балалар Ш'!CA95</f>
        <v>0</v>
      </c>
      <c r="N49" s="227">
        <f>'3 жастағы балалар Ш'!CB95</f>
        <v>0</v>
      </c>
      <c r="O49" s="227">
        <f>'3 жастағы балалар Ш'!CC95</f>
        <v>0</v>
      </c>
      <c r="P49" s="227">
        <f>'3 жастағы балалар Ә'!S95</f>
        <v>0</v>
      </c>
      <c r="Q49" s="227">
        <f>'3 жастағы балалар Ә'!T95</f>
        <v>0</v>
      </c>
      <c r="R49" s="227">
        <f>'3 жастағы балалар Ә'!U95</f>
        <v>0</v>
      </c>
      <c r="S49" s="165">
        <f t="shared" ref="S49:U49" si="44">(D49+G49+J49+M49+P49)/5</f>
        <v>0</v>
      </c>
      <c r="T49" s="165">
        <f t="shared" si="44"/>
        <v>0</v>
      </c>
      <c r="U49" s="166">
        <f t="shared" si="44"/>
        <v>0</v>
      </c>
      <c r="AA49" s="56"/>
      <c r="AB49" s="56"/>
      <c r="AC49" s="56"/>
    </row>
    <row r="50" spans="1:51" ht="15.75" customHeight="1">
      <c r="B50" s="307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  <c r="T50" s="262"/>
      <c r="U50" s="263"/>
    </row>
    <row r="51" spans="1:51" ht="15.75" customHeight="1">
      <c r="B51" s="311" t="s">
        <v>30</v>
      </c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3"/>
      <c r="Q51" s="311">
        <f>'3 жастағы балалар Ф'!U99</f>
        <v>20</v>
      </c>
      <c r="R51" s="262"/>
      <c r="S51" s="262"/>
      <c r="T51" s="262"/>
      <c r="U51" s="263"/>
    </row>
    <row r="52" spans="1:51" ht="15.75" customHeight="1"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</row>
    <row r="53" spans="1:51" ht="15.75" customHeight="1"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</row>
    <row r="54" spans="1:51" ht="15.75" customHeight="1">
      <c r="B54" s="268" t="s">
        <v>2</v>
      </c>
      <c r="C54" s="312" t="s">
        <v>499</v>
      </c>
      <c r="D54" s="308" t="s">
        <v>500</v>
      </c>
      <c r="E54" s="280"/>
      <c r="F54" s="312" t="s">
        <v>501</v>
      </c>
      <c r="G54" s="297" t="s">
        <v>4</v>
      </c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  <c r="T54" s="262"/>
      <c r="U54" s="263"/>
      <c r="V54" s="56"/>
      <c r="W54" s="56"/>
      <c r="X54" s="56"/>
      <c r="Y54" s="56"/>
    </row>
    <row r="55" spans="1:51" ht="15.75" customHeight="1">
      <c r="B55" s="259"/>
      <c r="C55" s="259"/>
      <c r="D55" s="274"/>
      <c r="E55" s="281"/>
      <c r="F55" s="259"/>
      <c r="G55" s="310" t="s">
        <v>8</v>
      </c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62"/>
      <c r="T55" s="262"/>
      <c r="U55" s="263"/>
      <c r="V55" s="56"/>
      <c r="W55" s="56"/>
      <c r="X55" s="56"/>
      <c r="Y55" s="56"/>
    </row>
    <row r="56" spans="1:51" ht="135" customHeight="1">
      <c r="B56" s="259"/>
      <c r="C56" s="259"/>
      <c r="D56" s="274"/>
      <c r="E56" s="281"/>
      <c r="F56" s="259"/>
      <c r="G56" s="264" t="s">
        <v>39</v>
      </c>
      <c r="H56" s="262"/>
      <c r="I56" s="263"/>
      <c r="J56" s="264" t="s">
        <v>40</v>
      </c>
      <c r="K56" s="262"/>
      <c r="L56" s="263"/>
      <c r="M56" s="264" t="s">
        <v>41</v>
      </c>
      <c r="N56" s="262"/>
      <c r="O56" s="263"/>
      <c r="P56" s="264" t="s">
        <v>42</v>
      </c>
      <c r="Q56" s="262"/>
      <c r="R56" s="263"/>
      <c r="S56" s="264" t="s">
        <v>43</v>
      </c>
      <c r="T56" s="262"/>
      <c r="U56" s="263"/>
      <c r="V56" s="56"/>
      <c r="W56" s="56"/>
      <c r="X56" s="56"/>
      <c r="Y56" s="56"/>
    </row>
    <row r="57" spans="1:51" ht="63" customHeight="1">
      <c r="B57" s="260"/>
      <c r="C57" s="260"/>
      <c r="D57" s="275"/>
      <c r="E57" s="282"/>
      <c r="F57" s="260"/>
      <c r="G57" s="162" t="s">
        <v>486</v>
      </c>
      <c r="H57" s="162" t="s">
        <v>487</v>
      </c>
      <c r="I57" s="162" t="s">
        <v>488</v>
      </c>
      <c r="J57" s="162" t="s">
        <v>486</v>
      </c>
      <c r="K57" s="162" t="s">
        <v>487</v>
      </c>
      <c r="L57" s="162" t="s">
        <v>488</v>
      </c>
      <c r="M57" s="162" t="s">
        <v>486</v>
      </c>
      <c r="N57" s="162" t="s">
        <v>487</v>
      </c>
      <c r="O57" s="162" t="s">
        <v>488</v>
      </c>
      <c r="P57" s="162" t="s">
        <v>486</v>
      </c>
      <c r="Q57" s="162" t="s">
        <v>487</v>
      </c>
      <c r="R57" s="162" t="s">
        <v>488</v>
      </c>
      <c r="S57" s="162" t="s">
        <v>486</v>
      </c>
      <c r="T57" s="162" t="s">
        <v>487</v>
      </c>
      <c r="U57" s="162" t="s">
        <v>488</v>
      </c>
      <c r="V57" s="56"/>
      <c r="W57" s="56"/>
      <c r="X57" s="56"/>
      <c r="Y57" s="56"/>
    </row>
    <row r="58" spans="1:51" ht="45" customHeight="1">
      <c r="B58" s="185">
        <v>1</v>
      </c>
      <c r="C58" s="204" t="s">
        <v>561</v>
      </c>
      <c r="D58" s="309" t="s">
        <v>563</v>
      </c>
      <c r="E58" s="263"/>
      <c r="F58" s="187">
        <f>Q51</f>
        <v>20</v>
      </c>
      <c r="G58" s="188">
        <f>'3 жастағы балалар Ф'!E96</f>
        <v>16</v>
      </c>
      <c r="H58" s="188">
        <f>'3 жастағы балалар Ф'!F96</f>
        <v>4</v>
      </c>
      <c r="I58" s="188">
        <f>'3 жастағы балалар Ф'!G96</f>
        <v>0</v>
      </c>
      <c r="J58" s="188">
        <f>'3 жастағы балалар Ф'!H96</f>
        <v>14</v>
      </c>
      <c r="K58" s="188">
        <f>'3 жастағы балалар Ф'!I96</f>
        <v>5</v>
      </c>
      <c r="L58" s="188">
        <f>'3 жастағы балалар Ф'!J96</f>
        <v>0</v>
      </c>
      <c r="M58" s="188">
        <f>'3 жастағы балалар Ф'!K96</f>
        <v>15</v>
      </c>
      <c r="N58" s="188">
        <f>'3 жастағы балалар Ф'!L96</f>
        <v>5</v>
      </c>
      <c r="O58" s="188">
        <f>'3 жастағы балалар Ф'!M96</f>
        <v>0</v>
      </c>
      <c r="P58" s="188">
        <f>'3 жастағы балалар Ф'!N96</f>
        <v>15</v>
      </c>
      <c r="Q58" s="188">
        <f>'3 жастағы балалар Ф'!O96</f>
        <v>4</v>
      </c>
      <c r="R58" s="188">
        <f>'3 жастағы балалар Ф'!P96</f>
        <v>0</v>
      </c>
      <c r="S58" s="188">
        <f>'3 жастағы балалар Ф'!Q96</f>
        <v>3</v>
      </c>
      <c r="T58" s="188">
        <f>'3 жастағы балалар Ф'!R96</f>
        <v>13</v>
      </c>
      <c r="U58" s="188">
        <f>'3 жастағы балалар Ф'!S96</f>
        <v>5</v>
      </c>
      <c r="V58" s="56"/>
      <c r="W58" s="56"/>
      <c r="X58" s="56"/>
      <c r="Y58" s="56"/>
    </row>
    <row r="59" spans="1:51" ht="15.75" customHeight="1">
      <c r="A59" s="56"/>
      <c r="B59" s="193"/>
      <c r="C59" s="194"/>
      <c r="D59" s="314"/>
      <c r="E59" s="266"/>
      <c r="F59" s="188" t="s">
        <v>33</v>
      </c>
      <c r="G59" s="188">
        <f>'3 жастағы балалар Ф'!E97</f>
        <v>80</v>
      </c>
      <c r="H59" s="188">
        <f>'3 жастағы балалар Ф'!F97</f>
        <v>20</v>
      </c>
      <c r="I59" s="188">
        <f>'3 жастағы балалар Ф'!G97</f>
        <v>0</v>
      </c>
      <c r="J59" s="188">
        <f>'3 жастағы балалар Ф'!H97</f>
        <v>70</v>
      </c>
      <c r="K59" s="188">
        <f>'3 жастағы балалар Ф'!I97</f>
        <v>25</v>
      </c>
      <c r="L59" s="188">
        <f>'3 жастағы балалар Ф'!J97</f>
        <v>0</v>
      </c>
      <c r="M59" s="188">
        <f>'3 жастағы балалар Ф'!K97</f>
        <v>75</v>
      </c>
      <c r="N59" s="188">
        <f>'3 жастағы балалар Ф'!L97</f>
        <v>25</v>
      </c>
      <c r="O59" s="188">
        <f>'3 жастағы балалар Ф'!M97</f>
        <v>0</v>
      </c>
      <c r="P59" s="188">
        <f>'3 жастағы балалар Ф'!N97</f>
        <v>75</v>
      </c>
      <c r="Q59" s="188">
        <f>'3 жастағы балалар Ф'!O97</f>
        <v>20</v>
      </c>
      <c r="R59" s="188">
        <f>'3 жастағы балалар Ф'!P97</f>
        <v>0</v>
      </c>
      <c r="S59" s="188">
        <f>'3 жастағы балалар Ф'!Q97</f>
        <v>15</v>
      </c>
      <c r="T59" s="188">
        <f>'3 жастағы балалар Ф'!R97</f>
        <v>65</v>
      </c>
      <c r="U59" s="188">
        <f>'3 жастағы балалар Ф'!S97</f>
        <v>25</v>
      </c>
      <c r="V59" s="56"/>
      <c r="W59" s="56"/>
      <c r="X59" s="56"/>
      <c r="Y59" s="56"/>
    </row>
    <row r="60" spans="1:51" ht="15.75" customHeight="1"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</row>
    <row r="61" spans="1:51" ht="15.75" customHeight="1">
      <c r="B61" s="268" t="s">
        <v>2</v>
      </c>
      <c r="C61" s="312" t="s">
        <v>499</v>
      </c>
      <c r="D61" s="308" t="s">
        <v>500</v>
      </c>
      <c r="E61" s="280"/>
      <c r="F61" s="312" t="s">
        <v>501</v>
      </c>
      <c r="G61" s="297" t="s">
        <v>59</v>
      </c>
      <c r="H61" s="262"/>
      <c r="I61" s="262"/>
      <c r="J61" s="262"/>
      <c r="K61" s="262"/>
      <c r="L61" s="262"/>
      <c r="M61" s="262"/>
      <c r="N61" s="262"/>
      <c r="O61" s="262"/>
      <c r="P61" s="262"/>
      <c r="Q61" s="262"/>
      <c r="R61" s="262"/>
      <c r="S61" s="262"/>
      <c r="T61" s="262"/>
      <c r="U61" s="262"/>
      <c r="V61" s="262"/>
      <c r="W61" s="262"/>
      <c r="X61" s="262"/>
      <c r="Y61" s="262"/>
      <c r="Z61" s="262"/>
      <c r="AA61" s="262"/>
      <c r="AB61" s="262"/>
      <c r="AC61" s="262"/>
      <c r="AD61" s="262"/>
      <c r="AE61" s="262"/>
      <c r="AF61" s="262"/>
      <c r="AG61" s="262"/>
      <c r="AH61" s="262"/>
      <c r="AI61" s="262"/>
      <c r="AJ61" s="262"/>
      <c r="AK61" s="262"/>
      <c r="AL61" s="262"/>
      <c r="AM61" s="262"/>
      <c r="AN61" s="262"/>
      <c r="AO61" s="262"/>
      <c r="AP61" s="262"/>
      <c r="AQ61" s="262"/>
      <c r="AR61" s="262"/>
      <c r="AS61" s="262"/>
      <c r="AT61" s="262"/>
      <c r="AU61" s="262"/>
      <c r="AV61" s="262"/>
      <c r="AW61" s="262"/>
      <c r="AX61" s="262"/>
      <c r="AY61" s="263"/>
    </row>
    <row r="62" spans="1:51" ht="15.75" customHeight="1">
      <c r="B62" s="259"/>
      <c r="C62" s="259"/>
      <c r="D62" s="274"/>
      <c r="E62" s="281"/>
      <c r="F62" s="259"/>
      <c r="G62" s="315" t="s">
        <v>60</v>
      </c>
      <c r="H62" s="262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  <c r="T62" s="262"/>
      <c r="U62" s="286"/>
      <c r="V62" s="315" t="s">
        <v>61</v>
      </c>
      <c r="W62" s="262"/>
      <c r="X62" s="262"/>
      <c r="Y62" s="262"/>
      <c r="Z62" s="262"/>
      <c r="AA62" s="262"/>
      <c r="AB62" s="262"/>
      <c r="AC62" s="262"/>
      <c r="AD62" s="262"/>
      <c r="AE62" s="262"/>
      <c r="AF62" s="262"/>
      <c r="AG62" s="262"/>
      <c r="AH62" s="262"/>
      <c r="AI62" s="262"/>
      <c r="AJ62" s="263"/>
      <c r="AK62" s="315" t="s">
        <v>100</v>
      </c>
      <c r="AL62" s="262"/>
      <c r="AM62" s="262"/>
      <c r="AN62" s="262"/>
      <c r="AO62" s="262"/>
      <c r="AP62" s="262"/>
      <c r="AQ62" s="262"/>
      <c r="AR62" s="262"/>
      <c r="AS62" s="262"/>
      <c r="AT62" s="262"/>
      <c r="AU62" s="262"/>
      <c r="AV62" s="262"/>
      <c r="AW62" s="262"/>
      <c r="AX62" s="262"/>
      <c r="AY62" s="263"/>
    </row>
    <row r="63" spans="1:51" ht="107.25" customHeight="1">
      <c r="B63" s="259"/>
      <c r="C63" s="259"/>
      <c r="D63" s="274"/>
      <c r="E63" s="281"/>
      <c r="F63" s="259"/>
      <c r="G63" s="264" t="s">
        <v>116</v>
      </c>
      <c r="H63" s="262"/>
      <c r="I63" s="263"/>
      <c r="J63" s="264" t="s">
        <v>117</v>
      </c>
      <c r="K63" s="262"/>
      <c r="L63" s="263"/>
      <c r="M63" s="264" t="s">
        <v>118</v>
      </c>
      <c r="N63" s="262"/>
      <c r="O63" s="263"/>
      <c r="P63" s="264" t="s">
        <v>119</v>
      </c>
      <c r="Q63" s="262"/>
      <c r="R63" s="263"/>
      <c r="S63" s="264" t="s">
        <v>120</v>
      </c>
      <c r="T63" s="262"/>
      <c r="U63" s="263"/>
      <c r="V63" s="264" t="s">
        <v>121</v>
      </c>
      <c r="W63" s="262"/>
      <c r="X63" s="263"/>
      <c r="Y63" s="264" t="s">
        <v>122</v>
      </c>
      <c r="Z63" s="262"/>
      <c r="AA63" s="263"/>
      <c r="AB63" s="264" t="s">
        <v>123</v>
      </c>
      <c r="AC63" s="262"/>
      <c r="AD63" s="263"/>
      <c r="AE63" s="264" t="s">
        <v>124</v>
      </c>
      <c r="AF63" s="262"/>
      <c r="AG63" s="263"/>
      <c r="AH63" s="264" t="s">
        <v>125</v>
      </c>
      <c r="AI63" s="262"/>
      <c r="AJ63" s="263"/>
      <c r="AK63" s="264" t="s">
        <v>126</v>
      </c>
      <c r="AL63" s="262"/>
      <c r="AM63" s="263"/>
      <c r="AN63" s="264" t="s">
        <v>127</v>
      </c>
      <c r="AO63" s="262"/>
      <c r="AP63" s="263"/>
      <c r="AQ63" s="264" t="s">
        <v>128</v>
      </c>
      <c r="AR63" s="262"/>
      <c r="AS63" s="263"/>
      <c r="AT63" s="264" t="s">
        <v>129</v>
      </c>
      <c r="AU63" s="262"/>
      <c r="AV63" s="263"/>
      <c r="AW63" s="264" t="s">
        <v>130</v>
      </c>
      <c r="AX63" s="262"/>
      <c r="AY63" s="263"/>
    </row>
    <row r="64" spans="1:51" ht="63" customHeight="1">
      <c r="B64" s="260"/>
      <c r="C64" s="260"/>
      <c r="D64" s="275"/>
      <c r="E64" s="282"/>
      <c r="F64" s="260"/>
      <c r="G64" s="162" t="s">
        <v>486</v>
      </c>
      <c r="H64" s="162" t="s">
        <v>487</v>
      </c>
      <c r="I64" s="162" t="s">
        <v>488</v>
      </c>
      <c r="J64" s="162" t="s">
        <v>486</v>
      </c>
      <c r="K64" s="162" t="s">
        <v>487</v>
      </c>
      <c r="L64" s="162" t="s">
        <v>488</v>
      </c>
      <c r="M64" s="162" t="s">
        <v>486</v>
      </c>
      <c r="N64" s="162" t="s">
        <v>487</v>
      </c>
      <c r="O64" s="162" t="s">
        <v>488</v>
      </c>
      <c r="P64" s="162" t="s">
        <v>486</v>
      </c>
      <c r="Q64" s="162" t="s">
        <v>487</v>
      </c>
      <c r="R64" s="162" t="s">
        <v>488</v>
      </c>
      <c r="S64" s="162" t="s">
        <v>486</v>
      </c>
      <c r="T64" s="162" t="s">
        <v>487</v>
      </c>
      <c r="U64" s="162" t="s">
        <v>488</v>
      </c>
      <c r="V64" s="162" t="s">
        <v>486</v>
      </c>
      <c r="W64" s="162" t="s">
        <v>487</v>
      </c>
      <c r="X64" s="162" t="s">
        <v>488</v>
      </c>
      <c r="Y64" s="162" t="s">
        <v>486</v>
      </c>
      <c r="Z64" s="162" t="s">
        <v>487</v>
      </c>
      <c r="AA64" s="162" t="s">
        <v>488</v>
      </c>
      <c r="AB64" s="162" t="s">
        <v>486</v>
      </c>
      <c r="AC64" s="162" t="s">
        <v>487</v>
      </c>
      <c r="AD64" s="162" t="s">
        <v>488</v>
      </c>
      <c r="AE64" s="162" t="s">
        <v>486</v>
      </c>
      <c r="AF64" s="162" t="s">
        <v>487</v>
      </c>
      <c r="AG64" s="162" t="s">
        <v>488</v>
      </c>
      <c r="AH64" s="162" t="s">
        <v>486</v>
      </c>
      <c r="AI64" s="162" t="s">
        <v>487</v>
      </c>
      <c r="AJ64" s="162" t="s">
        <v>488</v>
      </c>
      <c r="AK64" s="162" t="s">
        <v>486</v>
      </c>
      <c r="AL64" s="162" t="s">
        <v>487</v>
      </c>
      <c r="AM64" s="162" t="s">
        <v>488</v>
      </c>
      <c r="AN64" s="162" t="s">
        <v>486</v>
      </c>
      <c r="AO64" s="162" t="s">
        <v>487</v>
      </c>
      <c r="AP64" s="162" t="s">
        <v>488</v>
      </c>
      <c r="AQ64" s="162" t="s">
        <v>486</v>
      </c>
      <c r="AR64" s="162" t="s">
        <v>487</v>
      </c>
      <c r="AS64" s="162" t="s">
        <v>488</v>
      </c>
      <c r="AT64" s="162" t="s">
        <v>486</v>
      </c>
      <c r="AU64" s="162" t="s">
        <v>487</v>
      </c>
      <c r="AV64" s="162" t="s">
        <v>488</v>
      </c>
      <c r="AW64" s="162" t="s">
        <v>486</v>
      </c>
      <c r="AX64" s="162" t="s">
        <v>487</v>
      </c>
      <c r="AY64" s="162" t="s">
        <v>488</v>
      </c>
    </row>
    <row r="65" spans="2:51" ht="45" customHeight="1">
      <c r="B65" s="185">
        <v>1</v>
      </c>
      <c r="C65" s="204" t="str">
        <f t="shared" ref="C65:D65" si="45">C58</f>
        <v>Нұрәсем шағын орталық</v>
      </c>
      <c r="D65" s="309" t="str">
        <f t="shared" si="45"/>
        <v>Белтаева.Н.Т</v>
      </c>
      <c r="E65" s="263"/>
      <c r="F65" s="187">
        <f>Q51</f>
        <v>20</v>
      </c>
      <c r="G65" s="188">
        <f>'3 жастағы балалар К'!D96</f>
        <v>18</v>
      </c>
      <c r="H65" s="188">
        <f>'3 жастағы балалар К'!E96</f>
        <v>2</v>
      </c>
      <c r="I65" s="188">
        <f>'3 жастағы балалар К'!F96</f>
        <v>0</v>
      </c>
      <c r="J65" s="188">
        <f>'3 жастағы балалар К'!G96</f>
        <v>18</v>
      </c>
      <c r="K65" s="188">
        <f>'3 жастағы балалар К'!H96</f>
        <v>2</v>
      </c>
      <c r="L65" s="188">
        <f>'3 жастағы балалар К'!I96</f>
        <v>0</v>
      </c>
      <c r="M65" s="188">
        <f>'3 жастағы балалар К'!J96</f>
        <v>18</v>
      </c>
      <c r="N65" s="188">
        <f>'3 жастағы балалар К'!K96</f>
        <v>2</v>
      </c>
      <c r="O65" s="188">
        <f>'3 жастағы балалар К'!L96</f>
        <v>0</v>
      </c>
      <c r="P65" s="188">
        <f>'3 жастағы балалар К'!M96</f>
        <v>17</v>
      </c>
      <c r="Q65" s="188">
        <f>'3 жастағы балалар К'!N96</f>
        <v>4</v>
      </c>
      <c r="R65" s="188">
        <f>'3 жастағы балалар К'!O96</f>
        <v>0</v>
      </c>
      <c r="S65" s="188">
        <f>'3 жастағы балалар К'!P96</f>
        <v>17</v>
      </c>
      <c r="T65" s="188">
        <f>'3 жастағы балалар К'!Q96</f>
        <v>5</v>
      </c>
      <c r="U65" s="188">
        <f>'3 жастағы балалар К'!R96</f>
        <v>0</v>
      </c>
      <c r="V65" s="188">
        <f>'3 жастағы балалар К'!S96</f>
        <v>18</v>
      </c>
      <c r="W65" s="188">
        <f>'3 жастағы балалар К'!T96</f>
        <v>2</v>
      </c>
      <c r="X65" s="188">
        <f>'3 жастағы балалар К'!U96</f>
        <v>0</v>
      </c>
      <c r="Y65" s="188">
        <f>'3 жастағы балалар К'!V96</f>
        <v>18</v>
      </c>
      <c r="Z65" s="188">
        <f>'3 жастағы балалар К'!W96</f>
        <v>2</v>
      </c>
      <c r="AA65" s="188">
        <f>'3 жастағы балалар К'!X96</f>
        <v>0</v>
      </c>
      <c r="AB65" s="188">
        <f>'3 жастағы балалар К'!Y96</f>
        <v>16</v>
      </c>
      <c r="AC65" s="188">
        <f>'3 жастағы балалар К'!Z96</f>
        <v>3</v>
      </c>
      <c r="AD65" s="188">
        <f>'3 жастағы балалар К'!AA96</f>
        <v>0</v>
      </c>
      <c r="AE65" s="188">
        <f>'3 жастағы балалар К'!AB96</f>
        <v>18</v>
      </c>
      <c r="AF65" s="188">
        <f>'3 жастағы балалар К'!AC96</f>
        <v>3</v>
      </c>
      <c r="AG65" s="188">
        <f>'3 жастағы балалар К'!AD96</f>
        <v>0</v>
      </c>
      <c r="AH65" s="188">
        <f>'3 жастағы балалар К'!AE96</f>
        <v>17</v>
      </c>
      <c r="AI65" s="188">
        <f>'3 жастағы балалар К'!AF96</f>
        <v>2</v>
      </c>
      <c r="AJ65" s="188">
        <f>'3 жастағы балалар К'!AG96</f>
        <v>0</v>
      </c>
      <c r="AK65" s="188">
        <f>'3 жастағы балалар К'!AH96</f>
        <v>16</v>
      </c>
      <c r="AL65" s="188">
        <f>'3 жастағы балалар К'!AI96</f>
        <v>3</v>
      </c>
      <c r="AM65" s="188">
        <f>'3 жастағы балалар К'!AJ96</f>
        <v>0</v>
      </c>
      <c r="AN65" s="188">
        <f>'3 жастағы балалар К'!AK96</f>
        <v>18</v>
      </c>
      <c r="AO65" s="188">
        <f>'3 жастағы балалар К'!AL96</f>
        <v>2</v>
      </c>
      <c r="AP65" s="188">
        <f>'3 жастағы балалар К'!AM96</f>
        <v>0</v>
      </c>
      <c r="AQ65" s="188">
        <f>'3 жастағы балалар К'!AN96</f>
        <v>17</v>
      </c>
      <c r="AR65" s="188">
        <f>'3 жастағы балалар К'!AO96</f>
        <v>3</v>
      </c>
      <c r="AS65" s="188">
        <f>'3 жастағы балалар К'!AP96</f>
        <v>0</v>
      </c>
      <c r="AT65" s="188">
        <f>'3 жастағы балалар К'!AQ96</f>
        <v>17</v>
      </c>
      <c r="AU65" s="188">
        <f>'3 жастағы балалар К'!AR96</f>
        <v>3</v>
      </c>
      <c r="AV65" s="188">
        <f>'3 жастағы балалар К'!AS96</f>
        <v>0</v>
      </c>
      <c r="AW65" s="188">
        <f>'3 жастағы балалар К'!AT96</f>
        <v>17</v>
      </c>
      <c r="AX65" s="188">
        <f>'3 жастағы балалар К'!AU96</f>
        <v>3</v>
      </c>
      <c r="AY65" s="188">
        <f>'3 жастағы балалар К'!AV96</f>
        <v>0</v>
      </c>
    </row>
    <row r="66" spans="2:51" ht="15.75" customHeight="1">
      <c r="B66" s="193"/>
      <c r="C66" s="194"/>
      <c r="D66" s="314"/>
      <c r="E66" s="266"/>
      <c r="F66" s="188" t="s">
        <v>33</v>
      </c>
      <c r="G66" s="188">
        <f>'3 жастағы балалар К'!D97</f>
        <v>72</v>
      </c>
      <c r="H66" s="188">
        <f>'3 жастағы балалар К'!E97</f>
        <v>8</v>
      </c>
      <c r="I66" s="188">
        <f>'3 жастағы балалар К'!F97</f>
        <v>0</v>
      </c>
      <c r="J66" s="188">
        <f>'3 жастағы балалар К'!G97</f>
        <v>72</v>
      </c>
      <c r="K66" s="188">
        <f>'3 жастағы балалар К'!H97</f>
        <v>8</v>
      </c>
      <c r="L66" s="188">
        <f>'3 жастағы балалар К'!I97</f>
        <v>0</v>
      </c>
      <c r="M66" s="188">
        <f>'3 жастағы балалар К'!J97</f>
        <v>72</v>
      </c>
      <c r="N66" s="188">
        <f>'3 жастағы балалар К'!K97</f>
        <v>8</v>
      </c>
      <c r="O66" s="188">
        <f>'3 жастағы балалар К'!L97</f>
        <v>0</v>
      </c>
      <c r="P66" s="188">
        <f>'3 жастағы балалар К'!M97</f>
        <v>68</v>
      </c>
      <c r="Q66" s="188">
        <f>'3 жастағы балалар К'!N97</f>
        <v>16</v>
      </c>
      <c r="R66" s="188">
        <f>'3 жастағы балалар К'!O97</f>
        <v>0</v>
      </c>
      <c r="S66" s="188">
        <f>'3 жастағы балалар К'!P97</f>
        <v>68</v>
      </c>
      <c r="T66" s="188">
        <f>'3 жастағы балалар К'!Q97</f>
        <v>20</v>
      </c>
      <c r="U66" s="188">
        <f>'3 жастағы балалар К'!R97</f>
        <v>0</v>
      </c>
      <c r="V66" s="188">
        <f>'3 жастағы балалар К'!S97</f>
        <v>72</v>
      </c>
      <c r="W66" s="188">
        <f>'3 жастағы балалар К'!T97</f>
        <v>8</v>
      </c>
      <c r="X66" s="188">
        <f>'3 жастағы балалар К'!U97</f>
        <v>0</v>
      </c>
      <c r="Y66" s="188">
        <f>'3 жастағы балалар К'!V97</f>
        <v>72</v>
      </c>
      <c r="Z66" s="188">
        <f>'3 жастағы балалар К'!W97</f>
        <v>8</v>
      </c>
      <c r="AA66" s="188">
        <f>'3 жастағы балалар К'!X97</f>
        <v>0</v>
      </c>
      <c r="AB66" s="188">
        <f>'3 жастағы балалар К'!Y97</f>
        <v>64</v>
      </c>
      <c r="AC66" s="188">
        <f>'3 жастағы балалар К'!Z97</f>
        <v>12</v>
      </c>
      <c r="AD66" s="188">
        <f>'3 жастағы балалар К'!AA97</f>
        <v>0</v>
      </c>
      <c r="AE66" s="188">
        <f>'3 жастағы балалар К'!AB97</f>
        <v>72</v>
      </c>
      <c r="AF66" s="188">
        <f>'3 жастағы балалар К'!AC97</f>
        <v>12</v>
      </c>
      <c r="AG66" s="188">
        <f>'3 жастағы балалар К'!AD97</f>
        <v>0</v>
      </c>
      <c r="AH66" s="188">
        <f>'3 жастағы балалар К'!AE97</f>
        <v>68</v>
      </c>
      <c r="AI66" s="188">
        <f>'3 жастағы балалар К'!AF97</f>
        <v>8</v>
      </c>
      <c r="AJ66" s="188">
        <f>'3 жастағы балалар К'!AG97</f>
        <v>0</v>
      </c>
      <c r="AK66" s="188">
        <f>'3 жастағы балалар К'!AH97</f>
        <v>64</v>
      </c>
      <c r="AL66" s="188">
        <f>'3 жастағы балалар К'!AI97</f>
        <v>12</v>
      </c>
      <c r="AM66" s="188">
        <f>'3 жастағы балалар К'!AJ97</f>
        <v>0</v>
      </c>
      <c r="AN66" s="188">
        <f>'3 жастағы балалар К'!AK97</f>
        <v>72</v>
      </c>
      <c r="AO66" s="188">
        <f>'3 жастағы балалар К'!AL97</f>
        <v>8</v>
      </c>
      <c r="AP66" s="188">
        <f>'3 жастағы балалар К'!AM97</f>
        <v>0</v>
      </c>
      <c r="AQ66" s="188">
        <f>'3 жастағы балалар К'!AN97</f>
        <v>68</v>
      </c>
      <c r="AR66" s="188">
        <f>'3 жастағы балалар К'!AO97</f>
        <v>12</v>
      </c>
      <c r="AS66" s="188">
        <f>'3 жастағы балалар К'!AP97</f>
        <v>0</v>
      </c>
      <c r="AT66" s="188">
        <f>'3 жастағы балалар К'!AQ97</f>
        <v>68</v>
      </c>
      <c r="AU66" s="188">
        <f>'3 жастағы балалар К'!AR97</f>
        <v>12</v>
      </c>
      <c r="AV66" s="188">
        <f>'3 жастағы балалар К'!AS97</f>
        <v>0</v>
      </c>
      <c r="AW66" s="188">
        <f>'3 жастағы балалар К'!AT97</f>
        <v>68</v>
      </c>
      <c r="AX66" s="188">
        <f>'3 жастағы балалар К'!AU97</f>
        <v>12</v>
      </c>
      <c r="AY66" s="188">
        <f>'3 жастағы балалар К'!AV97</f>
        <v>0</v>
      </c>
    </row>
    <row r="67" spans="2:51" ht="15.75" customHeight="1"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</row>
    <row r="68" spans="2:51" ht="15.75" customHeight="1">
      <c r="B68" s="268" t="s">
        <v>2</v>
      </c>
      <c r="C68" s="312" t="s">
        <v>499</v>
      </c>
      <c r="D68" s="308" t="s">
        <v>500</v>
      </c>
      <c r="E68" s="280"/>
      <c r="F68" s="312" t="s">
        <v>501</v>
      </c>
      <c r="G68" s="297" t="s">
        <v>484</v>
      </c>
      <c r="H68" s="262"/>
      <c r="I68" s="262"/>
      <c r="J68" s="262"/>
      <c r="K68" s="262"/>
      <c r="L68" s="262"/>
      <c r="M68" s="262"/>
      <c r="N68" s="262"/>
      <c r="O68" s="262"/>
      <c r="P68" s="262"/>
      <c r="Q68" s="262"/>
      <c r="R68" s="262"/>
      <c r="S68" s="262"/>
      <c r="T68" s="262"/>
      <c r="U68" s="263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</row>
    <row r="69" spans="2:51" ht="15.75" customHeight="1">
      <c r="B69" s="259"/>
      <c r="C69" s="259"/>
      <c r="D69" s="274"/>
      <c r="E69" s="281"/>
      <c r="F69" s="259"/>
      <c r="G69" s="310" t="s">
        <v>187</v>
      </c>
      <c r="H69" s="262"/>
      <c r="I69" s="262"/>
      <c r="J69" s="262"/>
      <c r="K69" s="262"/>
      <c r="L69" s="262"/>
      <c r="M69" s="262"/>
      <c r="N69" s="262"/>
      <c r="O69" s="262"/>
      <c r="P69" s="262"/>
      <c r="Q69" s="262"/>
      <c r="R69" s="262"/>
      <c r="S69" s="262"/>
      <c r="T69" s="262"/>
      <c r="U69" s="263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</row>
    <row r="70" spans="2:51" ht="62.25" customHeight="1">
      <c r="B70" s="259"/>
      <c r="C70" s="259"/>
      <c r="D70" s="274"/>
      <c r="E70" s="281"/>
      <c r="F70" s="259"/>
      <c r="G70" s="264" t="s">
        <v>193</v>
      </c>
      <c r="H70" s="262"/>
      <c r="I70" s="263"/>
      <c r="J70" s="264" t="s">
        <v>194</v>
      </c>
      <c r="K70" s="262"/>
      <c r="L70" s="263"/>
      <c r="M70" s="264" t="s">
        <v>195</v>
      </c>
      <c r="N70" s="262"/>
      <c r="O70" s="263"/>
      <c r="P70" s="264" t="s">
        <v>196</v>
      </c>
      <c r="Q70" s="262"/>
      <c r="R70" s="263"/>
      <c r="S70" s="264" t="s">
        <v>197</v>
      </c>
      <c r="T70" s="262"/>
      <c r="U70" s="263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</row>
    <row r="71" spans="2:51" ht="63" customHeight="1">
      <c r="B71" s="260"/>
      <c r="C71" s="260"/>
      <c r="D71" s="275"/>
      <c r="E71" s="282"/>
      <c r="F71" s="260"/>
      <c r="G71" s="162" t="s">
        <v>486</v>
      </c>
      <c r="H71" s="162" t="s">
        <v>487</v>
      </c>
      <c r="I71" s="162" t="s">
        <v>488</v>
      </c>
      <c r="J71" s="162" t="s">
        <v>486</v>
      </c>
      <c r="K71" s="162" t="s">
        <v>487</v>
      </c>
      <c r="L71" s="162" t="s">
        <v>488</v>
      </c>
      <c r="M71" s="162" t="s">
        <v>486</v>
      </c>
      <c r="N71" s="162" t="s">
        <v>487</v>
      </c>
      <c r="O71" s="162" t="s">
        <v>488</v>
      </c>
      <c r="P71" s="162" t="s">
        <v>486</v>
      </c>
      <c r="Q71" s="162" t="s">
        <v>487</v>
      </c>
      <c r="R71" s="162" t="s">
        <v>488</v>
      </c>
      <c r="S71" s="162" t="s">
        <v>486</v>
      </c>
      <c r="T71" s="162" t="s">
        <v>487</v>
      </c>
      <c r="U71" s="162" t="s">
        <v>488</v>
      </c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</row>
    <row r="72" spans="2:51" ht="45" customHeight="1">
      <c r="B72" s="185">
        <v>1</v>
      </c>
      <c r="C72" s="204" t="str">
        <f t="shared" ref="C72" si="46">C58</f>
        <v>Нұрәсем шағын орталық</v>
      </c>
      <c r="D72" s="309" t="s">
        <v>564</v>
      </c>
      <c r="E72" s="263"/>
      <c r="F72" s="187">
        <f>Q51</f>
        <v>20</v>
      </c>
      <c r="G72" s="199">
        <f>'3 жастағы балалар Т'!D96</f>
        <v>6</v>
      </c>
      <c r="H72" s="199">
        <f>'3 жастағы балалар Т'!E96</f>
        <v>14</v>
      </c>
      <c r="I72" s="199">
        <f>'3 жастағы балалар Т'!F96</f>
        <v>0</v>
      </c>
      <c r="J72" s="199">
        <f>'3 жастағы балалар Т'!G96</f>
        <v>6</v>
      </c>
      <c r="K72" s="199">
        <f>'3 жастағы балалар Т'!H96</f>
        <v>14</v>
      </c>
      <c r="L72" s="199">
        <f>'3 жастағы балалар Т'!I96</f>
        <v>0</v>
      </c>
      <c r="M72" s="199">
        <f>'3 жастағы балалар Т'!J96</f>
        <v>6</v>
      </c>
      <c r="N72" s="199">
        <f>'3 жастағы балалар Т'!K96</f>
        <v>14</v>
      </c>
      <c r="O72" s="199">
        <f>'3 жастағы балалар Т'!L96</f>
        <v>0</v>
      </c>
      <c r="P72" s="199">
        <f>'3 жастағы балалар Т'!M96</f>
        <v>6</v>
      </c>
      <c r="Q72" s="199">
        <f>'3 жастағы балалар Т'!N96</f>
        <v>14</v>
      </c>
      <c r="R72" s="199">
        <f>'3 жастағы балалар Т'!O96</f>
        <v>0</v>
      </c>
      <c r="S72" s="199">
        <f>'3 жастағы балалар Т'!P96</f>
        <v>6</v>
      </c>
      <c r="T72" s="199">
        <f>'3 жастағы балалар Т'!Q96</f>
        <v>14</v>
      </c>
      <c r="U72" s="199">
        <f>'3 жастағы балалар Т'!R96</f>
        <v>0</v>
      </c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</row>
    <row r="73" spans="2:51" ht="15.75" customHeight="1">
      <c r="B73" s="193"/>
      <c r="C73" s="194"/>
      <c r="D73" s="314"/>
      <c r="E73" s="266"/>
      <c r="F73" s="188" t="s">
        <v>33</v>
      </c>
      <c r="G73" s="199">
        <f>'3 жастағы балалар Т'!D97</f>
        <v>15.2</v>
      </c>
      <c r="H73" s="199">
        <f>'3 жастағы балалар Т'!E97</f>
        <v>44</v>
      </c>
      <c r="I73" s="199">
        <f>'3 жастағы балалар Т'!F97</f>
        <v>44</v>
      </c>
      <c r="J73" s="199">
        <f>'3 жастағы балалар Т'!G97</f>
        <v>15.2</v>
      </c>
      <c r="K73" s="199">
        <f>'3 жастағы балалар Т'!H97</f>
        <v>68</v>
      </c>
      <c r="L73" s="199">
        <f>'3 жастағы балалар Т'!I97</f>
        <v>20</v>
      </c>
      <c r="M73" s="199">
        <f>'3 жастағы балалар Т'!J97</f>
        <v>16</v>
      </c>
      <c r="N73" s="199">
        <f>'3 жастағы балалар Т'!K97</f>
        <v>48</v>
      </c>
      <c r="O73" s="199">
        <f>'3 жастағы балалар Т'!L97</f>
        <v>36</v>
      </c>
      <c r="P73" s="199">
        <f>'3 жастағы балалар Т'!M97</f>
        <v>15.2</v>
      </c>
      <c r="Q73" s="199">
        <f>'3 жастағы балалар Т'!N97</f>
        <v>40</v>
      </c>
      <c r="R73" s="199">
        <f>'3 жастағы балалар Т'!O97</f>
        <v>48</v>
      </c>
      <c r="S73" s="199">
        <f>'3 жастағы балалар Т'!P97</f>
        <v>15</v>
      </c>
      <c r="T73" s="199">
        <f>'3 жастағы балалар Т'!Q97</f>
        <v>56</v>
      </c>
      <c r="U73" s="199">
        <f>'3 жастағы балалар Т'!R97</f>
        <v>29</v>
      </c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</row>
    <row r="74" spans="2:51" ht="15.75" customHeight="1"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</row>
    <row r="75" spans="2:51" ht="15.75" customHeight="1">
      <c r="B75" s="268" t="s">
        <v>2</v>
      </c>
      <c r="C75" s="312" t="s">
        <v>499</v>
      </c>
      <c r="D75" s="308" t="s">
        <v>500</v>
      </c>
      <c r="E75" s="280"/>
      <c r="F75" s="312" t="s">
        <v>501</v>
      </c>
      <c r="G75" s="297" t="s">
        <v>259</v>
      </c>
      <c r="H75" s="262"/>
      <c r="I75" s="262"/>
      <c r="J75" s="262"/>
      <c r="K75" s="262"/>
      <c r="L75" s="262"/>
      <c r="M75" s="262"/>
      <c r="N75" s="262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A75" s="262"/>
      <c r="AB75" s="262"/>
      <c r="AC75" s="262"/>
      <c r="AD75" s="262"/>
      <c r="AE75" s="262"/>
      <c r="AF75" s="262"/>
      <c r="AG75" s="262"/>
      <c r="AH75" s="262"/>
      <c r="AI75" s="262"/>
      <c r="AJ75" s="262"/>
      <c r="AK75" s="262"/>
      <c r="AL75" s="262"/>
      <c r="AM75" s="262"/>
      <c r="AN75" s="262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3"/>
    </row>
    <row r="76" spans="2:51" ht="15.75" customHeight="1">
      <c r="B76" s="259"/>
      <c r="C76" s="259"/>
      <c r="D76" s="274"/>
      <c r="E76" s="281"/>
      <c r="F76" s="259"/>
      <c r="G76" s="315" t="s">
        <v>260</v>
      </c>
      <c r="H76" s="262"/>
      <c r="I76" s="262"/>
      <c r="J76" s="262"/>
      <c r="K76" s="262"/>
      <c r="L76" s="262"/>
      <c r="M76" s="262"/>
      <c r="N76" s="262"/>
      <c r="O76" s="262"/>
      <c r="P76" s="262"/>
      <c r="Q76" s="262"/>
      <c r="R76" s="262"/>
      <c r="S76" s="262"/>
      <c r="T76" s="262"/>
      <c r="U76" s="263"/>
      <c r="V76" s="315" t="s">
        <v>261</v>
      </c>
      <c r="W76" s="262"/>
      <c r="X76" s="262"/>
      <c r="Y76" s="262"/>
      <c r="Z76" s="262"/>
      <c r="AA76" s="262"/>
      <c r="AB76" s="262"/>
      <c r="AC76" s="262"/>
      <c r="AD76" s="262"/>
      <c r="AE76" s="262"/>
      <c r="AF76" s="262"/>
      <c r="AG76" s="262"/>
      <c r="AH76" s="262"/>
      <c r="AI76" s="262"/>
      <c r="AJ76" s="263"/>
      <c r="AK76" s="315" t="s">
        <v>262</v>
      </c>
      <c r="AL76" s="262"/>
      <c r="AM76" s="262"/>
      <c r="AN76" s="262"/>
      <c r="AO76" s="262"/>
      <c r="AP76" s="262"/>
      <c r="AQ76" s="262"/>
      <c r="AR76" s="262"/>
      <c r="AS76" s="262"/>
      <c r="AT76" s="262"/>
      <c r="AU76" s="262"/>
      <c r="AV76" s="262"/>
      <c r="AW76" s="262"/>
      <c r="AX76" s="262"/>
      <c r="AY76" s="263"/>
    </row>
    <row r="77" spans="2:51" ht="96.75" customHeight="1">
      <c r="B77" s="259"/>
      <c r="C77" s="259"/>
      <c r="D77" s="274"/>
      <c r="E77" s="281"/>
      <c r="F77" s="259"/>
      <c r="G77" s="264" t="s">
        <v>387</v>
      </c>
      <c r="H77" s="262"/>
      <c r="I77" s="263"/>
      <c r="J77" s="264" t="s">
        <v>388</v>
      </c>
      <c r="K77" s="262"/>
      <c r="L77" s="263"/>
      <c r="M77" s="292" t="s">
        <v>389</v>
      </c>
      <c r="N77" s="262"/>
      <c r="O77" s="263"/>
      <c r="P77" s="264" t="s">
        <v>390</v>
      </c>
      <c r="Q77" s="262"/>
      <c r="R77" s="263"/>
      <c r="S77" s="264" t="s">
        <v>391</v>
      </c>
      <c r="T77" s="262"/>
      <c r="U77" s="263"/>
      <c r="V77" s="264" t="s">
        <v>392</v>
      </c>
      <c r="W77" s="262"/>
      <c r="X77" s="263"/>
      <c r="Y77" s="292" t="s">
        <v>393</v>
      </c>
      <c r="Z77" s="262"/>
      <c r="AA77" s="263"/>
      <c r="AB77" s="264" t="s">
        <v>394</v>
      </c>
      <c r="AC77" s="262"/>
      <c r="AD77" s="263"/>
      <c r="AE77" s="264" t="s">
        <v>395</v>
      </c>
      <c r="AF77" s="262"/>
      <c r="AG77" s="263"/>
      <c r="AH77" s="264" t="s">
        <v>396</v>
      </c>
      <c r="AI77" s="262"/>
      <c r="AJ77" s="263"/>
      <c r="AK77" s="292" t="s">
        <v>397</v>
      </c>
      <c r="AL77" s="262"/>
      <c r="AM77" s="263"/>
      <c r="AN77" s="292" t="s">
        <v>398</v>
      </c>
      <c r="AO77" s="262"/>
      <c r="AP77" s="263"/>
      <c r="AQ77" s="292" t="s">
        <v>399</v>
      </c>
      <c r="AR77" s="262"/>
      <c r="AS77" s="263"/>
      <c r="AT77" s="292" t="s">
        <v>400</v>
      </c>
      <c r="AU77" s="262"/>
      <c r="AV77" s="263"/>
      <c r="AW77" s="292" t="s">
        <v>401</v>
      </c>
      <c r="AX77" s="262"/>
      <c r="AY77" s="263"/>
    </row>
    <row r="78" spans="2:51" ht="63" customHeight="1">
      <c r="B78" s="260"/>
      <c r="C78" s="260"/>
      <c r="D78" s="275"/>
      <c r="E78" s="282"/>
      <c r="F78" s="260"/>
      <c r="G78" s="162" t="s">
        <v>486</v>
      </c>
      <c r="H78" s="162" t="s">
        <v>487</v>
      </c>
      <c r="I78" s="162" t="s">
        <v>488</v>
      </c>
      <c r="J78" s="162" t="s">
        <v>486</v>
      </c>
      <c r="K78" s="162" t="s">
        <v>487</v>
      </c>
      <c r="L78" s="162" t="s">
        <v>488</v>
      </c>
      <c r="M78" s="162" t="s">
        <v>486</v>
      </c>
      <c r="N78" s="162" t="s">
        <v>487</v>
      </c>
      <c r="O78" s="162" t="s">
        <v>488</v>
      </c>
      <c r="P78" s="162" t="s">
        <v>486</v>
      </c>
      <c r="Q78" s="162" t="s">
        <v>487</v>
      </c>
      <c r="R78" s="162" t="s">
        <v>488</v>
      </c>
      <c r="S78" s="162" t="s">
        <v>486</v>
      </c>
      <c r="T78" s="162" t="s">
        <v>487</v>
      </c>
      <c r="U78" s="162" t="s">
        <v>488</v>
      </c>
      <c r="V78" s="162" t="s">
        <v>486</v>
      </c>
      <c r="W78" s="162" t="s">
        <v>487</v>
      </c>
      <c r="X78" s="162" t="s">
        <v>488</v>
      </c>
      <c r="Y78" s="162" t="s">
        <v>486</v>
      </c>
      <c r="Z78" s="162" t="s">
        <v>487</v>
      </c>
      <c r="AA78" s="162" t="s">
        <v>488</v>
      </c>
      <c r="AB78" s="162" t="s">
        <v>486</v>
      </c>
      <c r="AC78" s="162" t="s">
        <v>487</v>
      </c>
      <c r="AD78" s="162" t="s">
        <v>488</v>
      </c>
      <c r="AE78" s="162" t="s">
        <v>486</v>
      </c>
      <c r="AF78" s="162" t="s">
        <v>487</v>
      </c>
      <c r="AG78" s="162" t="s">
        <v>488</v>
      </c>
      <c r="AH78" s="162" t="s">
        <v>486</v>
      </c>
      <c r="AI78" s="162" t="s">
        <v>487</v>
      </c>
      <c r="AJ78" s="162" t="s">
        <v>488</v>
      </c>
      <c r="AK78" s="162" t="s">
        <v>486</v>
      </c>
      <c r="AL78" s="162" t="s">
        <v>487</v>
      </c>
      <c r="AM78" s="162" t="s">
        <v>488</v>
      </c>
      <c r="AN78" s="162" t="s">
        <v>486</v>
      </c>
      <c r="AO78" s="162" t="s">
        <v>487</v>
      </c>
      <c r="AP78" s="162" t="s">
        <v>488</v>
      </c>
      <c r="AQ78" s="162" t="s">
        <v>486</v>
      </c>
      <c r="AR78" s="162" t="s">
        <v>487</v>
      </c>
      <c r="AS78" s="162" t="s">
        <v>488</v>
      </c>
      <c r="AT78" s="162" t="s">
        <v>486</v>
      </c>
      <c r="AU78" s="162" t="s">
        <v>487</v>
      </c>
      <c r="AV78" s="162" t="s">
        <v>488</v>
      </c>
      <c r="AW78" s="162" t="s">
        <v>486</v>
      </c>
      <c r="AX78" s="162" t="s">
        <v>487</v>
      </c>
      <c r="AY78" s="162" t="s">
        <v>488</v>
      </c>
    </row>
    <row r="79" spans="2:51" ht="45" customHeight="1">
      <c r="B79" s="185">
        <v>1</v>
      </c>
      <c r="C79" s="204" t="str">
        <f t="shared" ref="C79" si="47">C58</f>
        <v>Нұрәсем шағын орталық</v>
      </c>
      <c r="D79" s="309" t="str">
        <f>D58</f>
        <v>Белтаева.Н.Т</v>
      </c>
      <c r="E79" s="263"/>
      <c r="F79" s="187">
        <f>Q51</f>
        <v>20</v>
      </c>
      <c r="G79" s="188">
        <f>'3 жастағы балалар Ш'!D96</f>
        <v>16</v>
      </c>
      <c r="H79" s="188">
        <f>'3 жастағы балалар Ш'!E96</f>
        <v>4</v>
      </c>
      <c r="I79" s="188">
        <f>'3 жастағы балалар Ш'!F96</f>
        <v>0</v>
      </c>
      <c r="J79" s="188">
        <f>'3 жастағы балалар Ш'!G96</f>
        <v>16</v>
      </c>
      <c r="K79" s="188">
        <f>'3 жастағы балалар Ш'!H96</f>
        <v>4</v>
      </c>
      <c r="L79" s="188">
        <f>'3 жастағы балалар Ш'!I96</f>
        <v>0</v>
      </c>
      <c r="M79" s="188">
        <f>'3 жастағы балалар Ш'!J96</f>
        <v>17</v>
      </c>
      <c r="N79" s="188">
        <f>'3 жастағы балалар Ш'!K96</f>
        <v>3</v>
      </c>
      <c r="O79" s="188">
        <f>'3 жастағы балалар Ш'!L96</f>
        <v>0</v>
      </c>
      <c r="P79" s="188">
        <f>'3 жастағы балалар Ш'!M96</f>
        <v>17</v>
      </c>
      <c r="Q79" s="188">
        <f>'3 жастағы балалар Ш'!N96</f>
        <v>3</v>
      </c>
      <c r="R79" s="188">
        <f>'3 жастағы балалар Ш'!O96</f>
        <v>0</v>
      </c>
      <c r="S79" s="188">
        <f>'3 жастағы балалар Ш'!P96</f>
        <v>16</v>
      </c>
      <c r="T79" s="188">
        <f>'3 жастағы балалар Ш'!Q96</f>
        <v>4</v>
      </c>
      <c r="U79" s="188">
        <f>'3 жастағы балалар Ш'!R96</f>
        <v>0</v>
      </c>
      <c r="V79" s="188">
        <f>'3 жастағы балалар Ш'!S96</f>
        <v>16</v>
      </c>
      <c r="W79" s="188">
        <f>'3 жастағы балалар Ш'!T96</f>
        <v>4</v>
      </c>
      <c r="X79" s="188">
        <f>'3 жастағы балалар Ш'!U96</f>
        <v>0</v>
      </c>
      <c r="Y79" s="188">
        <f>'3 жастағы балалар Ш'!V96</f>
        <v>17</v>
      </c>
      <c r="Z79" s="188">
        <f>'3 жастағы балалар Ш'!W96</f>
        <v>3</v>
      </c>
      <c r="AA79" s="188">
        <f>'3 жастағы балалар Ш'!X96</f>
        <v>0</v>
      </c>
      <c r="AB79" s="188">
        <f>'3 жастағы балалар Ш'!Y96</f>
        <v>16</v>
      </c>
      <c r="AC79" s="188">
        <f>'3 жастағы балалар Ш'!Z96</f>
        <v>4</v>
      </c>
      <c r="AD79" s="188">
        <f>'3 жастағы балалар Ш'!AA96</f>
        <v>0</v>
      </c>
      <c r="AE79" s="188">
        <f>'3 жастағы балалар Ш'!AB96</f>
        <v>16</v>
      </c>
      <c r="AF79" s="188">
        <f>'3 жастағы балалар Ш'!AC96</f>
        <v>4</v>
      </c>
      <c r="AG79" s="188">
        <f>'3 жастағы балалар Ш'!AD96</f>
        <v>0</v>
      </c>
      <c r="AH79" s="188">
        <f>'3 жастағы балалар Ш'!AE96</f>
        <v>18</v>
      </c>
      <c r="AI79" s="188">
        <f>'3 жастағы балалар Ш'!AF96</f>
        <v>2</v>
      </c>
      <c r="AJ79" s="188">
        <f>'3 жастағы балалар Ш'!AG96</f>
        <v>0</v>
      </c>
      <c r="AK79" s="188">
        <f>'3 жастағы балалар Ш'!AH96</f>
        <v>19</v>
      </c>
      <c r="AL79" s="188">
        <f>'3 жастағы балалар Ш'!AI96</f>
        <v>0</v>
      </c>
      <c r="AM79" s="188">
        <f>'3 жастағы балалар Ш'!AJ96</f>
        <v>0</v>
      </c>
      <c r="AN79" s="188">
        <f>'3 жастағы балалар Ш'!AK96</f>
        <v>16</v>
      </c>
      <c r="AO79" s="188">
        <f>'3 жастағы балалар Ш'!AL96</f>
        <v>3</v>
      </c>
      <c r="AP79" s="188">
        <f>'3 жастағы балалар Ш'!AM96</f>
        <v>0</v>
      </c>
      <c r="AQ79" s="188">
        <f>'3 жастағы балалар Ш'!AN96</f>
        <v>17</v>
      </c>
      <c r="AR79" s="188">
        <f>'3 жастағы балалар Ш'!AO96</f>
        <v>3</v>
      </c>
      <c r="AS79" s="188">
        <f>'3 жастағы балалар Ш'!AP96</f>
        <v>0</v>
      </c>
      <c r="AT79" s="188">
        <f>'3 жастағы балалар Ш'!AQ96</f>
        <v>18</v>
      </c>
      <c r="AU79" s="188">
        <f>'3 жастағы балалар Ш'!AR96</f>
        <v>2</v>
      </c>
      <c r="AV79" s="188">
        <f>'3 жастағы балалар Ш'!AS96</f>
        <v>0</v>
      </c>
      <c r="AW79" s="188">
        <f>'3 жастағы балалар Ш'!AT96</f>
        <v>18</v>
      </c>
      <c r="AX79" s="188">
        <f>'3 жастағы балалар Ш'!AU96</f>
        <v>2</v>
      </c>
      <c r="AY79" s="188">
        <f>'3 жастағы балалар Ш'!AV96</f>
        <v>0</v>
      </c>
    </row>
    <row r="80" spans="2:51" ht="15.75" customHeight="1">
      <c r="B80" s="193"/>
      <c r="C80" s="194"/>
      <c r="D80" s="314"/>
      <c r="E80" s="266"/>
      <c r="F80" s="188" t="s">
        <v>33</v>
      </c>
      <c r="G80" s="188">
        <f>'3 жастағы балалар Ш'!D97</f>
        <v>80</v>
      </c>
      <c r="H80" s="188">
        <f>'3 жастағы балалар Ш'!E97</f>
        <v>20</v>
      </c>
      <c r="I80" s="188">
        <f>'3 жастағы балалар Ш'!F97</f>
        <v>0</v>
      </c>
      <c r="J80" s="188">
        <f>'3 жастағы балалар Ш'!G97</f>
        <v>80</v>
      </c>
      <c r="K80" s="188">
        <f>'3 жастағы балалар Ш'!H97</f>
        <v>20</v>
      </c>
      <c r="L80" s="188">
        <f>'3 жастағы балалар Ш'!I97</f>
        <v>0</v>
      </c>
      <c r="M80" s="188">
        <f>'3 жастағы балалар Ш'!J97</f>
        <v>85</v>
      </c>
      <c r="N80" s="188">
        <f>'3 жастағы балалар Ш'!K97</f>
        <v>15</v>
      </c>
      <c r="O80" s="188">
        <f>'3 жастағы балалар Ш'!L97</f>
        <v>0</v>
      </c>
      <c r="P80" s="188">
        <f>'3 жастағы балалар Ш'!M97</f>
        <v>85</v>
      </c>
      <c r="Q80" s="188">
        <f>'3 жастағы балалар Ш'!N97</f>
        <v>15</v>
      </c>
      <c r="R80" s="188">
        <f>'3 жастағы балалар Ш'!O97</f>
        <v>0</v>
      </c>
      <c r="S80" s="188">
        <f>'3 жастағы балалар Ш'!P97</f>
        <v>80</v>
      </c>
      <c r="T80" s="188">
        <f>'3 жастағы балалар Ш'!Q97</f>
        <v>20</v>
      </c>
      <c r="U80" s="188">
        <f>'3 жастағы балалар Ш'!R97</f>
        <v>0</v>
      </c>
      <c r="V80" s="188">
        <f>'3 жастағы балалар Ш'!S97</f>
        <v>80</v>
      </c>
      <c r="W80" s="188">
        <f>'3 жастағы балалар Ш'!T97</f>
        <v>20</v>
      </c>
      <c r="X80" s="188">
        <f>'3 жастағы балалар Ш'!U97</f>
        <v>0</v>
      </c>
      <c r="Y80" s="188">
        <f>'3 жастағы балалар Ш'!V97</f>
        <v>85</v>
      </c>
      <c r="Z80" s="188">
        <f>'3 жастағы балалар Ш'!W97</f>
        <v>15</v>
      </c>
      <c r="AA80" s="188">
        <f>'3 жастағы балалар Ш'!X97</f>
        <v>0</v>
      </c>
      <c r="AB80" s="188">
        <f>'3 жастағы балалар Ш'!Y97</f>
        <v>80</v>
      </c>
      <c r="AC80" s="188">
        <f>'3 жастағы балалар Ш'!Z97</f>
        <v>20</v>
      </c>
      <c r="AD80" s="188">
        <f>'3 жастағы балалар Ш'!AA97</f>
        <v>0</v>
      </c>
      <c r="AE80" s="188">
        <f>'3 жастағы балалар Ш'!AB97</f>
        <v>80</v>
      </c>
      <c r="AF80" s="188">
        <f>'3 жастағы балалар Ш'!AC97</f>
        <v>20</v>
      </c>
      <c r="AG80" s="188">
        <f>'3 жастағы балалар Ш'!AD97</f>
        <v>0</v>
      </c>
      <c r="AH80" s="188">
        <f>'3 жастағы балалар Ш'!AE97</f>
        <v>90</v>
      </c>
      <c r="AI80" s="188">
        <f>'3 жастағы балалар Ш'!AF97</f>
        <v>10</v>
      </c>
      <c r="AJ80" s="188">
        <f>'3 жастағы балалар Ш'!AG97</f>
        <v>0</v>
      </c>
      <c r="AK80" s="188">
        <f>'3 жастағы балалар Ш'!AH97</f>
        <v>95</v>
      </c>
      <c r="AL80" s="188">
        <f>'3 жастағы балалар Ш'!AI97</f>
        <v>0</v>
      </c>
      <c r="AM80" s="188">
        <f>'3 жастағы балалар Ш'!AJ97</f>
        <v>0</v>
      </c>
      <c r="AN80" s="188">
        <f>'3 жастағы балалар Ш'!AK97</f>
        <v>80</v>
      </c>
      <c r="AO80" s="188">
        <f>'3 жастағы балалар Ш'!AL97</f>
        <v>15</v>
      </c>
      <c r="AP80" s="188">
        <f>'3 жастағы балалар Ш'!AM97</f>
        <v>0</v>
      </c>
      <c r="AQ80" s="188">
        <f>'3 жастағы балалар Ш'!AN97</f>
        <v>85</v>
      </c>
      <c r="AR80" s="188">
        <f>'3 жастағы балалар Ш'!AO97</f>
        <v>15</v>
      </c>
      <c r="AS80" s="188">
        <f>'3 жастағы балалар Ш'!AP97</f>
        <v>0</v>
      </c>
      <c r="AT80" s="188">
        <f>'3 жастағы балалар Ш'!AQ97</f>
        <v>90</v>
      </c>
      <c r="AU80" s="188">
        <f>'3 жастағы балалар Ш'!AR97</f>
        <v>10</v>
      </c>
      <c r="AV80" s="188">
        <f>'3 жастағы балалар Ш'!AS97</f>
        <v>0</v>
      </c>
      <c r="AW80" s="188">
        <f>'3 жастағы балалар Ш'!AT97</f>
        <v>90</v>
      </c>
      <c r="AX80" s="188">
        <f>'3 жастағы балалар Ш'!AU97</f>
        <v>10</v>
      </c>
      <c r="AY80" s="188">
        <f>'3 жастағы балалар Ш'!AV97</f>
        <v>0</v>
      </c>
    </row>
    <row r="81" spans="2:39" ht="15.75" customHeight="1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</row>
    <row r="82" spans="2:39" ht="15.75" customHeight="1">
      <c r="B82" s="268" t="s">
        <v>2</v>
      </c>
      <c r="C82" s="312" t="s">
        <v>499</v>
      </c>
      <c r="D82" s="308" t="s">
        <v>500</v>
      </c>
      <c r="E82" s="280"/>
      <c r="F82" s="312" t="s">
        <v>501</v>
      </c>
      <c r="G82" s="297" t="s">
        <v>259</v>
      </c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  <c r="T82" s="262"/>
      <c r="U82" s="262"/>
      <c r="V82" s="262"/>
      <c r="W82" s="262"/>
      <c r="X82" s="262"/>
      <c r="Y82" s="262"/>
      <c r="Z82" s="262"/>
      <c r="AA82" s="262"/>
      <c r="AB82" s="262"/>
      <c r="AC82" s="262"/>
      <c r="AD82" s="262"/>
      <c r="AE82" s="262"/>
      <c r="AF82" s="262"/>
      <c r="AG82" s="262"/>
      <c r="AH82" s="262"/>
      <c r="AI82" s="262"/>
      <c r="AJ82" s="263"/>
      <c r="AK82" s="56"/>
      <c r="AL82" s="56"/>
      <c r="AM82" s="56"/>
    </row>
    <row r="83" spans="2:39" ht="15.75" customHeight="1">
      <c r="B83" s="259"/>
      <c r="C83" s="259"/>
      <c r="D83" s="274"/>
      <c r="E83" s="281"/>
      <c r="F83" s="259"/>
      <c r="G83" s="324" t="s">
        <v>263</v>
      </c>
      <c r="H83" s="262"/>
      <c r="I83" s="262"/>
      <c r="J83" s="262"/>
      <c r="K83" s="262"/>
      <c r="L83" s="262"/>
      <c r="M83" s="262"/>
      <c r="N83" s="262"/>
      <c r="O83" s="262"/>
      <c r="P83" s="262"/>
      <c r="Q83" s="262"/>
      <c r="R83" s="262"/>
      <c r="S83" s="262"/>
      <c r="T83" s="262"/>
      <c r="U83" s="263"/>
      <c r="V83" s="324" t="s">
        <v>264</v>
      </c>
      <c r="W83" s="262"/>
      <c r="X83" s="262"/>
      <c r="Y83" s="262"/>
      <c r="Z83" s="262"/>
      <c r="AA83" s="262"/>
      <c r="AB83" s="262"/>
      <c r="AC83" s="262"/>
      <c r="AD83" s="262"/>
      <c r="AE83" s="262"/>
      <c r="AF83" s="262"/>
      <c r="AG83" s="262"/>
      <c r="AH83" s="262"/>
      <c r="AI83" s="262"/>
      <c r="AJ83" s="263"/>
      <c r="AK83" s="56"/>
      <c r="AL83" s="56"/>
      <c r="AM83" s="56"/>
    </row>
    <row r="84" spans="2:39" ht="91.5" customHeight="1">
      <c r="B84" s="259"/>
      <c r="C84" s="259"/>
      <c r="D84" s="274"/>
      <c r="E84" s="281"/>
      <c r="F84" s="259"/>
      <c r="G84" s="292" t="s">
        <v>402</v>
      </c>
      <c r="H84" s="262"/>
      <c r="I84" s="263"/>
      <c r="J84" s="292" t="s">
        <v>403</v>
      </c>
      <c r="K84" s="262"/>
      <c r="L84" s="263"/>
      <c r="M84" s="292" t="s">
        <v>404</v>
      </c>
      <c r="N84" s="262"/>
      <c r="O84" s="263"/>
      <c r="P84" s="292" t="s">
        <v>405</v>
      </c>
      <c r="Q84" s="262"/>
      <c r="R84" s="263"/>
      <c r="S84" s="292" t="s">
        <v>406</v>
      </c>
      <c r="T84" s="262"/>
      <c r="U84" s="263"/>
      <c r="V84" s="292" t="s">
        <v>407</v>
      </c>
      <c r="W84" s="262"/>
      <c r="X84" s="263"/>
      <c r="Y84" s="292" t="s">
        <v>408</v>
      </c>
      <c r="Z84" s="262"/>
      <c r="AA84" s="263"/>
      <c r="AB84" s="292" t="s">
        <v>409</v>
      </c>
      <c r="AC84" s="262"/>
      <c r="AD84" s="263"/>
      <c r="AE84" s="292" t="s">
        <v>410</v>
      </c>
      <c r="AF84" s="262"/>
      <c r="AG84" s="263"/>
      <c r="AH84" s="292" t="s">
        <v>411</v>
      </c>
      <c r="AI84" s="262"/>
      <c r="AJ84" s="263"/>
      <c r="AK84" s="56"/>
      <c r="AL84" s="56"/>
      <c r="AM84" s="56"/>
    </row>
    <row r="85" spans="2:39" ht="63" customHeight="1">
      <c r="B85" s="260"/>
      <c r="C85" s="260"/>
      <c r="D85" s="275"/>
      <c r="E85" s="282"/>
      <c r="F85" s="260"/>
      <c r="G85" s="162" t="s">
        <v>486</v>
      </c>
      <c r="H85" s="162" t="s">
        <v>487</v>
      </c>
      <c r="I85" s="162" t="s">
        <v>488</v>
      </c>
      <c r="J85" s="162" t="s">
        <v>486</v>
      </c>
      <c r="K85" s="162" t="s">
        <v>487</v>
      </c>
      <c r="L85" s="162" t="s">
        <v>488</v>
      </c>
      <c r="M85" s="162" t="s">
        <v>486</v>
      </c>
      <c r="N85" s="162" t="s">
        <v>487</v>
      </c>
      <c r="O85" s="162" t="s">
        <v>488</v>
      </c>
      <c r="P85" s="162" t="s">
        <v>486</v>
      </c>
      <c r="Q85" s="162" t="s">
        <v>487</v>
      </c>
      <c r="R85" s="162" t="s">
        <v>488</v>
      </c>
      <c r="S85" s="162" t="s">
        <v>486</v>
      </c>
      <c r="T85" s="162" t="s">
        <v>487</v>
      </c>
      <c r="U85" s="162" t="s">
        <v>488</v>
      </c>
      <c r="V85" s="162" t="s">
        <v>486</v>
      </c>
      <c r="W85" s="162" t="s">
        <v>487</v>
      </c>
      <c r="X85" s="162" t="s">
        <v>488</v>
      </c>
      <c r="Y85" s="162" t="s">
        <v>486</v>
      </c>
      <c r="Z85" s="162" t="s">
        <v>487</v>
      </c>
      <c r="AA85" s="162" t="s">
        <v>488</v>
      </c>
      <c r="AB85" s="162" t="s">
        <v>486</v>
      </c>
      <c r="AC85" s="162" t="s">
        <v>487</v>
      </c>
      <c r="AD85" s="162" t="s">
        <v>488</v>
      </c>
      <c r="AE85" s="162" t="s">
        <v>486</v>
      </c>
      <c r="AF85" s="162" t="s">
        <v>487</v>
      </c>
      <c r="AG85" s="162" t="s">
        <v>488</v>
      </c>
      <c r="AH85" s="162" t="s">
        <v>486</v>
      </c>
      <c r="AI85" s="162" t="s">
        <v>487</v>
      </c>
      <c r="AJ85" s="162" t="s">
        <v>488</v>
      </c>
      <c r="AK85" s="56"/>
      <c r="AL85" s="56"/>
      <c r="AM85" s="56"/>
    </row>
    <row r="86" spans="2:39" ht="45" customHeight="1">
      <c r="B86" s="185">
        <v>1</v>
      </c>
      <c r="C86" s="204" t="str">
        <f t="shared" ref="C86:D86" si="48">C58</f>
        <v>Нұрәсем шағын орталық</v>
      </c>
      <c r="D86" s="309" t="str">
        <f t="shared" si="48"/>
        <v>Белтаева.Н.Т</v>
      </c>
      <c r="E86" s="263"/>
      <c r="F86" s="187">
        <f>Q51</f>
        <v>20</v>
      </c>
      <c r="G86" s="188">
        <f>'3 жастағы балалар Ш'!AW96</f>
        <v>19</v>
      </c>
      <c r="H86" s="188">
        <f>'3 жастағы балалар Ш'!AX96</f>
        <v>2</v>
      </c>
      <c r="I86" s="188">
        <f>'3 жастағы балалар Ш'!AY96</f>
        <v>0</v>
      </c>
      <c r="J86" s="188">
        <f>'3 жастағы балалар Ш'!AZ96</f>
        <v>19</v>
      </c>
      <c r="K86" s="188">
        <f>'3 жастағы балалар Ш'!BA96</f>
        <v>2</v>
      </c>
      <c r="L86" s="188">
        <f>'3 жастағы балалар Ш'!BB96</f>
        <v>0</v>
      </c>
      <c r="M86" s="188">
        <f>'3 жастағы балалар Ш'!BC96</f>
        <v>18</v>
      </c>
      <c r="N86" s="188">
        <f>'3 жастағы балалар Ш'!BD96</f>
        <v>2</v>
      </c>
      <c r="O86" s="188">
        <f>'3 жастағы балалар Ш'!BE96</f>
        <v>0</v>
      </c>
      <c r="P86" s="188">
        <f>'3 жастағы балалар Ш'!BF96</f>
        <v>17</v>
      </c>
      <c r="Q86" s="188">
        <f>'3 жастағы балалар Ш'!BG96</f>
        <v>3</v>
      </c>
      <c r="R86" s="188">
        <f>'3 жастағы балалар Ш'!BH96</f>
        <v>0</v>
      </c>
      <c r="S86" s="188">
        <f>'3 жастағы балалар Ш'!BI96</f>
        <v>18</v>
      </c>
      <c r="T86" s="188">
        <f>'3 жастағы балалар Ш'!BJ96</f>
        <v>2</v>
      </c>
      <c r="U86" s="188">
        <f>'3 жастағы балалар Ш'!BK96</f>
        <v>0</v>
      </c>
      <c r="V86" s="188">
        <f>'3 жастағы балалар Ш'!BL96</f>
        <v>18</v>
      </c>
      <c r="W86" s="188">
        <f>'3 жастағы балалар Ш'!BM96</f>
        <v>2</v>
      </c>
      <c r="X86" s="188">
        <f>'3 жастағы балалар Ш'!BN96</f>
        <v>0</v>
      </c>
      <c r="Y86" s="188">
        <f>'3 жастағы балалар Ш'!BO96</f>
        <v>18</v>
      </c>
      <c r="Z86" s="188">
        <f>'3 жастағы балалар Ш'!BP96</f>
        <v>2</v>
      </c>
      <c r="AA86" s="188">
        <f>'3 жастағы балалар Ш'!BQ96</f>
        <v>0</v>
      </c>
      <c r="AB86" s="188">
        <f>'3 жастағы балалар Ш'!BR96</f>
        <v>18</v>
      </c>
      <c r="AC86" s="188">
        <f>'3 жастағы балалар Ш'!BS96</f>
        <v>2</v>
      </c>
      <c r="AD86" s="188">
        <f>'3 жастағы балалар Ш'!BT96</f>
        <v>0</v>
      </c>
      <c r="AE86" s="188">
        <f>'3 жастағы балалар Ш'!BU96</f>
        <v>18</v>
      </c>
      <c r="AF86" s="188">
        <f>'3 жастағы балалар Ш'!BV96</f>
        <v>2</v>
      </c>
      <c r="AG86" s="188">
        <f>'3 жастағы балалар Ш'!BW96</f>
        <v>0</v>
      </c>
      <c r="AH86" s="188">
        <f>'3 жастағы балалар Ш'!BX96</f>
        <v>18</v>
      </c>
      <c r="AI86" s="188">
        <f>'3 жастағы балалар Ш'!BY96</f>
        <v>2</v>
      </c>
      <c r="AJ86" s="188">
        <f>'3 жастағы балалар Ш'!BZ96</f>
        <v>0</v>
      </c>
      <c r="AK86" s="56"/>
      <c r="AL86" s="56"/>
      <c r="AM86" s="56"/>
    </row>
    <row r="87" spans="2:39" ht="15.75" customHeight="1">
      <c r="B87" s="193"/>
      <c r="C87" s="194"/>
      <c r="D87" s="314"/>
      <c r="E87" s="266"/>
      <c r="F87" s="188" t="s">
        <v>33</v>
      </c>
      <c r="G87" s="188">
        <f>'3 жастағы балалар Ш'!AW97</f>
        <v>95</v>
      </c>
      <c r="H87" s="188">
        <f>'3 жастағы балалар Ш'!AX97</f>
        <v>10</v>
      </c>
      <c r="I87" s="188">
        <f>'3 жастағы балалар Ш'!AY97</f>
        <v>0</v>
      </c>
      <c r="J87" s="188">
        <f>'3 жастағы балалар Ш'!AZ97</f>
        <v>95</v>
      </c>
      <c r="K87" s="188">
        <f>'3 жастағы балалар Ш'!BA97</f>
        <v>10</v>
      </c>
      <c r="L87" s="188">
        <f>'3 жастағы балалар Ш'!BB97</f>
        <v>0</v>
      </c>
      <c r="M87" s="188">
        <f>'3 жастағы балалар Ш'!BC97</f>
        <v>90</v>
      </c>
      <c r="N87" s="188">
        <f>'3 жастағы балалар Ш'!BD97</f>
        <v>10</v>
      </c>
      <c r="O87" s="188">
        <f>'3 жастағы балалар Ш'!BE97</f>
        <v>0</v>
      </c>
      <c r="P87" s="188">
        <f>'3 жастағы балалар Ш'!BF97</f>
        <v>85</v>
      </c>
      <c r="Q87" s="188">
        <f>'3 жастағы балалар Ш'!BG97</f>
        <v>15</v>
      </c>
      <c r="R87" s="188">
        <f>'3 жастағы балалар Ш'!BH97</f>
        <v>0</v>
      </c>
      <c r="S87" s="188">
        <f>'3 жастағы балалар Ш'!BI97</f>
        <v>90</v>
      </c>
      <c r="T87" s="188">
        <f>'3 жастағы балалар Ш'!BJ97</f>
        <v>10</v>
      </c>
      <c r="U87" s="188">
        <f>'3 жастағы балалар Ш'!BK97</f>
        <v>0</v>
      </c>
      <c r="V87" s="188">
        <f>'3 жастағы балалар Ш'!BL97</f>
        <v>90</v>
      </c>
      <c r="W87" s="188">
        <f>'3 жастағы балалар Ш'!BM97</f>
        <v>10</v>
      </c>
      <c r="X87" s="188">
        <f>'3 жастағы балалар Ш'!BN97</f>
        <v>0</v>
      </c>
      <c r="Y87" s="188">
        <f>'3 жастағы балалар Ш'!BO97</f>
        <v>90</v>
      </c>
      <c r="Z87" s="188">
        <f>'3 жастағы балалар Ш'!BP97</f>
        <v>10</v>
      </c>
      <c r="AA87" s="188">
        <f>'3 жастағы балалар Ш'!BQ97</f>
        <v>0</v>
      </c>
      <c r="AB87" s="188">
        <f>'3 жастағы балалар Ш'!BR97</f>
        <v>90</v>
      </c>
      <c r="AC87" s="188">
        <f>'3 жастағы балалар Ш'!BS97</f>
        <v>10</v>
      </c>
      <c r="AD87" s="188">
        <f>'3 жастағы балалар Ш'!BT97</f>
        <v>0</v>
      </c>
      <c r="AE87" s="188">
        <f>'3 жастағы балалар Ш'!BU97</f>
        <v>90</v>
      </c>
      <c r="AF87" s="188">
        <f>'3 жастағы балалар Ш'!BV97</f>
        <v>10</v>
      </c>
      <c r="AG87" s="188">
        <f>'3 жастағы балалар Ш'!BW97</f>
        <v>0</v>
      </c>
      <c r="AH87" s="188">
        <f>'3 жастағы балалар Ш'!BX97</f>
        <v>90</v>
      </c>
      <c r="AI87" s="188">
        <f>'3 жастағы балалар Ш'!BY97</f>
        <v>10</v>
      </c>
      <c r="AJ87" s="188">
        <f>'3 жастағы балалар Ш'!BZ97</f>
        <v>0</v>
      </c>
      <c r="AK87" s="56"/>
      <c r="AL87" s="56"/>
      <c r="AM87" s="56"/>
    </row>
    <row r="88" spans="2:39" ht="15.75" customHeight="1"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</row>
    <row r="89" spans="2:39" ht="15.75" customHeight="1">
      <c r="B89" s="268" t="s">
        <v>2</v>
      </c>
      <c r="C89" s="312" t="s">
        <v>499</v>
      </c>
      <c r="D89" s="308" t="s">
        <v>500</v>
      </c>
      <c r="E89" s="280"/>
      <c r="F89" s="312" t="s">
        <v>501</v>
      </c>
      <c r="G89" s="297" t="s">
        <v>485</v>
      </c>
      <c r="H89" s="262"/>
      <c r="I89" s="262"/>
      <c r="J89" s="262"/>
      <c r="K89" s="262"/>
      <c r="L89" s="262"/>
      <c r="M89" s="262"/>
      <c r="N89" s="262"/>
      <c r="O89" s="262"/>
      <c r="P89" s="262"/>
      <c r="Q89" s="262"/>
      <c r="R89" s="262"/>
      <c r="S89" s="262"/>
      <c r="T89" s="262"/>
      <c r="U89" s="263"/>
    </row>
    <row r="90" spans="2:39" ht="15.75" customHeight="1">
      <c r="B90" s="259"/>
      <c r="C90" s="259"/>
      <c r="D90" s="274"/>
      <c r="E90" s="281"/>
      <c r="F90" s="259"/>
      <c r="G90" s="310" t="s">
        <v>213</v>
      </c>
      <c r="H90" s="262"/>
      <c r="I90" s="262"/>
      <c r="J90" s="262"/>
      <c r="K90" s="262"/>
      <c r="L90" s="262"/>
      <c r="M90" s="262"/>
      <c r="N90" s="262"/>
      <c r="O90" s="262"/>
      <c r="P90" s="262"/>
      <c r="Q90" s="262"/>
      <c r="R90" s="262"/>
      <c r="S90" s="262"/>
      <c r="T90" s="262"/>
      <c r="U90" s="263"/>
    </row>
    <row r="91" spans="2:39" ht="128.25" customHeight="1">
      <c r="B91" s="259"/>
      <c r="C91" s="259"/>
      <c r="D91" s="274"/>
      <c r="E91" s="281"/>
      <c r="F91" s="259"/>
      <c r="G91" s="292" t="s">
        <v>239</v>
      </c>
      <c r="H91" s="262"/>
      <c r="I91" s="291"/>
      <c r="J91" s="293" t="s">
        <v>240</v>
      </c>
      <c r="K91" s="262"/>
      <c r="L91" s="291"/>
      <c r="M91" s="293" t="s">
        <v>241</v>
      </c>
      <c r="N91" s="262"/>
      <c r="O91" s="291"/>
      <c r="P91" s="293" t="s">
        <v>242</v>
      </c>
      <c r="Q91" s="262"/>
      <c r="R91" s="291"/>
      <c r="S91" s="293" t="s">
        <v>243</v>
      </c>
      <c r="T91" s="262"/>
      <c r="U91" s="291"/>
    </row>
    <row r="92" spans="2:39" ht="63" customHeight="1">
      <c r="B92" s="260"/>
      <c r="C92" s="260"/>
      <c r="D92" s="275"/>
      <c r="E92" s="282"/>
      <c r="F92" s="260"/>
      <c r="G92" s="162" t="s">
        <v>486</v>
      </c>
      <c r="H92" s="162" t="s">
        <v>487</v>
      </c>
      <c r="I92" s="162" t="s">
        <v>488</v>
      </c>
      <c r="J92" s="162" t="s">
        <v>486</v>
      </c>
      <c r="K92" s="162" t="s">
        <v>487</v>
      </c>
      <c r="L92" s="162" t="s">
        <v>488</v>
      </c>
      <c r="M92" s="162" t="s">
        <v>486</v>
      </c>
      <c r="N92" s="162" t="s">
        <v>487</v>
      </c>
      <c r="O92" s="162" t="s">
        <v>488</v>
      </c>
      <c r="P92" s="162" t="s">
        <v>486</v>
      </c>
      <c r="Q92" s="162" t="s">
        <v>487</v>
      </c>
      <c r="R92" s="162" t="s">
        <v>488</v>
      </c>
      <c r="S92" s="162" t="s">
        <v>486</v>
      </c>
      <c r="T92" s="162" t="s">
        <v>487</v>
      </c>
      <c r="U92" s="162" t="s">
        <v>488</v>
      </c>
    </row>
    <row r="93" spans="2:39" ht="45" customHeight="1">
      <c r="B93" s="185">
        <v>1</v>
      </c>
      <c r="C93" s="204" t="str">
        <f t="shared" ref="C93:D93" si="49">C58</f>
        <v>Нұрәсем шағын орталық</v>
      </c>
      <c r="D93" s="309" t="str">
        <f t="shared" si="49"/>
        <v>Белтаева.Н.Т</v>
      </c>
      <c r="E93" s="263"/>
      <c r="F93" s="187">
        <f>Q51</f>
        <v>20</v>
      </c>
      <c r="G93" s="199">
        <f>'3 жастағы балалар Ә'!D96</f>
        <v>20</v>
      </c>
      <c r="H93" s="199">
        <f>'3 жастағы балалар Ә'!E96</f>
        <v>0</v>
      </c>
      <c r="I93" s="199">
        <f>'3 жастағы балалар Ә'!F96</f>
        <v>0</v>
      </c>
      <c r="J93" s="199">
        <f>'3 жастағы балалар Ә'!G96</f>
        <v>20</v>
      </c>
      <c r="K93" s="199">
        <f>'3 жастағы балалар Ә'!H96</f>
        <v>0</v>
      </c>
      <c r="L93" s="199">
        <f>'3 жастағы балалар Ә'!I96</f>
        <v>0</v>
      </c>
      <c r="M93" s="199">
        <f>'3 жастағы балалар Ә'!J96</f>
        <v>20</v>
      </c>
      <c r="N93" s="199">
        <f>'3 жастағы балалар Ә'!K96</f>
        <v>0</v>
      </c>
      <c r="O93" s="199">
        <f>'3 жастағы балалар Ә'!L96</f>
        <v>0</v>
      </c>
      <c r="P93" s="199">
        <f>'3 жастағы балалар Ә'!M96</f>
        <v>20</v>
      </c>
      <c r="Q93" s="199">
        <f>'3 жастағы балалар Ә'!N96</f>
        <v>0</v>
      </c>
      <c r="R93" s="199">
        <f>'3 жастағы балалар Ә'!O96</f>
        <v>0</v>
      </c>
      <c r="S93" s="199">
        <f>'3 жастағы балалар Ә'!P96</f>
        <v>20</v>
      </c>
      <c r="T93" s="199">
        <f>'3 жастағы балалар Ә'!Q96</f>
        <v>0</v>
      </c>
      <c r="U93" s="199">
        <f>'3 жастағы балалар Ә'!R96</f>
        <v>0</v>
      </c>
    </row>
    <row r="94" spans="2:39" ht="15.75" customHeight="1">
      <c r="B94" s="193"/>
      <c r="C94" s="194"/>
      <c r="D94" s="314"/>
      <c r="E94" s="266"/>
      <c r="F94" s="188" t="s">
        <v>33</v>
      </c>
      <c r="G94" s="199">
        <f>'3 жастағы балалар Ә'!D97</f>
        <v>100</v>
      </c>
      <c r="H94" s="199">
        <f>'3 жастағы балалар Ә'!E97</f>
        <v>0</v>
      </c>
      <c r="I94" s="199">
        <f>'3 жастағы балалар Ә'!F97</f>
        <v>0</v>
      </c>
      <c r="J94" s="199">
        <f>'3 жастағы балалар Ә'!G97</f>
        <v>100</v>
      </c>
      <c r="K94" s="199">
        <f>'3 жастағы балалар Ә'!H97</f>
        <v>0</v>
      </c>
      <c r="L94" s="199">
        <f>'3 жастағы балалар Ә'!I97</f>
        <v>0</v>
      </c>
      <c r="M94" s="199">
        <f>'3 жастағы балалар Ә'!J97</f>
        <v>100</v>
      </c>
      <c r="N94" s="199">
        <f>'3 жастағы балалар Ә'!K97</f>
        <v>0</v>
      </c>
      <c r="O94" s="199">
        <f>'3 жастағы балалар Ә'!L97</f>
        <v>0</v>
      </c>
      <c r="P94" s="199">
        <f>'3 жастағы балалар Ә'!M97</f>
        <v>100</v>
      </c>
      <c r="Q94" s="199">
        <f>'3 жастағы балалар Ә'!N97</f>
        <v>0</v>
      </c>
      <c r="R94" s="199">
        <f>'3 жастағы балалар Ә'!O97</f>
        <v>0</v>
      </c>
      <c r="S94" s="199">
        <f>'3 жастағы балалар Ә'!P97</f>
        <v>100</v>
      </c>
      <c r="T94" s="199">
        <f>'3 жастағы балалар Ә'!Q97</f>
        <v>0</v>
      </c>
      <c r="U94" s="199">
        <f>'3 жастағы балалар Ә'!R97</f>
        <v>0</v>
      </c>
    </row>
    <row r="95" spans="2:39" ht="15.75" customHeight="1"/>
    <row r="96" spans="2:39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3">
    <mergeCell ref="B61:B64"/>
    <mergeCell ref="C61:C64"/>
    <mergeCell ref="D61:E64"/>
    <mergeCell ref="B68:B71"/>
    <mergeCell ref="B75:B78"/>
    <mergeCell ref="C75:C78"/>
    <mergeCell ref="G68:U68"/>
    <mergeCell ref="G69:U69"/>
    <mergeCell ref="G70:I70"/>
    <mergeCell ref="J70:L70"/>
    <mergeCell ref="M70:O70"/>
    <mergeCell ref="P70:R70"/>
    <mergeCell ref="S70:U70"/>
    <mergeCell ref="D65:E65"/>
    <mergeCell ref="D66:E66"/>
    <mergeCell ref="C68:C71"/>
    <mergeCell ref="D68:E71"/>
    <mergeCell ref="F68:F71"/>
    <mergeCell ref="D72:E72"/>
    <mergeCell ref="D73:E73"/>
    <mergeCell ref="D75:E78"/>
    <mergeCell ref="F75:F78"/>
    <mergeCell ref="D54:E57"/>
    <mergeCell ref="G54:U54"/>
    <mergeCell ref="G55:U55"/>
    <mergeCell ref="AT63:AV63"/>
    <mergeCell ref="AW63:AY63"/>
    <mergeCell ref="Y63:AA63"/>
    <mergeCell ref="AB63:AD63"/>
    <mergeCell ref="AE63:AG63"/>
    <mergeCell ref="AH63:AJ63"/>
    <mergeCell ref="AK63:AM63"/>
    <mergeCell ref="AN63:AP63"/>
    <mergeCell ref="AQ63:AS63"/>
    <mergeCell ref="F54:F57"/>
    <mergeCell ref="G56:I56"/>
    <mergeCell ref="D58:E58"/>
    <mergeCell ref="D59:E59"/>
    <mergeCell ref="P91:R91"/>
    <mergeCell ref="S91:U91"/>
    <mergeCell ref="S84:U84"/>
    <mergeCell ref="V84:X84"/>
    <mergeCell ref="G89:U89"/>
    <mergeCell ref="G90:U90"/>
    <mergeCell ref="G91:I91"/>
    <mergeCell ref="J91:L91"/>
    <mergeCell ref="M91:O91"/>
    <mergeCell ref="Y84:AA84"/>
    <mergeCell ref="AB84:AD84"/>
    <mergeCell ref="AE84:AG84"/>
    <mergeCell ref="AH84:AJ84"/>
    <mergeCell ref="G82:AJ82"/>
    <mergeCell ref="G83:U83"/>
    <mergeCell ref="V83:AJ83"/>
    <mergeCell ref="G84:I84"/>
    <mergeCell ref="J84:L84"/>
    <mergeCell ref="M84:O84"/>
    <mergeCell ref="P84:R84"/>
    <mergeCell ref="AQ77:AS77"/>
    <mergeCell ref="AT77:AV77"/>
    <mergeCell ref="AW77:AY77"/>
    <mergeCell ref="G75:AY75"/>
    <mergeCell ref="G76:U76"/>
    <mergeCell ref="V76:AJ76"/>
    <mergeCell ref="AK76:AY76"/>
    <mergeCell ref="G77:I77"/>
    <mergeCell ref="J77:L77"/>
    <mergeCell ref="M77:O77"/>
    <mergeCell ref="P77:R77"/>
    <mergeCell ref="S77:U77"/>
    <mergeCell ref="V77:X77"/>
    <mergeCell ref="Y77:AA77"/>
    <mergeCell ref="AB77:AD77"/>
    <mergeCell ref="AE77:AG77"/>
    <mergeCell ref="AH77:AJ77"/>
    <mergeCell ref="AK77:AM77"/>
    <mergeCell ref="AN77:AP77"/>
    <mergeCell ref="D79:E79"/>
    <mergeCell ref="D80:E80"/>
    <mergeCell ref="B82:B85"/>
    <mergeCell ref="C82:C85"/>
    <mergeCell ref="F82:F85"/>
    <mergeCell ref="D93:E93"/>
    <mergeCell ref="D94:E94"/>
    <mergeCell ref="D82:E85"/>
    <mergeCell ref="D86:E86"/>
    <mergeCell ref="D87:E87"/>
    <mergeCell ref="B89:B92"/>
    <mergeCell ref="C89:C92"/>
    <mergeCell ref="D89:E92"/>
    <mergeCell ref="F89:F92"/>
    <mergeCell ref="W32:X32"/>
    <mergeCell ref="W33:W34"/>
    <mergeCell ref="W35:W36"/>
    <mergeCell ref="W37:W38"/>
    <mergeCell ref="B50:U50"/>
    <mergeCell ref="P56:R56"/>
    <mergeCell ref="S56:U56"/>
    <mergeCell ref="G61:AY61"/>
    <mergeCell ref="G62:U62"/>
    <mergeCell ref="V62:AJ62"/>
    <mergeCell ref="AK62:AY62"/>
    <mergeCell ref="F61:F64"/>
    <mergeCell ref="G63:I63"/>
    <mergeCell ref="J63:L63"/>
    <mergeCell ref="M63:O63"/>
    <mergeCell ref="P63:R63"/>
    <mergeCell ref="S63:U63"/>
    <mergeCell ref="V63:X63"/>
    <mergeCell ref="J56:L56"/>
    <mergeCell ref="M56:O56"/>
    <mergeCell ref="B51:P51"/>
    <mergeCell ref="Q51:U51"/>
    <mergeCell ref="B54:B57"/>
    <mergeCell ref="C54:C57"/>
    <mergeCell ref="AS15:AT15"/>
    <mergeCell ref="AU15:AV15"/>
    <mergeCell ref="AW15:AX15"/>
    <mergeCell ref="AS24:AT24"/>
    <mergeCell ref="AU24:AV24"/>
    <mergeCell ref="AW24:AX24"/>
    <mergeCell ref="AY24:AZ24"/>
    <mergeCell ref="BA24:BB24"/>
    <mergeCell ref="M8:O8"/>
    <mergeCell ref="P8:R8"/>
    <mergeCell ref="X12:X14"/>
    <mergeCell ref="AA12:AC13"/>
    <mergeCell ref="AA14:AA15"/>
    <mergeCell ref="AB14:AB15"/>
    <mergeCell ref="X16:X18"/>
    <mergeCell ref="AC14:AC15"/>
    <mergeCell ref="AA16:AC17"/>
    <mergeCell ref="AA18:AA19"/>
    <mergeCell ref="AB18:AB19"/>
    <mergeCell ref="AC18:AC19"/>
    <mergeCell ref="X20:X22"/>
    <mergeCell ref="AA21:AC30"/>
    <mergeCell ref="X24:X26"/>
    <mergeCell ref="X28:X30"/>
    <mergeCell ref="G8:I8"/>
    <mergeCell ref="J8:L8"/>
    <mergeCell ref="S8:S9"/>
    <mergeCell ref="T8:T9"/>
    <mergeCell ref="W10:AC10"/>
    <mergeCell ref="AQ10:AT10"/>
    <mergeCell ref="B1:U1"/>
    <mergeCell ref="C4:U4"/>
    <mergeCell ref="B5:U5"/>
    <mergeCell ref="A6:V6"/>
    <mergeCell ref="B8:B9"/>
    <mergeCell ref="C8:C9"/>
    <mergeCell ref="D8:F8"/>
    <mergeCell ref="U8:U9"/>
  </mergeCells>
  <pageMargins left="0.7" right="0.7" top="0.75" bottom="0.75" header="0" footer="0"/>
  <pageSetup orientation="landscape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00"/>
  <sheetViews>
    <sheetView topLeftCell="AE5" workbookViewId="0">
      <selection activeCell="D70" sqref="D70:E70"/>
    </sheetView>
  </sheetViews>
  <sheetFormatPr defaultColWidth="14.42578125" defaultRowHeight="15" customHeight="1"/>
  <cols>
    <col min="1" max="1" width="8" customWidth="1"/>
    <col min="2" max="2" width="5.5703125" customWidth="1"/>
    <col min="3" max="3" width="37.140625" customWidth="1"/>
    <col min="4" max="6" width="12.42578125" customWidth="1"/>
    <col min="7" max="7" width="11" customWidth="1"/>
    <col min="8" max="8" width="10.5703125" customWidth="1"/>
    <col min="9" max="9" width="10.28515625" customWidth="1"/>
    <col min="10" max="13" width="10.5703125" customWidth="1"/>
    <col min="14" max="14" width="10.85546875" customWidth="1"/>
    <col min="15" max="15" width="10.5703125" customWidth="1"/>
    <col min="16" max="16" width="10.140625" customWidth="1"/>
    <col min="17" max="17" width="10.85546875" customWidth="1"/>
    <col min="18" max="18" width="11.28515625" customWidth="1"/>
    <col min="19" max="19" width="11.5703125" customWidth="1"/>
    <col min="20" max="20" width="10.85546875" customWidth="1"/>
    <col min="21" max="21" width="10.5703125" customWidth="1"/>
    <col min="22" max="23" width="10.85546875" customWidth="1"/>
    <col min="24" max="24" width="13.140625" customWidth="1"/>
    <col min="25" max="25" width="11.5703125" customWidth="1"/>
    <col min="26" max="26" width="11" customWidth="1"/>
    <col min="27" max="27" width="11.28515625" customWidth="1"/>
    <col min="28" max="28" width="10.140625" customWidth="1"/>
    <col min="29" max="29" width="10.85546875" customWidth="1"/>
    <col min="30" max="30" width="11" customWidth="1"/>
    <col min="31" max="31" width="10.5703125" customWidth="1"/>
    <col min="32" max="48" width="10.7109375" customWidth="1"/>
    <col min="49" max="49" width="15" customWidth="1"/>
    <col min="50" max="50" width="10.7109375" customWidth="1"/>
    <col min="51" max="51" width="15.42578125" customWidth="1"/>
    <col min="52" max="52" width="8" customWidth="1"/>
    <col min="53" max="53" width="15.85546875" customWidth="1"/>
    <col min="54" max="54" width="8" customWidth="1"/>
    <col min="55" max="55" width="14.5703125" customWidth="1"/>
    <col min="56" max="56" width="8" customWidth="1"/>
    <col min="57" max="57" width="13.140625" customWidth="1"/>
  </cols>
  <sheetData>
    <row r="1" spans="1:57">
      <c r="B1" s="284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</row>
    <row r="2" spans="1:57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57"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</row>
    <row r="4" spans="1:57">
      <c r="B4" s="91"/>
      <c r="C4" s="284" t="s">
        <v>510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</row>
    <row r="5" spans="1:57">
      <c r="B5" s="284" t="s">
        <v>482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</row>
    <row r="6" spans="1:57">
      <c r="A6" s="284"/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</row>
    <row r="8" spans="1:57" ht="68.25" customHeight="1">
      <c r="B8" s="268" t="s">
        <v>2</v>
      </c>
      <c r="C8" s="268" t="s">
        <v>3</v>
      </c>
      <c r="D8" s="301" t="s">
        <v>483</v>
      </c>
      <c r="E8" s="262"/>
      <c r="F8" s="263"/>
      <c r="G8" s="300" t="s">
        <v>59</v>
      </c>
      <c r="H8" s="262"/>
      <c r="I8" s="263"/>
      <c r="J8" s="300" t="s">
        <v>484</v>
      </c>
      <c r="K8" s="262"/>
      <c r="L8" s="263"/>
      <c r="M8" s="300" t="s">
        <v>259</v>
      </c>
      <c r="N8" s="262"/>
      <c r="O8" s="263"/>
      <c r="P8" s="300" t="s">
        <v>485</v>
      </c>
      <c r="Q8" s="262"/>
      <c r="R8" s="263"/>
      <c r="S8" s="270" t="s">
        <v>5</v>
      </c>
      <c r="T8" s="270" t="s">
        <v>6</v>
      </c>
      <c r="U8" s="258" t="s">
        <v>7</v>
      </c>
      <c r="V8" s="325" t="s">
        <v>511</v>
      </c>
    </row>
    <row r="9" spans="1:57" ht="63" customHeight="1">
      <c r="B9" s="260"/>
      <c r="C9" s="260"/>
      <c r="D9" s="162" t="s">
        <v>486</v>
      </c>
      <c r="E9" s="162" t="s">
        <v>487</v>
      </c>
      <c r="F9" s="162" t="s">
        <v>488</v>
      </c>
      <c r="G9" s="162" t="s">
        <v>486</v>
      </c>
      <c r="H9" s="162" t="s">
        <v>487</v>
      </c>
      <c r="I9" s="162" t="s">
        <v>488</v>
      </c>
      <c r="J9" s="162" t="s">
        <v>486</v>
      </c>
      <c r="K9" s="162" t="s">
        <v>487</v>
      </c>
      <c r="L9" s="162" t="s">
        <v>488</v>
      </c>
      <c r="M9" s="162" t="s">
        <v>486</v>
      </c>
      <c r="N9" s="162" t="s">
        <v>487</v>
      </c>
      <c r="O9" s="162" t="s">
        <v>488</v>
      </c>
      <c r="P9" s="162" t="s">
        <v>486</v>
      </c>
      <c r="Q9" s="162" t="s">
        <v>487</v>
      </c>
      <c r="R9" s="162" t="s">
        <v>488</v>
      </c>
      <c r="S9" s="260"/>
      <c r="T9" s="260"/>
      <c r="U9" s="260"/>
      <c r="V9" s="260"/>
    </row>
    <row r="10" spans="1:57">
      <c r="B10" s="163">
        <v>1</v>
      </c>
      <c r="C10" s="93" t="str">
        <f>'3 жастағы балалар Ф'!D115</f>
        <v>Айдос Ерназар Ерсінұлы</v>
      </c>
      <c r="D10" s="93">
        <f>'3 жастағы балалар Ф'!T115</f>
        <v>0</v>
      </c>
      <c r="E10" s="93">
        <f>'3 жастағы балалар Ф'!U115</f>
        <v>5</v>
      </c>
      <c r="F10" s="93">
        <f>'3 жастағы балалар Ф'!V115</f>
        <v>0</v>
      </c>
      <c r="G10" s="93">
        <f>'3 жастағы балалар К'!AW115</f>
        <v>14</v>
      </c>
      <c r="H10" s="93">
        <f>'3 жастағы балалар К'!AX115</f>
        <v>1</v>
      </c>
      <c r="I10" s="93">
        <f>'3 жастағы балалар К'!AY115</f>
        <v>0</v>
      </c>
      <c r="J10" s="93">
        <f>'3 жастағы балалар Т'!S115</f>
        <v>5</v>
      </c>
      <c r="K10" s="93">
        <f>'3 жастағы балалар Т'!T115</f>
        <v>0</v>
      </c>
      <c r="L10" s="93">
        <f>'3 жастағы балалар Т'!U115</f>
        <v>0</v>
      </c>
      <c r="M10" s="93">
        <f>'3 жастағы балалар Ш'!CA115</f>
        <v>25</v>
      </c>
      <c r="N10" s="163">
        <f>'3 жастағы балалар Ш'!CB115</f>
        <v>0</v>
      </c>
      <c r="O10" s="163">
        <f>'3 жастағы балалар Ш'!CC115</f>
        <v>0</v>
      </c>
      <c r="P10" s="163">
        <f>'3 жастағы балалар Ә'!S115</f>
        <v>5</v>
      </c>
      <c r="Q10" s="163">
        <f>'3 жастағы балалар Ә'!T115</f>
        <v>0</v>
      </c>
      <c r="R10" s="164">
        <f>'3 жастағы балалар Ә'!U115</f>
        <v>0</v>
      </c>
      <c r="S10" s="165">
        <f t="shared" ref="S10:U10" si="0">(D10+G10+J10+M10+P10)/5</f>
        <v>9.8000000000000007</v>
      </c>
      <c r="T10" s="165">
        <f t="shared" si="0"/>
        <v>1.2</v>
      </c>
      <c r="U10" s="166">
        <f t="shared" si="0"/>
        <v>0</v>
      </c>
      <c r="V10" s="228"/>
      <c r="X10" s="301" t="s">
        <v>489</v>
      </c>
      <c r="Y10" s="262"/>
      <c r="Z10" s="262"/>
      <c r="AA10" s="262"/>
      <c r="AB10" s="262"/>
      <c r="AC10" s="262"/>
      <c r="AD10" s="262"/>
      <c r="AE10" s="263"/>
      <c r="AT10" s="319" t="s">
        <v>489</v>
      </c>
      <c r="AU10" s="262"/>
      <c r="AV10" s="262"/>
      <c r="AW10" s="263"/>
      <c r="AX10" s="209"/>
      <c r="AY10" s="209"/>
      <c r="AZ10" s="209"/>
      <c r="BA10" s="209"/>
      <c r="BB10" s="182"/>
      <c r="BC10" s="182"/>
      <c r="BD10" s="182"/>
      <c r="BE10" s="182"/>
    </row>
    <row r="11" spans="1:57">
      <c r="B11" s="163">
        <v>2</v>
      </c>
      <c r="C11" s="93" t="str">
        <f>'3 жастағы балалар Ф'!D116</f>
        <v xml:space="preserve"> Әділбек Еркежан</v>
      </c>
      <c r="D11" s="93">
        <f>'3 жастағы балалар Ф'!T116</f>
        <v>5</v>
      </c>
      <c r="E11" s="93">
        <f>'3 жастағы балалар Ф'!U116</f>
        <v>0</v>
      </c>
      <c r="F11" s="93">
        <f>'3 жастағы балалар Ф'!V116</f>
        <v>0</v>
      </c>
      <c r="G11" s="93">
        <f>'3 жастағы балалар К'!AW116</f>
        <v>15</v>
      </c>
      <c r="H11" s="93">
        <f>'3 жастағы балалар К'!AX116</f>
        <v>0</v>
      </c>
      <c r="I11" s="93">
        <f>'3 жастағы балалар К'!AY116</f>
        <v>0</v>
      </c>
      <c r="J11" s="93">
        <f>'3 жастағы балалар Т'!S116</f>
        <v>5</v>
      </c>
      <c r="K11" s="93">
        <f>'3 жастағы балалар Т'!T116</f>
        <v>0</v>
      </c>
      <c r="L11" s="93">
        <f>'3 жастағы балалар Т'!U116</f>
        <v>0</v>
      </c>
      <c r="M11" s="93">
        <f>'3 жастағы балалар Ш'!CA116</f>
        <v>25</v>
      </c>
      <c r="N11" s="163">
        <f>'3 жастағы балалар Ш'!CB116</f>
        <v>0</v>
      </c>
      <c r="O11" s="163">
        <f>'3 жастағы балалар Ш'!CC116</f>
        <v>1</v>
      </c>
      <c r="P11" s="163">
        <f>'3 жастағы балалар Ә'!S116</f>
        <v>5</v>
      </c>
      <c r="Q11" s="163">
        <f>'3 жастағы балалар Ә'!T116</f>
        <v>0</v>
      </c>
      <c r="R11" s="164">
        <f>'3 жастағы балалар Ә'!U116</f>
        <v>0</v>
      </c>
      <c r="S11" s="165">
        <f t="shared" ref="S11:U11" si="1">(D11+G11+J11+M11+P11)/5</f>
        <v>11</v>
      </c>
      <c r="T11" s="165">
        <f t="shared" si="1"/>
        <v>0</v>
      </c>
      <c r="U11" s="166">
        <f t="shared" si="1"/>
        <v>0.2</v>
      </c>
      <c r="V11" s="228"/>
      <c r="X11" s="22"/>
      <c r="Y11" s="22"/>
      <c r="Z11" s="2" t="s">
        <v>33</v>
      </c>
      <c r="AA11" s="229" t="s">
        <v>33</v>
      </c>
      <c r="AB11" s="230" t="s">
        <v>33</v>
      </c>
      <c r="AC11" s="2" t="s">
        <v>490</v>
      </c>
      <c r="AD11" s="97" t="s">
        <v>491</v>
      </c>
      <c r="AE11" s="97" t="s">
        <v>492</v>
      </c>
      <c r="AT11" s="163" t="s">
        <v>490</v>
      </c>
      <c r="AU11" s="125" t="s">
        <v>503</v>
      </c>
      <c r="AV11" s="210">
        <f>(G63+J63+M63+P63+S63)/5</f>
        <v>18.2</v>
      </c>
      <c r="AW11" s="211">
        <f>AV11*100/Q56</f>
        <v>91</v>
      </c>
      <c r="AX11" s="182"/>
      <c r="AY11" s="182"/>
      <c r="AZ11" s="182"/>
      <c r="BA11" s="182"/>
      <c r="BB11" s="182"/>
      <c r="BC11" s="182"/>
      <c r="BD11" s="182"/>
      <c r="BE11" s="182"/>
    </row>
    <row r="12" spans="1:57">
      <c r="B12" s="163">
        <v>3</v>
      </c>
      <c r="C12" s="93" t="str">
        <f>'3 жастағы балалар Ф'!D117</f>
        <v>Бейбіт Айғаным Қуатқызы</v>
      </c>
      <c r="D12" s="93">
        <f>'3 жастағы балалар Ф'!T117</f>
        <v>3</v>
      </c>
      <c r="E12" s="93">
        <f>'3 жастағы балалар Ф'!U117</f>
        <v>1</v>
      </c>
      <c r="F12" s="93">
        <f>'3 жастағы балалар Ф'!V117</f>
        <v>0</v>
      </c>
      <c r="G12" s="93">
        <f>'3 жастағы балалар К'!AW117</f>
        <v>15</v>
      </c>
      <c r="H12" s="93">
        <f>'3 жастағы балалар К'!AX117</f>
        <v>0</v>
      </c>
      <c r="I12" s="93">
        <f>'3 жастағы балалар К'!AY117</f>
        <v>0</v>
      </c>
      <c r="J12" s="93">
        <f>'3 жастағы балалар Т'!S117</f>
        <v>5</v>
      </c>
      <c r="K12" s="93">
        <f>'3 жастағы балалар Т'!T117</f>
        <v>0</v>
      </c>
      <c r="L12" s="93">
        <f>'3 жастағы балалар Т'!U117</f>
        <v>0</v>
      </c>
      <c r="M12" s="93">
        <f>'3 жастағы балалар Ш'!CA117</f>
        <v>25</v>
      </c>
      <c r="N12" s="163">
        <f>'3 жастағы балалар Ш'!CB117</f>
        <v>0</v>
      </c>
      <c r="O12" s="163">
        <f>'3 жастағы балалар Ш'!CC117</f>
        <v>1</v>
      </c>
      <c r="P12" s="163">
        <f>'3 жастағы балалар Ә'!S117</f>
        <v>5</v>
      </c>
      <c r="Q12" s="163">
        <f>'3 жастағы балалар Ә'!T117</f>
        <v>0</v>
      </c>
      <c r="R12" s="164">
        <f>'3 жастағы балалар Ә'!U117</f>
        <v>0</v>
      </c>
      <c r="S12" s="165">
        <f t="shared" ref="S12:U12" si="2">(D12+G12+J12+M12+P12)/5</f>
        <v>10.6</v>
      </c>
      <c r="T12" s="165">
        <f t="shared" si="2"/>
        <v>0.2</v>
      </c>
      <c r="U12" s="166">
        <f t="shared" si="2"/>
        <v>0.2</v>
      </c>
      <c r="V12" s="228"/>
      <c r="X12" s="22" t="s">
        <v>490</v>
      </c>
      <c r="Y12" s="268" t="s">
        <v>503</v>
      </c>
      <c r="Z12" s="171">
        <f>СВОД1!Z12</f>
        <v>40.789473684210527</v>
      </c>
      <c r="AA12" s="231">
        <f>СВОД2!Z12</f>
        <v>63</v>
      </c>
      <c r="AB12" s="232">
        <f>'3 жастағы балалар Ф'!V164</f>
        <v>91</v>
      </c>
      <c r="AC12" s="304" t="s">
        <v>494</v>
      </c>
      <c r="AD12" s="273"/>
      <c r="AE12" s="280"/>
      <c r="AT12" s="163" t="s">
        <v>491</v>
      </c>
      <c r="AU12" s="126" t="s">
        <v>503</v>
      </c>
      <c r="AV12" s="213">
        <f>(H63+K63+N63+Q63+T63)/5</f>
        <v>1.6</v>
      </c>
      <c r="AW12" s="211">
        <f>AV12*100/Q56</f>
        <v>8</v>
      </c>
      <c r="AX12" s="182"/>
      <c r="AY12" s="182"/>
      <c r="AZ12" s="182"/>
      <c r="BA12" s="182"/>
      <c r="BB12" s="182"/>
      <c r="BC12" s="182"/>
      <c r="BD12" s="182"/>
      <c r="BE12" s="182"/>
    </row>
    <row r="13" spans="1:57">
      <c r="B13" s="163">
        <v>4</v>
      </c>
      <c r="C13" s="93" t="str">
        <f>'3 жастағы балалар Ф'!D118</f>
        <v xml:space="preserve">Даниярқызы Айша </v>
      </c>
      <c r="D13" s="93">
        <f>'3 жастағы балалар Ф'!T118</f>
        <v>5</v>
      </c>
      <c r="E13" s="93">
        <f>'3 жастағы балалар Ф'!U118</f>
        <v>0</v>
      </c>
      <c r="F13" s="93">
        <f>'3 жастағы балалар Ф'!V118</f>
        <v>0</v>
      </c>
      <c r="G13" s="93">
        <f>'3 жастағы балалар К'!AW118</f>
        <v>15</v>
      </c>
      <c r="H13" s="93">
        <f>'3 жастағы балалар К'!AX118</f>
        <v>4</v>
      </c>
      <c r="I13" s="93">
        <f>'3 жастағы балалар К'!AY118</f>
        <v>0</v>
      </c>
      <c r="J13" s="93">
        <f>'3 жастағы балалар Т'!S118</f>
        <v>1</v>
      </c>
      <c r="K13" s="93">
        <f>'3 жастағы балалар Т'!T118</f>
        <v>4</v>
      </c>
      <c r="L13" s="93">
        <f>'3 жастағы балалар Т'!U118</f>
        <v>0</v>
      </c>
      <c r="M13" s="93">
        <f>'3 жастағы балалар Ш'!CA118</f>
        <v>24</v>
      </c>
      <c r="N13" s="163">
        <f>'3 жастағы балалар Ш'!CB118</f>
        <v>0</v>
      </c>
      <c r="O13" s="163">
        <f>'3 жастағы балалар Ш'!CC118</f>
        <v>0</v>
      </c>
      <c r="P13" s="163">
        <f>'3 жастағы балалар Ә'!S118</f>
        <v>5</v>
      </c>
      <c r="Q13" s="163">
        <f>'3 жастағы балалар Ә'!T118</f>
        <v>0</v>
      </c>
      <c r="R13" s="164">
        <f>'3 жастағы балалар Ә'!U118</f>
        <v>0</v>
      </c>
      <c r="S13" s="165">
        <f t="shared" ref="S13:U13" si="3">(D13+G13+J13+M13+P13)/5</f>
        <v>10</v>
      </c>
      <c r="T13" s="165">
        <f t="shared" si="3"/>
        <v>1.6</v>
      </c>
      <c r="U13" s="166">
        <f t="shared" si="3"/>
        <v>0</v>
      </c>
      <c r="V13" s="228"/>
      <c r="X13" s="22" t="s">
        <v>491</v>
      </c>
      <c r="Y13" s="259"/>
      <c r="Z13" s="171">
        <f>СВОД1!Z13</f>
        <v>48</v>
      </c>
      <c r="AA13" s="231">
        <f>СВОД2!Z13</f>
        <v>64</v>
      </c>
      <c r="AB13" s="232">
        <f>'3 жастағы балалар Ф'!V165</f>
        <v>8</v>
      </c>
      <c r="AC13" s="275"/>
      <c r="AD13" s="276"/>
      <c r="AE13" s="282"/>
      <c r="AT13" s="163" t="s">
        <v>492</v>
      </c>
      <c r="AU13" s="126" t="s">
        <v>503</v>
      </c>
      <c r="AV13" s="213">
        <f>(I63+L63+O63+R63+U63)/5</f>
        <v>0</v>
      </c>
      <c r="AW13" s="211">
        <f>AV13*100/Q56</f>
        <v>0</v>
      </c>
      <c r="AX13" s="182"/>
      <c r="AY13" s="182"/>
      <c r="AZ13" s="182"/>
      <c r="BA13" s="182"/>
      <c r="BB13" s="182"/>
      <c r="BC13" s="182"/>
      <c r="BD13" s="182"/>
      <c r="BE13" s="182"/>
    </row>
    <row r="14" spans="1:57" ht="15.75" customHeight="1">
      <c r="B14" s="163">
        <v>5</v>
      </c>
      <c r="C14" s="93" t="str">
        <f>'3 жастағы балалар Ф'!D119</f>
        <v>Дюсенғали Айсұлтан Серікпайұлы</v>
      </c>
      <c r="D14" s="93">
        <f>'3 жастағы балалар Ф'!T119</f>
        <v>5</v>
      </c>
      <c r="E14" s="93">
        <f>'3 жастағы балалар Ф'!U119</f>
        <v>0</v>
      </c>
      <c r="F14" s="93">
        <f>'3 жастағы балалар Ф'!V119</f>
        <v>0</v>
      </c>
      <c r="G14" s="93">
        <f>'3 жастағы балалар К'!AW119</f>
        <v>15</v>
      </c>
      <c r="H14" s="93">
        <f>'3 жастағы балалар К'!AX119</f>
        <v>4</v>
      </c>
      <c r="I14" s="93">
        <f>'3 жастағы балалар К'!AY119</f>
        <v>0</v>
      </c>
      <c r="J14" s="93">
        <f>'3 жастағы балалар Т'!S119</f>
        <v>5</v>
      </c>
      <c r="K14" s="93">
        <f>'3 жастағы балалар Т'!T119</f>
        <v>0</v>
      </c>
      <c r="L14" s="93">
        <f>'3 жастағы балалар Т'!U119</f>
        <v>0</v>
      </c>
      <c r="M14" s="93">
        <f>'3 жастағы балалар Ш'!CA119</f>
        <v>25</v>
      </c>
      <c r="N14" s="163">
        <f>'3 жастағы балалар Ш'!CB119</f>
        <v>0</v>
      </c>
      <c r="O14" s="163">
        <f>'3 жастағы балалар Ш'!CC119</f>
        <v>0</v>
      </c>
      <c r="P14" s="163">
        <f>'3 жастағы балалар Ә'!S119</f>
        <v>5</v>
      </c>
      <c r="Q14" s="163">
        <f>'3 жастағы балалар Ә'!T119</f>
        <v>0</v>
      </c>
      <c r="R14" s="164">
        <f>'3 жастағы балалар Ә'!U119</f>
        <v>0</v>
      </c>
      <c r="S14" s="165">
        <f t="shared" ref="S14:U14" si="4">(D14+G14+J14+M14+P14)/5</f>
        <v>11</v>
      </c>
      <c r="T14" s="165">
        <f t="shared" si="4"/>
        <v>0.8</v>
      </c>
      <c r="U14" s="166">
        <f t="shared" si="4"/>
        <v>0</v>
      </c>
      <c r="V14" s="228"/>
      <c r="X14" s="22" t="s">
        <v>492</v>
      </c>
      <c r="Y14" s="260"/>
      <c r="Z14" s="171">
        <f>СВОД1!Z14</f>
        <v>0</v>
      </c>
      <c r="AA14" s="231">
        <f>СВОД2!Z14</f>
        <v>24</v>
      </c>
      <c r="AB14" s="232">
        <f>'3 жастағы балалар Ф'!V166</f>
        <v>0</v>
      </c>
      <c r="AC14" s="305">
        <f>AC18*Q56/100</f>
        <v>16.664000000000001</v>
      </c>
      <c r="AD14" s="305">
        <f>AD18*Q56/100</f>
        <v>1.3013333333333332</v>
      </c>
      <c r="AE14" s="305">
        <f>AE18*Q56/100</f>
        <v>0.44</v>
      </c>
      <c r="AT14" s="168"/>
      <c r="AU14" s="214"/>
      <c r="AV14" s="215">
        <f t="shared" ref="AV14:AW14" si="5">SUM(AV11:AV13)</f>
        <v>19.8</v>
      </c>
      <c r="AW14" s="215">
        <f t="shared" si="5"/>
        <v>99</v>
      </c>
      <c r="AX14" s="182"/>
      <c r="AY14" s="182"/>
      <c r="AZ14" s="182"/>
      <c r="BA14" s="182"/>
      <c r="BB14" s="182"/>
      <c r="BC14" s="182"/>
      <c r="BD14" s="182"/>
      <c r="BE14" s="182"/>
    </row>
    <row r="15" spans="1:57" ht="15.75" customHeight="1">
      <c r="B15" s="163">
        <v>6</v>
      </c>
      <c r="C15" s="93" t="str">
        <f>'3 жастағы балалар Ф'!D120</f>
        <v xml:space="preserve">Даниярқызы Азиза </v>
      </c>
      <c r="D15" s="93">
        <f>'3 жастағы балалар Ф'!T120</f>
        <v>4</v>
      </c>
      <c r="E15" s="93">
        <f>'3 жастағы балалар Ф'!U120</f>
        <v>1</v>
      </c>
      <c r="F15" s="93">
        <f>'3 жастағы балалар Ф'!V120</f>
        <v>0</v>
      </c>
      <c r="G15" s="93">
        <f>'3 жастағы балалар К'!AW120</f>
        <v>15</v>
      </c>
      <c r="H15" s="93">
        <f>'3 жастағы балалар К'!AX120</f>
        <v>0</v>
      </c>
      <c r="I15" s="93">
        <f>'3 жастағы балалар К'!AY120</f>
        <v>0</v>
      </c>
      <c r="J15" s="93">
        <f>'3 жастағы балалар Т'!S120</f>
        <v>5</v>
      </c>
      <c r="K15" s="93">
        <f>'3 жастағы балалар Т'!T120</f>
        <v>0</v>
      </c>
      <c r="L15" s="93">
        <f>'3 жастағы балалар Т'!U120</f>
        <v>0</v>
      </c>
      <c r="M15" s="93">
        <f>'3 жастағы балалар Ш'!CA120</f>
        <v>25</v>
      </c>
      <c r="N15" s="163">
        <f>'3 жастағы балалар Ш'!CB120</f>
        <v>0</v>
      </c>
      <c r="O15" s="163">
        <f>'3 жастағы балалар Ш'!CC120</f>
        <v>0</v>
      </c>
      <c r="P15" s="163">
        <f>'3 жастағы балалар Ә'!S120</f>
        <v>5</v>
      </c>
      <c r="Q15" s="163">
        <f>'3 жастағы балалар Ә'!T120</f>
        <v>0</v>
      </c>
      <c r="R15" s="164">
        <f>'3 жастағы балалар Ә'!U120</f>
        <v>0</v>
      </c>
      <c r="S15" s="165">
        <f t="shared" ref="S15:U15" si="6">(D15+G15+J15+M15+P15)/5</f>
        <v>10.8</v>
      </c>
      <c r="T15" s="165">
        <f t="shared" si="6"/>
        <v>0.2</v>
      </c>
      <c r="U15" s="166">
        <f t="shared" si="6"/>
        <v>0</v>
      </c>
      <c r="V15" s="228"/>
      <c r="X15" s="22"/>
      <c r="Y15" s="2"/>
      <c r="Z15" s="171"/>
      <c r="AA15" s="231"/>
      <c r="AB15" s="232"/>
      <c r="AC15" s="260"/>
      <c r="AD15" s="260"/>
      <c r="AE15" s="260"/>
      <c r="AT15" s="168"/>
      <c r="AU15" s="126"/>
      <c r="AV15" s="320" t="s">
        <v>60</v>
      </c>
      <c r="AW15" s="263"/>
      <c r="AX15" s="321" t="s">
        <v>61</v>
      </c>
      <c r="AY15" s="263"/>
      <c r="AZ15" s="279" t="s">
        <v>100</v>
      </c>
      <c r="BA15" s="263"/>
      <c r="BB15" s="182"/>
      <c r="BC15" s="182"/>
      <c r="BD15" s="182"/>
      <c r="BE15" s="182"/>
    </row>
    <row r="16" spans="1:57">
      <c r="B16" s="163">
        <v>7</v>
      </c>
      <c r="C16" s="93" t="str">
        <f>'3 жастағы балалар Ф'!D121</f>
        <v>Жұмағали Нұрәлі Досжанұлы</v>
      </c>
      <c r="D16" s="93">
        <f>'3 жастағы балалар Ф'!T121</f>
        <v>5</v>
      </c>
      <c r="E16" s="93">
        <f>'3 жастағы балалар Ф'!U121</f>
        <v>0</v>
      </c>
      <c r="F16" s="93">
        <f>'3 жастағы балалар Ф'!V121</f>
        <v>0</v>
      </c>
      <c r="G16" s="93">
        <f>'3 жастағы балалар К'!AW121</f>
        <v>15</v>
      </c>
      <c r="H16" s="93">
        <f>'3 жастағы балалар К'!AX121</f>
        <v>1</v>
      </c>
      <c r="I16" s="93">
        <f>'3 жастағы балалар К'!AY121</f>
        <v>0</v>
      </c>
      <c r="J16" s="93">
        <f>'3 жастағы балалар Т'!S121</f>
        <v>5</v>
      </c>
      <c r="K16" s="93">
        <f>'3 жастағы балалар Т'!T121</f>
        <v>0</v>
      </c>
      <c r="L16" s="93">
        <f>'3 жастағы балалар Т'!U121</f>
        <v>0</v>
      </c>
      <c r="M16" s="93">
        <f>'3 жастағы балалар Ш'!CA121</f>
        <v>25</v>
      </c>
      <c r="N16" s="163">
        <f>'3 жастағы балалар Ш'!CB121</f>
        <v>0</v>
      </c>
      <c r="O16" s="163">
        <f>'3 жастағы балалар Ш'!CC121</f>
        <v>0</v>
      </c>
      <c r="P16" s="163">
        <f>'3 жастағы балалар Ә'!S121</f>
        <v>5</v>
      </c>
      <c r="Q16" s="163">
        <f>'3 жастағы балалар Ә'!T121</f>
        <v>0</v>
      </c>
      <c r="R16" s="164">
        <f>'3 жастағы балалар Ә'!U121</f>
        <v>0</v>
      </c>
      <c r="S16" s="165">
        <f t="shared" ref="S16:U16" si="7">(D16+G16+J16+M16+P16)/5</f>
        <v>11</v>
      </c>
      <c r="T16" s="165">
        <f t="shared" si="7"/>
        <v>0.2</v>
      </c>
      <c r="U16" s="166">
        <f t="shared" si="7"/>
        <v>0</v>
      </c>
      <c r="V16" s="228"/>
      <c r="X16" s="22" t="s">
        <v>490</v>
      </c>
      <c r="Y16" s="268" t="s">
        <v>504</v>
      </c>
      <c r="Z16" s="171">
        <f>СВОД1!Z16</f>
        <v>0</v>
      </c>
      <c r="AA16" s="231">
        <f>СВОД2!Z16</f>
        <v>69.333333333333329</v>
      </c>
      <c r="AB16" s="232">
        <f>'3 жастағы балалар К'!AY164</f>
        <v>90</v>
      </c>
      <c r="AC16" s="304" t="s">
        <v>33</v>
      </c>
      <c r="AD16" s="273"/>
      <c r="AE16" s="280"/>
      <c r="AT16" s="163" t="s">
        <v>490</v>
      </c>
      <c r="AU16" s="126" t="s">
        <v>504</v>
      </c>
      <c r="AV16" s="126">
        <f>(G70+J70+M70+P70+S70)/5</f>
        <v>17.600000000000001</v>
      </c>
      <c r="AW16" s="211">
        <f>AV16*100/Q56</f>
        <v>88.000000000000014</v>
      </c>
      <c r="AX16" s="126">
        <f>(V70+Y70+AB70+AE70+AH70)/5</f>
        <v>18.399999999999999</v>
      </c>
      <c r="AY16" s="217">
        <f>AX16*100/Q56</f>
        <v>91.999999999999986</v>
      </c>
      <c r="AZ16" s="126">
        <f>(AK70+AN70+AQ70+AT70+AW70)/5</f>
        <v>18</v>
      </c>
      <c r="BA16" s="217">
        <f>AZ16*100/Q56</f>
        <v>90</v>
      </c>
      <c r="BB16" s="182"/>
      <c r="BC16" s="182"/>
      <c r="BD16" s="182"/>
      <c r="BE16" s="182"/>
    </row>
    <row r="17" spans="2:57">
      <c r="B17" s="163">
        <v>8</v>
      </c>
      <c r="C17" s="93" t="str">
        <f>'3 жастағы балалар Ф'!D122</f>
        <v>Мұратбек Масұр Мұратбекұлы</v>
      </c>
      <c r="D17" s="93">
        <f>'3 жастағы балалар Ф'!T122</f>
        <v>4</v>
      </c>
      <c r="E17" s="93">
        <f>'3 жастағы балалар Ф'!U122</f>
        <v>1</v>
      </c>
      <c r="F17" s="93">
        <f>'3 жастағы балалар Ф'!V122</f>
        <v>0</v>
      </c>
      <c r="G17" s="93">
        <f>'3 жастағы балалар К'!AW122</f>
        <v>6</v>
      </c>
      <c r="H17" s="93">
        <f>'3 жастағы балалар К'!AX122</f>
        <v>12</v>
      </c>
      <c r="I17" s="93">
        <f>'3 жастағы балалар К'!AY122</f>
        <v>0</v>
      </c>
      <c r="J17" s="93">
        <f>'3 жастағы балалар Т'!S122</f>
        <v>4</v>
      </c>
      <c r="K17" s="93">
        <f>'3 жастағы балалар Т'!T122</f>
        <v>1</v>
      </c>
      <c r="L17" s="93">
        <f>'3 жастағы балалар Т'!U122</f>
        <v>0</v>
      </c>
      <c r="M17" s="93">
        <f>'3 жастағы балалар Ш'!CA122</f>
        <v>2</v>
      </c>
      <c r="N17" s="163">
        <f>'3 жастағы балалар Ш'!CB122</f>
        <v>23</v>
      </c>
      <c r="O17" s="163">
        <f>'3 жастағы балалар Ш'!CC122</f>
        <v>0</v>
      </c>
      <c r="P17" s="163">
        <f>'3 жастағы балалар Ә'!S122</f>
        <v>5</v>
      </c>
      <c r="Q17" s="163">
        <f>'3 жастағы балалар Ә'!T122</f>
        <v>0</v>
      </c>
      <c r="R17" s="164">
        <f>'3 жастағы балалар Ә'!U122</f>
        <v>0</v>
      </c>
      <c r="S17" s="165">
        <f t="shared" ref="S17:U17" si="8">(D17+G17+J17+M17+P17)/5</f>
        <v>4.2</v>
      </c>
      <c r="T17" s="165">
        <f t="shared" si="8"/>
        <v>7.4</v>
      </c>
      <c r="U17" s="166">
        <f t="shared" si="8"/>
        <v>0</v>
      </c>
      <c r="V17" s="228"/>
      <c r="X17" s="22" t="s">
        <v>491</v>
      </c>
      <c r="Y17" s="259"/>
      <c r="Z17" s="171">
        <f>СВОД1!Z17</f>
        <v>17.763157894736842</v>
      </c>
      <c r="AA17" s="231">
        <f>СВОД2!Z17</f>
        <v>40</v>
      </c>
      <c r="AB17" s="232">
        <f>'3 жастағы балалар К'!AY165</f>
        <v>9.3333333333333339</v>
      </c>
      <c r="AC17" s="275"/>
      <c r="AD17" s="276"/>
      <c r="AE17" s="282"/>
      <c r="AT17" s="163" t="s">
        <v>491</v>
      </c>
      <c r="AU17" s="126" t="s">
        <v>504</v>
      </c>
      <c r="AV17" s="213">
        <f>(H70+K70+N70+Q70+T70)/5</f>
        <v>2.2000000000000002</v>
      </c>
      <c r="AW17" s="211">
        <f>AV17*100/Q56</f>
        <v>11.000000000000002</v>
      </c>
      <c r="AX17" s="126">
        <f>(W70+Z70+AC70+AF70+AI70)/5</f>
        <v>1.6</v>
      </c>
      <c r="AY17" s="217">
        <f>AX17*100/Q56</f>
        <v>8</v>
      </c>
      <c r="AZ17" s="126">
        <f>(AL70+AO70+AR70+AU70+AX70)/5</f>
        <v>1.8</v>
      </c>
      <c r="BA17" s="217">
        <f>AZ17*100/Q56</f>
        <v>9</v>
      </c>
      <c r="BB17" s="182"/>
      <c r="BC17" s="182"/>
      <c r="BD17" s="182"/>
      <c r="BE17" s="182"/>
    </row>
    <row r="18" spans="2:57">
      <c r="B18" s="163">
        <v>9</v>
      </c>
      <c r="C18" s="93" t="str">
        <f>'3 жастағы балалар Ф'!D123</f>
        <v>Мейіржан Ұлпан Нартайқызы</v>
      </c>
      <c r="D18" s="93">
        <f>'3 жастағы балалар Ф'!T123</f>
        <v>5</v>
      </c>
      <c r="E18" s="93">
        <f>'3 жастағы балалар Ф'!U123</f>
        <v>0</v>
      </c>
      <c r="F18" s="93">
        <f>'3 жастағы балалар Ф'!V123</f>
        <v>0</v>
      </c>
      <c r="G18" s="93">
        <f>'3 жастағы балалар К'!AW123</f>
        <v>15</v>
      </c>
      <c r="H18" s="93">
        <f>'3 жастағы балалар К'!AX123</f>
        <v>0</v>
      </c>
      <c r="I18" s="93">
        <f>'3 жастағы балалар К'!AY123</f>
        <v>0</v>
      </c>
      <c r="J18" s="93">
        <f>'3 жастағы балалар Т'!S123</f>
        <v>5</v>
      </c>
      <c r="K18" s="93">
        <f>'3 жастағы балалар Т'!T123</f>
        <v>0</v>
      </c>
      <c r="L18" s="93">
        <f>'3 жастағы балалар Т'!U123</f>
        <v>0</v>
      </c>
      <c r="M18" s="93">
        <f>'3 жастағы балалар Ш'!CA123</f>
        <v>25</v>
      </c>
      <c r="N18" s="163">
        <f>'3 жастағы балалар Ш'!CB123</f>
        <v>0</v>
      </c>
      <c r="O18" s="163">
        <f>'3 жастағы балалар Ш'!CC123</f>
        <v>0</v>
      </c>
      <c r="P18" s="163">
        <f>'3 жастағы балалар Ә'!S123</f>
        <v>5</v>
      </c>
      <c r="Q18" s="163">
        <f>'3 жастағы балалар Ә'!T123</f>
        <v>0</v>
      </c>
      <c r="R18" s="164">
        <f>'3 жастағы балалар Ә'!U123</f>
        <v>0</v>
      </c>
      <c r="S18" s="165">
        <f t="shared" ref="S18:U18" si="9">(D18+G18+J18+M18+P18)/5</f>
        <v>11</v>
      </c>
      <c r="T18" s="165">
        <f t="shared" si="9"/>
        <v>0</v>
      </c>
      <c r="U18" s="166">
        <f t="shared" si="9"/>
        <v>0</v>
      </c>
      <c r="V18" s="228"/>
      <c r="X18" s="22" t="s">
        <v>492</v>
      </c>
      <c r="Y18" s="260"/>
      <c r="Z18" s="171">
        <f>СВОД1!Z18</f>
        <v>89.473684210526301</v>
      </c>
      <c r="AA18" s="231">
        <f>СВОД2!Z18</f>
        <v>48</v>
      </c>
      <c r="AB18" s="232">
        <f>'3 жастағы балалар К'!AY166</f>
        <v>11</v>
      </c>
      <c r="AC18" s="232">
        <f>(AB12+AB16+AB20+AB24+AB28)/5</f>
        <v>83.320000000000007</v>
      </c>
      <c r="AD18" s="232">
        <f>(AB13+AB17+AB21+AB25+AB29)/5</f>
        <v>6.5066666666666659</v>
      </c>
      <c r="AE18" s="232">
        <f>(AB14+AB18+AB22+AB26+AB30)/5</f>
        <v>2.2000000000000002</v>
      </c>
      <c r="AT18" s="163" t="s">
        <v>492</v>
      </c>
      <c r="AU18" s="126" t="s">
        <v>504</v>
      </c>
      <c r="AV18" s="213">
        <f>(I70+L70+O70+R70+U70)/5</f>
        <v>2.4</v>
      </c>
      <c r="AW18" s="211">
        <f>AV18*100/Q56</f>
        <v>12</v>
      </c>
      <c r="AX18" s="126">
        <f>(X70+AA70+AD70+AG70+AJ70)/5</f>
        <v>2.4</v>
      </c>
      <c r="AY18" s="217">
        <f>AX18*100/Q56</f>
        <v>12</v>
      </c>
      <c r="AZ18" s="126">
        <f>(AM70+AP70+AS70+AV70+AY70)/5</f>
        <v>1.8</v>
      </c>
      <c r="BA18" s="217">
        <f>AZ18*100/Q56</f>
        <v>9</v>
      </c>
      <c r="BB18" s="182"/>
      <c r="BC18" s="182"/>
      <c r="BD18" s="182"/>
      <c r="BE18" s="182"/>
    </row>
    <row r="19" spans="2:57" ht="15.75" customHeight="1">
      <c r="B19" s="163">
        <v>10</v>
      </c>
      <c r="C19" s="93" t="str">
        <f>'3 жастағы балалар Ф'!D124</f>
        <v>Молдабай Инабат Ерзатқызы</v>
      </c>
      <c r="D19" s="93">
        <f>'3 жастағы балалар Ф'!T124</f>
        <v>5</v>
      </c>
      <c r="E19" s="93">
        <f>'3 жастағы балалар Ф'!U124</f>
        <v>0</v>
      </c>
      <c r="F19" s="93">
        <f>'3 жастағы балалар Ф'!V124</f>
        <v>0</v>
      </c>
      <c r="G19" s="93">
        <f>'3 жастағы балалар К'!AW124</f>
        <v>11</v>
      </c>
      <c r="H19" s="93">
        <f>'3 жастағы балалар К'!AX124</f>
        <v>5</v>
      </c>
      <c r="I19" s="93">
        <f>'3 жастағы балалар К'!AY124</f>
        <v>0</v>
      </c>
      <c r="J19" s="93">
        <f>'3 жастағы балалар Т'!S124</f>
        <v>5</v>
      </c>
      <c r="K19" s="93">
        <f>'3 жастағы балалар Т'!T124</f>
        <v>0</v>
      </c>
      <c r="L19" s="93">
        <f>'3 жастағы балалар Т'!U124</f>
        <v>0</v>
      </c>
      <c r="M19" s="93">
        <f>'3 жастағы балалар Ш'!CA124</f>
        <v>24</v>
      </c>
      <c r="N19" s="163">
        <f>'3 жастағы балалар Ш'!CB124</f>
        <v>1</v>
      </c>
      <c r="O19" s="163">
        <f>'3 жастағы балалар Ш'!CC124</f>
        <v>0</v>
      </c>
      <c r="P19" s="163">
        <f>'3 жастағы балалар Ә'!S124</f>
        <v>5</v>
      </c>
      <c r="Q19" s="163">
        <f>'3 жастағы балалар Ә'!T124</f>
        <v>0</v>
      </c>
      <c r="R19" s="164">
        <f>'3 жастағы балалар Ә'!U124</f>
        <v>0</v>
      </c>
      <c r="S19" s="165">
        <f t="shared" ref="S19:U19" si="10">(D19+G19+J19+M19+P19)/5</f>
        <v>10</v>
      </c>
      <c r="T19" s="165">
        <f t="shared" si="10"/>
        <v>1.2</v>
      </c>
      <c r="U19" s="166">
        <f t="shared" si="10"/>
        <v>0</v>
      </c>
      <c r="V19" s="228"/>
      <c r="X19" s="22"/>
      <c r="Y19" s="22"/>
      <c r="Z19" s="171"/>
      <c r="AA19" s="212"/>
      <c r="AB19" s="233"/>
      <c r="AC19" s="212">
        <f>СВОД2!AA18</f>
        <v>65.826666666666668</v>
      </c>
      <c r="AD19" s="212">
        <f>СВОД2!AB18</f>
        <v>37.44</v>
      </c>
      <c r="AE19" s="212">
        <f>СВОД2!AC18</f>
        <v>14.4</v>
      </c>
      <c r="AT19" s="168"/>
      <c r="AU19" s="126"/>
      <c r="AV19" s="218">
        <f t="shared" ref="AV19:BA19" si="11">SUM(AV16:AV18)</f>
        <v>22.2</v>
      </c>
      <c r="AW19" s="218">
        <f t="shared" si="11"/>
        <v>111.00000000000001</v>
      </c>
      <c r="AX19" s="219">
        <f t="shared" si="11"/>
        <v>22.4</v>
      </c>
      <c r="AY19" s="218">
        <f t="shared" si="11"/>
        <v>111.99999999999999</v>
      </c>
      <c r="AZ19" s="219">
        <f t="shared" si="11"/>
        <v>21.6</v>
      </c>
      <c r="BA19" s="218">
        <f t="shared" si="11"/>
        <v>108</v>
      </c>
      <c r="BB19" s="182"/>
      <c r="BC19" s="182"/>
      <c r="BD19" s="182"/>
      <c r="BE19" s="182"/>
    </row>
    <row r="20" spans="2:57">
      <c r="B20" s="163">
        <v>11</v>
      </c>
      <c r="C20" s="93" t="str">
        <f>'3 жастағы балалар Ф'!D125</f>
        <v>Мескен Бағым Ерланқызы</v>
      </c>
      <c r="D20" s="93">
        <f>'3 жастағы балалар Ф'!T125</f>
        <v>5</v>
      </c>
      <c r="E20" s="93">
        <f>'3 жастағы балалар Ф'!U125</f>
        <v>0</v>
      </c>
      <c r="F20" s="93">
        <f>'3 жастағы балалар Ф'!V125</f>
        <v>0</v>
      </c>
      <c r="G20" s="93">
        <f>'3 жастағы балалар К'!AW125</f>
        <v>15</v>
      </c>
      <c r="H20" s="93">
        <f>'3 жастағы балалар К'!AX125</f>
        <v>0</v>
      </c>
      <c r="I20" s="93">
        <f>'3 жастағы балалар К'!AY125</f>
        <v>0</v>
      </c>
      <c r="J20" s="93">
        <f>'3 жастағы балалар Т'!S125</f>
        <v>5</v>
      </c>
      <c r="K20" s="93">
        <f>'3 жастағы балалар Т'!T125</f>
        <v>0</v>
      </c>
      <c r="L20" s="93">
        <f>'3 жастағы балалар Т'!U125</f>
        <v>0</v>
      </c>
      <c r="M20" s="93">
        <f>'3 жастағы балалар Ш'!CA125</f>
        <v>25</v>
      </c>
      <c r="N20" s="163">
        <f>'3 жастағы балалар Ш'!CB125</f>
        <v>0</v>
      </c>
      <c r="O20" s="163">
        <f>'3 жастағы балалар Ш'!CC125</f>
        <v>0</v>
      </c>
      <c r="P20" s="163">
        <f>'3 жастағы балалар Ә'!S125</f>
        <v>5</v>
      </c>
      <c r="Q20" s="163">
        <f>'3 жастағы балалар Ә'!T125</f>
        <v>0</v>
      </c>
      <c r="R20" s="164">
        <f>'3 жастағы балалар Ә'!U125</f>
        <v>0</v>
      </c>
      <c r="S20" s="165">
        <f t="shared" ref="S20:U20" si="12">(D20+G20+J20+M20+P20)/5</f>
        <v>11</v>
      </c>
      <c r="T20" s="165">
        <f t="shared" si="12"/>
        <v>0</v>
      </c>
      <c r="U20" s="166">
        <f t="shared" si="12"/>
        <v>0</v>
      </c>
      <c r="V20" s="228"/>
      <c r="X20" s="22" t="s">
        <v>490</v>
      </c>
      <c r="Y20" s="268" t="s">
        <v>505</v>
      </c>
      <c r="Z20" s="171">
        <f>СВОД1!Z20</f>
        <v>0</v>
      </c>
      <c r="AA20" s="231">
        <f>СВОД2!Z20</f>
        <v>30</v>
      </c>
      <c r="AB20" s="232">
        <f>'3 жастағы балалар Т'!U164</f>
        <v>93</v>
      </c>
      <c r="AC20" s="171">
        <f>СВОД1!AA18</f>
        <v>13.05263157894737</v>
      </c>
      <c r="AD20" s="171">
        <f>СВОД1!AB18</f>
        <v>36.205263157894741</v>
      </c>
      <c r="AE20" s="171">
        <f>СВОД1!AC18</f>
        <v>33.368421052631575</v>
      </c>
      <c r="AT20" s="163" t="s">
        <v>490</v>
      </c>
      <c r="AU20" s="126" t="s">
        <v>505</v>
      </c>
      <c r="AV20" s="126">
        <f>(G77+J77+M77+P77+S77)/5</f>
        <v>18.600000000000001</v>
      </c>
      <c r="AW20" s="211">
        <f>AV20*100/Q56</f>
        <v>93.000000000000014</v>
      </c>
      <c r="AX20" s="182"/>
      <c r="AY20" s="182"/>
      <c r="AZ20" s="182"/>
      <c r="BA20" s="220"/>
      <c r="BB20" s="182"/>
      <c r="BC20" s="182"/>
      <c r="BD20" s="182"/>
      <c r="BE20" s="182"/>
    </row>
    <row r="21" spans="2:57" ht="15.75" customHeight="1">
      <c r="B21" s="163">
        <v>12</v>
      </c>
      <c r="C21" s="93" t="str">
        <f>'3 жастағы балалар Ф'!D126</f>
        <v>Нұрғазы Сезім Жангелдіқызы</v>
      </c>
      <c r="D21" s="93">
        <f>'3 жастағы балалар Ф'!T126</f>
        <v>5</v>
      </c>
      <c r="E21" s="93">
        <f>'3 жастағы балалар Ф'!U126</f>
        <v>0</v>
      </c>
      <c r="F21" s="93">
        <f>'3 жастағы балалар Ф'!V126</f>
        <v>0</v>
      </c>
      <c r="G21" s="93">
        <f>'3 жастағы балалар К'!AW126</f>
        <v>15</v>
      </c>
      <c r="H21" s="93">
        <f>'3 жастағы балалар К'!AX126</f>
        <v>0</v>
      </c>
      <c r="I21" s="93">
        <f>'3 жастағы балалар К'!AY126</f>
        <v>0</v>
      </c>
      <c r="J21" s="93">
        <f>'3 жастағы балалар Т'!S126</f>
        <v>5</v>
      </c>
      <c r="K21" s="93">
        <f>'3 жастағы балалар Т'!T126</f>
        <v>0</v>
      </c>
      <c r="L21" s="93">
        <f>'3 жастағы балалар Т'!U126</f>
        <v>0</v>
      </c>
      <c r="M21" s="93">
        <f>'3 жастағы балалар Ш'!CA126</f>
        <v>25</v>
      </c>
      <c r="N21" s="163">
        <f>'3 жастағы балалар Ш'!CB126</f>
        <v>0</v>
      </c>
      <c r="O21" s="163">
        <f>'3 жастағы балалар Ш'!CC126</f>
        <v>0</v>
      </c>
      <c r="P21" s="163">
        <f>'3 жастағы балалар Ә'!S126</f>
        <v>5</v>
      </c>
      <c r="Q21" s="163">
        <f>'3 жастағы балалар Ә'!T126</f>
        <v>0</v>
      </c>
      <c r="R21" s="164">
        <f>'3 жастағы балалар Ә'!U126</f>
        <v>0</v>
      </c>
      <c r="S21" s="165">
        <f t="shared" ref="S21:U21" si="13">(D21+G21+J21+M21+P21)/5</f>
        <v>11</v>
      </c>
      <c r="T21" s="165">
        <f t="shared" si="13"/>
        <v>0</v>
      </c>
      <c r="U21" s="166">
        <f t="shared" si="13"/>
        <v>0</v>
      </c>
      <c r="V21" s="228"/>
      <c r="X21" s="22" t="s">
        <v>491</v>
      </c>
      <c r="Y21" s="259"/>
      <c r="Z21" s="171">
        <f>СВОД1!Z21</f>
        <v>11.842105263157896</v>
      </c>
      <c r="AA21" s="231">
        <f>СВОД2!Z21</f>
        <v>70</v>
      </c>
      <c r="AB21" s="232">
        <f>'3 жастағы балалар Т'!U165</f>
        <v>6</v>
      </c>
      <c r="AC21" s="304"/>
      <c r="AD21" s="273"/>
      <c r="AE21" s="280"/>
      <c r="AT21" s="163" t="s">
        <v>491</v>
      </c>
      <c r="AU21" s="126" t="s">
        <v>505</v>
      </c>
      <c r="AV21" s="126">
        <f>(H77+K77+N77+Q77+T77)/5</f>
        <v>1.2</v>
      </c>
      <c r="AW21" s="211">
        <f>AV21*100/Q56</f>
        <v>6</v>
      </c>
      <c r="AX21" s="182"/>
      <c r="AY21" s="182"/>
      <c r="AZ21" s="182"/>
      <c r="BA21" s="182"/>
      <c r="BB21" s="182"/>
      <c r="BC21" s="182"/>
      <c r="BD21" s="182"/>
      <c r="BE21" s="182"/>
    </row>
    <row r="22" spans="2:57" ht="15.75" customHeight="1">
      <c r="B22" s="163">
        <v>13</v>
      </c>
      <c r="C22" s="93" t="str">
        <f>'3 жастағы балалар Ф'!D127</f>
        <v>Төлуғали Нұрислам Жансерікұлы</v>
      </c>
      <c r="D22" s="93">
        <f>'3 жастағы балалар Ф'!T127</f>
        <v>5</v>
      </c>
      <c r="E22" s="93">
        <f>'3 жастағы балалар Ф'!U127</f>
        <v>0</v>
      </c>
      <c r="F22" s="93">
        <f>'3 жастағы балалар Ф'!V127</f>
        <v>0</v>
      </c>
      <c r="G22" s="93">
        <f>'3 жастағы балалар К'!AW127</f>
        <v>6</v>
      </c>
      <c r="H22" s="93">
        <f>'3 жастағы балалар К'!AX127</f>
        <v>10</v>
      </c>
      <c r="I22" s="93">
        <f>'3 жастағы балалар К'!AY127</f>
        <v>0</v>
      </c>
      <c r="J22" s="93">
        <f>'3 жастағы балалар Т'!S127</f>
        <v>3</v>
      </c>
      <c r="K22" s="93">
        <f>'3 жастағы балалар Т'!T127</f>
        <v>1</v>
      </c>
      <c r="L22" s="93">
        <f>'3 жастағы балалар Т'!U127</f>
        <v>0</v>
      </c>
      <c r="M22" s="93">
        <f>'3 жастағы балалар Ш'!CA127</f>
        <v>3</v>
      </c>
      <c r="N22" s="163">
        <f>'3 жастағы балалар Ш'!CB127</f>
        <v>22</v>
      </c>
      <c r="O22" s="163">
        <f>'3 жастағы балалар Ш'!CC127</f>
        <v>0</v>
      </c>
      <c r="P22" s="163">
        <f>'3 жастағы балалар Ә'!S127</f>
        <v>5</v>
      </c>
      <c r="Q22" s="163">
        <f>'3 жастағы балалар Ә'!T127</f>
        <v>0</v>
      </c>
      <c r="R22" s="164">
        <f>'3 жастағы балалар Ә'!U127</f>
        <v>0</v>
      </c>
      <c r="S22" s="165">
        <f t="shared" ref="S22:U22" si="14">(D22+G22+J22+M22+P22)/5</f>
        <v>4.4000000000000004</v>
      </c>
      <c r="T22" s="165">
        <f t="shared" si="14"/>
        <v>6.6</v>
      </c>
      <c r="U22" s="166">
        <f t="shared" si="14"/>
        <v>0</v>
      </c>
      <c r="V22" s="228"/>
      <c r="X22" s="22" t="s">
        <v>492</v>
      </c>
      <c r="Y22" s="260"/>
      <c r="Z22" s="171">
        <f>СВОД1!Z22</f>
        <v>0</v>
      </c>
      <c r="AA22" s="231">
        <f>СВОД2!Z22</f>
        <v>0</v>
      </c>
      <c r="AB22" s="232">
        <f>'3 жастағы балалар Т'!U166</f>
        <v>0</v>
      </c>
      <c r="AC22" s="274"/>
      <c r="AD22" s="266"/>
      <c r="AE22" s="281"/>
      <c r="AT22" s="163" t="s">
        <v>492</v>
      </c>
      <c r="AU22" s="126" t="s">
        <v>505</v>
      </c>
      <c r="AV22" s="126">
        <f>(I77+L77+O77+R77+U77)/5</f>
        <v>0</v>
      </c>
      <c r="AW22" s="211">
        <f>AV22*100/Q56</f>
        <v>0</v>
      </c>
      <c r="AX22" s="182"/>
      <c r="AY22" s="182"/>
      <c r="AZ22" s="182"/>
      <c r="BA22" s="182"/>
      <c r="BB22" s="182"/>
      <c r="BC22" s="182"/>
      <c r="BD22" s="182"/>
      <c r="BE22" s="182"/>
    </row>
    <row r="23" spans="2:57" ht="15.75" customHeight="1">
      <c r="B23" s="163">
        <v>14</v>
      </c>
      <c r="C23" s="93" t="str">
        <f>'3 жастағы балалар Ф'!D128</f>
        <v>Сағатбек Бұлбұл Ерболқызы</v>
      </c>
      <c r="D23" s="93">
        <f>'3 жастағы балалар Ф'!T128</f>
        <v>5</v>
      </c>
      <c r="E23" s="93">
        <f>'3 жастағы балалар Ф'!U128</f>
        <v>0</v>
      </c>
      <c r="F23" s="93">
        <f>'3 жастағы балалар Ф'!V128</f>
        <v>0</v>
      </c>
      <c r="G23" s="93">
        <f>'3 жастағы балалар К'!AW128</f>
        <v>15</v>
      </c>
      <c r="H23" s="93">
        <f>'3 жастағы балалар К'!AX128</f>
        <v>4</v>
      </c>
      <c r="I23" s="93">
        <f>'3 жастағы балалар К'!AY128</f>
        <v>0</v>
      </c>
      <c r="J23" s="93">
        <f>'3 жастағы балалар Т'!S128</f>
        <v>5</v>
      </c>
      <c r="K23" s="93">
        <f>'3 жастағы балалар Т'!T128</f>
        <v>0</v>
      </c>
      <c r="L23" s="93">
        <f>'3 жастағы балалар Т'!U128</f>
        <v>0</v>
      </c>
      <c r="M23" s="93">
        <f>'3 жастағы балалар Ш'!CA128</f>
        <v>25</v>
      </c>
      <c r="N23" s="163">
        <f>'3 жастағы балалар Ш'!CB128</f>
        <v>0</v>
      </c>
      <c r="O23" s="163">
        <f>'3 жастағы балалар Ш'!CC128</f>
        <v>0</v>
      </c>
      <c r="P23" s="163">
        <f>'3 жастағы балалар Ә'!S128</f>
        <v>5</v>
      </c>
      <c r="Q23" s="163">
        <f>'3 жастағы балалар Ә'!T128</f>
        <v>0</v>
      </c>
      <c r="R23" s="164">
        <f>'3 жастағы балалар Ә'!U128</f>
        <v>0</v>
      </c>
      <c r="S23" s="165">
        <f t="shared" ref="S23:U23" si="15">(D23+G23+J23+M23+P23)/5</f>
        <v>11</v>
      </c>
      <c r="T23" s="165">
        <f t="shared" si="15"/>
        <v>0.8</v>
      </c>
      <c r="U23" s="166">
        <f t="shared" si="15"/>
        <v>0</v>
      </c>
      <c r="V23" s="228"/>
      <c r="X23" s="22"/>
      <c r="Y23" s="22"/>
      <c r="Z23" s="171"/>
      <c r="AA23" s="212"/>
      <c r="AB23" s="233"/>
      <c r="AC23" s="274"/>
      <c r="AD23" s="266"/>
      <c r="AE23" s="281"/>
      <c r="AT23" s="176"/>
      <c r="AU23" s="214"/>
      <c r="AV23" s="221">
        <f t="shared" ref="AV23:AW23" si="16">SUM(AV20:AV22)</f>
        <v>19.8</v>
      </c>
      <c r="AW23" s="222">
        <f t="shared" si="16"/>
        <v>99.000000000000014</v>
      </c>
      <c r="AX23" s="223"/>
      <c r="AY23" s="182"/>
      <c r="AZ23" s="182"/>
      <c r="BA23" s="182"/>
      <c r="BB23" s="182"/>
      <c r="BC23" s="182"/>
      <c r="BD23" s="182"/>
      <c r="BE23" s="182"/>
    </row>
    <row r="24" spans="2:57" ht="15.75" customHeight="1">
      <c r="B24" s="163">
        <v>15</v>
      </c>
      <c r="C24" s="93" t="str">
        <f>'3 жастағы балалар Ф'!D129</f>
        <v>Сапар Әли</v>
      </c>
      <c r="D24" s="93">
        <f>'3 жастағы балалар Ф'!T129</f>
        <v>5</v>
      </c>
      <c r="E24" s="93">
        <f>'3 жастағы балалар Ф'!U129</f>
        <v>0</v>
      </c>
      <c r="F24" s="93">
        <f>'3 жастағы балалар Ф'!V129</f>
        <v>0</v>
      </c>
      <c r="G24" s="93">
        <f>'3 жастағы балалар К'!AW129</f>
        <v>15</v>
      </c>
      <c r="H24" s="93">
        <f>'3 жастағы балалар К'!AX129</f>
        <v>0</v>
      </c>
      <c r="I24" s="93">
        <f>'3 жастағы балалар К'!AY129</f>
        <v>0</v>
      </c>
      <c r="J24" s="93">
        <f>'3 жастағы балалар Т'!S129</f>
        <v>5</v>
      </c>
      <c r="K24" s="93">
        <f>'3 жастағы балалар Т'!T129</f>
        <v>0</v>
      </c>
      <c r="L24" s="93">
        <f>'3 жастағы балалар Т'!U129</f>
        <v>0</v>
      </c>
      <c r="M24" s="93">
        <f>'3 жастағы балалар Ш'!CA129</f>
        <v>25</v>
      </c>
      <c r="N24" s="163">
        <f>'3 жастағы балалар Ш'!CB129</f>
        <v>0</v>
      </c>
      <c r="O24" s="163">
        <f>'3 жастағы балалар Ш'!CC129</f>
        <v>0</v>
      </c>
      <c r="P24" s="163">
        <f>'3 жастағы балалар Ә'!S129</f>
        <v>5</v>
      </c>
      <c r="Q24" s="163">
        <f>'3 жастағы балалар Ә'!T129</f>
        <v>0</v>
      </c>
      <c r="R24" s="164">
        <f>'3 жастағы балалар Ә'!U129</f>
        <v>0</v>
      </c>
      <c r="S24" s="165">
        <f t="shared" ref="S24:U24" si="17">(D24+G24+J24+M24+P24)/5</f>
        <v>11</v>
      </c>
      <c r="T24" s="165">
        <f t="shared" si="17"/>
        <v>0</v>
      </c>
      <c r="U24" s="166">
        <f t="shared" si="17"/>
        <v>0</v>
      </c>
      <c r="V24" s="228"/>
      <c r="X24" s="22" t="s">
        <v>490</v>
      </c>
      <c r="Y24" s="268" t="s">
        <v>506</v>
      </c>
      <c r="Z24" s="171">
        <f>СВОД1!Z24</f>
        <v>4.7368421052631584</v>
      </c>
      <c r="AA24" s="231">
        <f>СВОД2!Z24</f>
        <v>86.8</v>
      </c>
      <c r="AB24" s="232">
        <f>'3 жастағы балалар Ш'!CC164</f>
        <v>90.6</v>
      </c>
      <c r="AC24" s="274"/>
      <c r="AD24" s="266"/>
      <c r="AE24" s="281"/>
      <c r="AT24" s="168"/>
      <c r="AU24" s="126"/>
      <c r="AV24" s="279" t="s">
        <v>260</v>
      </c>
      <c r="AW24" s="263"/>
      <c r="AX24" s="279" t="s">
        <v>261</v>
      </c>
      <c r="AY24" s="263"/>
      <c r="AZ24" s="279" t="s">
        <v>262</v>
      </c>
      <c r="BA24" s="263"/>
      <c r="BB24" s="279" t="s">
        <v>263</v>
      </c>
      <c r="BC24" s="263"/>
      <c r="BD24" s="279" t="s">
        <v>264</v>
      </c>
      <c r="BE24" s="263"/>
    </row>
    <row r="25" spans="2:57" ht="15.75" customHeight="1">
      <c r="B25" s="163">
        <v>16</v>
      </c>
      <c r="C25" s="93" t="str">
        <f>'3 жастағы балалар Ф'!D130</f>
        <v>Ситан Айша Нұрланқызы</v>
      </c>
      <c r="D25" s="93">
        <f>'3 жастағы балалар Ф'!T130</f>
        <v>5</v>
      </c>
      <c r="E25" s="93">
        <f>'3 жастағы балалар Ф'!U130</f>
        <v>0</v>
      </c>
      <c r="F25" s="93">
        <f>'3 жастағы балалар Ф'!V130</f>
        <v>0</v>
      </c>
      <c r="G25" s="93">
        <f>'3 жастағы балалар К'!AW130</f>
        <v>15</v>
      </c>
      <c r="H25" s="93">
        <f>'3 жастағы балалар К'!AX130</f>
        <v>4</v>
      </c>
      <c r="I25" s="93">
        <f>'3 жастағы балалар К'!AY130</f>
        <v>0</v>
      </c>
      <c r="J25" s="93">
        <f>'3 жастағы балалар Т'!S130</f>
        <v>5</v>
      </c>
      <c r="K25" s="93">
        <f>'3 жастағы балалар Т'!T130</f>
        <v>0</v>
      </c>
      <c r="L25" s="93">
        <f>'3 жастағы балалар Т'!U130</f>
        <v>0</v>
      </c>
      <c r="M25" s="93">
        <f>'3 жастағы балалар Ш'!CA130</f>
        <v>25</v>
      </c>
      <c r="N25" s="163">
        <f>'3 жастағы балалар Ш'!CB130</f>
        <v>0</v>
      </c>
      <c r="O25" s="163">
        <f>'3 жастағы балалар Ш'!CC130</f>
        <v>0</v>
      </c>
      <c r="P25" s="163">
        <f>'3 жастағы балалар Ә'!S130</f>
        <v>5</v>
      </c>
      <c r="Q25" s="163">
        <f>'3 жастағы балалар Ә'!T130</f>
        <v>0</v>
      </c>
      <c r="R25" s="164">
        <f>'3 жастағы балалар Ә'!U130</f>
        <v>0</v>
      </c>
      <c r="S25" s="165">
        <f t="shared" ref="S25:U25" si="18">(D25+G25+J25+M25+P25)/5</f>
        <v>11</v>
      </c>
      <c r="T25" s="165">
        <f t="shared" si="18"/>
        <v>0.8</v>
      </c>
      <c r="U25" s="166">
        <f t="shared" si="18"/>
        <v>0</v>
      </c>
      <c r="V25" s="228"/>
      <c r="X25" s="22" t="s">
        <v>491</v>
      </c>
      <c r="Y25" s="259"/>
      <c r="Z25" s="171">
        <f>СВОД1!Z25</f>
        <v>17.89473684210526</v>
      </c>
      <c r="AA25" s="231">
        <f>СВОД2!Z25</f>
        <v>13.2</v>
      </c>
      <c r="AB25" s="232">
        <f>'3 жастағы балалар Ш'!CC165</f>
        <v>9.1999999999999993</v>
      </c>
      <c r="AC25" s="274"/>
      <c r="AD25" s="266"/>
      <c r="AE25" s="281"/>
      <c r="AT25" s="163" t="s">
        <v>490</v>
      </c>
      <c r="AU25" s="126" t="s">
        <v>506</v>
      </c>
      <c r="AV25" s="126">
        <f>(G84+J84+M84+P84+S84)/5</f>
        <v>18</v>
      </c>
      <c r="AW25" s="211">
        <f>AV25*100/Q56</f>
        <v>90</v>
      </c>
      <c r="AX25" s="126">
        <f>(V84+Y84+AB84+AE84+AH84)/5</f>
        <v>18</v>
      </c>
      <c r="AY25" s="217">
        <f>AX25*100/Q56</f>
        <v>90</v>
      </c>
      <c r="AZ25" s="126">
        <f>(AK84+AN84+AQ84+AT84+AW84)/5</f>
        <v>18.2</v>
      </c>
      <c r="BA25" s="217">
        <f>AZ25*100/Q56</f>
        <v>91</v>
      </c>
      <c r="BB25" s="126">
        <f>(G91+J91+M91+P91+S91)/5</f>
        <v>18</v>
      </c>
      <c r="BC25" s="217">
        <f>BB25*100/Q56</f>
        <v>90</v>
      </c>
      <c r="BD25" s="126">
        <f>(V91+Y91+AB91+AE91+AH91)/5</f>
        <v>18.399999999999999</v>
      </c>
      <c r="BE25" s="217">
        <f>BD25*100/Q56</f>
        <v>91.999999999999986</v>
      </c>
    </row>
    <row r="26" spans="2:57" ht="15.75" customHeight="1">
      <c r="B26" s="163">
        <v>17</v>
      </c>
      <c r="C26" s="93" t="str">
        <f>'3 жастағы балалар Ф'!D131</f>
        <v>Темір Жанасел Даниярұлы</v>
      </c>
      <c r="D26" s="93">
        <f>'3 жастағы балалар Ф'!T131</f>
        <v>5</v>
      </c>
      <c r="E26" s="93">
        <f>'3 жастағы балалар Ф'!U131</f>
        <v>0</v>
      </c>
      <c r="F26" s="93">
        <f>'3 жастағы балалар Ф'!V131</f>
        <v>0</v>
      </c>
      <c r="G26" s="93">
        <f>'3 жастағы балалар К'!AW131</f>
        <v>15</v>
      </c>
      <c r="H26" s="93">
        <f>'3 жастағы балалар К'!AX131</f>
        <v>4</v>
      </c>
      <c r="I26" s="93">
        <f>'3 жастағы балалар К'!AY131</f>
        <v>0</v>
      </c>
      <c r="J26" s="93">
        <f>'3 жастағы балалар Т'!S131</f>
        <v>5</v>
      </c>
      <c r="K26" s="93">
        <f>'3 жастағы балалар Т'!T131</f>
        <v>0</v>
      </c>
      <c r="L26" s="93">
        <f>'3 жастағы балалар Т'!U131</f>
        <v>0</v>
      </c>
      <c r="M26" s="93">
        <f>'3 жастағы балалар Ш'!CA131</f>
        <v>25</v>
      </c>
      <c r="N26" s="163">
        <f>'3 жастағы балалар Ш'!CB131</f>
        <v>0</v>
      </c>
      <c r="O26" s="163">
        <f>'3 жастағы балалар Ш'!CC131</f>
        <v>0</v>
      </c>
      <c r="P26" s="163">
        <f>'3 жастағы балалар Ә'!S131</f>
        <v>5</v>
      </c>
      <c r="Q26" s="163">
        <f>'3 жастағы балалар Ә'!T131</f>
        <v>0</v>
      </c>
      <c r="R26" s="164">
        <f>'3 жастағы балалар Ә'!U131</f>
        <v>0</v>
      </c>
      <c r="S26" s="165">
        <f t="shared" ref="S26:U26" si="19">(D26+G26+J26+M26+P26)/5</f>
        <v>11</v>
      </c>
      <c r="T26" s="165">
        <f t="shared" si="19"/>
        <v>0.8</v>
      </c>
      <c r="U26" s="166">
        <f t="shared" si="19"/>
        <v>0</v>
      </c>
      <c r="V26" s="228"/>
      <c r="X26" s="22" t="s">
        <v>492</v>
      </c>
      <c r="Y26" s="260"/>
      <c r="Z26" s="171">
        <f>СВОД1!Z26</f>
        <v>77.368421052631575</v>
      </c>
      <c r="AA26" s="231">
        <f>СВОД2!Z26</f>
        <v>0</v>
      </c>
      <c r="AB26" s="232">
        <f>'3 жастағы балалар Ш'!CC166</f>
        <v>0</v>
      </c>
      <c r="AC26" s="274"/>
      <c r="AD26" s="266"/>
      <c r="AE26" s="281"/>
      <c r="AT26" s="163" t="s">
        <v>491</v>
      </c>
      <c r="AU26" s="126" t="s">
        <v>506</v>
      </c>
      <c r="AV26" s="126">
        <f>(H84+K84+N84+Q84+T84)/5</f>
        <v>2</v>
      </c>
      <c r="AW26" s="211">
        <f>AV26*100/Q56</f>
        <v>10</v>
      </c>
      <c r="AX26" s="126">
        <f>(W84+Z84+AC84+AF84+AI84)/5</f>
        <v>2</v>
      </c>
      <c r="AY26" s="217">
        <f>AX26*100/Q56</f>
        <v>10</v>
      </c>
      <c r="AZ26" s="126">
        <f>(AL84+AO84+AR84+AU84+AX84)/5</f>
        <v>1.6</v>
      </c>
      <c r="BA26" s="217">
        <f>AZ26*100/Q56</f>
        <v>8</v>
      </c>
      <c r="BB26" s="126">
        <f>(H91+K91+N91+Q91+T91)/5</f>
        <v>2</v>
      </c>
      <c r="BC26" s="217">
        <f>BB26*100/Q56</f>
        <v>10</v>
      </c>
      <c r="BD26" s="126">
        <f>(W91+Z91+AC91+AF91+AI91)/5</f>
        <v>1.6</v>
      </c>
      <c r="BE26" s="217">
        <f>BD26*100/Q56</f>
        <v>8</v>
      </c>
    </row>
    <row r="27" spans="2:57" ht="15.75" customHeight="1">
      <c r="B27" s="163">
        <v>18</v>
      </c>
      <c r="C27" s="93" t="str">
        <f>'3 жастағы балалар Ф'!D132</f>
        <v>Қайрат Айару Нұрболқызы</v>
      </c>
      <c r="D27" s="93">
        <f>'3 жастағы балалар Ф'!T132</f>
        <v>5</v>
      </c>
      <c r="E27" s="93">
        <f>'3 жастағы балалар Ф'!U132</f>
        <v>0</v>
      </c>
      <c r="F27" s="93">
        <f>'3 жастағы балалар Ф'!V132</f>
        <v>0</v>
      </c>
      <c r="G27" s="93">
        <f>'3 жастағы балалар К'!AW132</f>
        <v>15</v>
      </c>
      <c r="H27" s="93">
        <f>'3 жастағы балалар К'!AX132</f>
        <v>0</v>
      </c>
      <c r="I27" s="93">
        <f>'3 жастағы балалар К'!AY132</f>
        <v>0</v>
      </c>
      <c r="J27" s="93">
        <f>'3 жастағы балалар Т'!S132</f>
        <v>5</v>
      </c>
      <c r="K27" s="93">
        <f>'3 жастағы балалар Т'!T132</f>
        <v>0</v>
      </c>
      <c r="L27" s="93">
        <f>'3 жастағы балалар Т'!U132</f>
        <v>0</v>
      </c>
      <c r="M27" s="93">
        <f>'3 жастағы балалар Ш'!CA132</f>
        <v>25</v>
      </c>
      <c r="N27" s="163">
        <f>'3 жастағы балалар Ш'!CB132</f>
        <v>0</v>
      </c>
      <c r="O27" s="163">
        <f>'3 жастағы балалар Ш'!CC132</f>
        <v>0</v>
      </c>
      <c r="P27" s="163">
        <f>'3 жастағы балалар Ә'!S132</f>
        <v>5</v>
      </c>
      <c r="Q27" s="163">
        <f>'3 жастағы балалар Ә'!T132</f>
        <v>0</v>
      </c>
      <c r="R27" s="164">
        <f>'3 жастағы балалар Ә'!U132</f>
        <v>0</v>
      </c>
      <c r="S27" s="165">
        <f t="shared" ref="S27:U27" si="20">(D27+G27+J27+M27+P27)/5</f>
        <v>11</v>
      </c>
      <c r="T27" s="165">
        <f t="shared" si="20"/>
        <v>0</v>
      </c>
      <c r="U27" s="166">
        <f t="shared" si="20"/>
        <v>0</v>
      </c>
      <c r="V27" s="228"/>
      <c r="X27" s="22"/>
      <c r="Y27" s="22"/>
      <c r="Z27" s="171"/>
      <c r="AA27" s="212"/>
      <c r="AB27" s="233"/>
      <c r="AC27" s="274"/>
      <c r="AD27" s="266"/>
      <c r="AE27" s="281"/>
      <c r="AT27" s="163" t="s">
        <v>492</v>
      </c>
      <c r="AU27" s="126" t="s">
        <v>506</v>
      </c>
      <c r="AV27" s="126">
        <f>(I84+L84+O84+R84+U84)/5</f>
        <v>0</v>
      </c>
      <c r="AW27" s="211">
        <f>AV27*100/Q56</f>
        <v>0</v>
      </c>
      <c r="AX27" s="126">
        <f>(X84+AA84+AD84+AG84+AJ84)/5</f>
        <v>0</v>
      </c>
      <c r="AY27" s="217">
        <f>AX27*100/Q56</f>
        <v>0</v>
      </c>
      <c r="AZ27" s="126">
        <f>(AM84+AP84+AS84+AV84+AY84)/5</f>
        <v>0</v>
      </c>
      <c r="BA27" s="217">
        <f>AZ27*100/Q56</f>
        <v>0</v>
      </c>
      <c r="BB27" s="126">
        <f>(I91+L91+O91+R91+U91)/5</f>
        <v>0</v>
      </c>
      <c r="BC27" s="217">
        <f>BB27*100/Q56</f>
        <v>0</v>
      </c>
      <c r="BD27" s="126">
        <f>(X91+AA91+AD91+AG91+AJ91)/5</f>
        <v>0</v>
      </c>
      <c r="BE27" s="217">
        <f>BD27*100/Q56</f>
        <v>0</v>
      </c>
    </row>
    <row r="28" spans="2:57" ht="15.75" customHeight="1">
      <c r="B28" s="163">
        <v>19</v>
      </c>
      <c r="C28" s="93" t="str">
        <f>'3 жастағы балалар Ф'!D133</f>
        <v>Омарғали Жанел Азаматқызы</v>
      </c>
      <c r="D28" s="93">
        <f>'3 жастағы балалар Ф'!T133</f>
        <v>5</v>
      </c>
      <c r="E28" s="93">
        <f>'3 жастағы балалар Ф'!U133</f>
        <v>0</v>
      </c>
      <c r="F28" s="93">
        <f>'3 жастағы балалар Ф'!V133</f>
        <v>0</v>
      </c>
      <c r="G28" s="93">
        <f>'3 жастағы балалар К'!AW133</f>
        <v>14</v>
      </c>
      <c r="H28" s="93">
        <f>'3 жастағы балалар К'!AX133</f>
        <v>0</v>
      </c>
      <c r="I28" s="93">
        <f>'3 жастағы балалар К'!AY133</f>
        <v>0</v>
      </c>
      <c r="J28" s="93">
        <f>'3 жастағы балалар Т'!S133</f>
        <v>5</v>
      </c>
      <c r="K28" s="93">
        <f>'3 жастағы балалар Т'!T133</f>
        <v>0</v>
      </c>
      <c r="L28" s="93">
        <f>'3 жастағы балалар Т'!U133</f>
        <v>0</v>
      </c>
      <c r="M28" s="93">
        <f>'3 жастағы балалар Ш'!CA133</f>
        <v>25</v>
      </c>
      <c r="N28" s="163">
        <f>'3 жастағы балалар Ш'!CB133</f>
        <v>0</v>
      </c>
      <c r="O28" s="163">
        <f>'3 жастағы балалар Ш'!CC133</f>
        <v>0</v>
      </c>
      <c r="P28" s="163">
        <f>'3 жастағы балалар Ә'!S133</f>
        <v>5</v>
      </c>
      <c r="Q28" s="163">
        <f>'3 жастағы балалар Ә'!T133</f>
        <v>0</v>
      </c>
      <c r="R28" s="164">
        <f>'3 жастағы балалар Ә'!U133</f>
        <v>0</v>
      </c>
      <c r="S28" s="165">
        <f t="shared" ref="S28:U28" si="21">(D28+G28+J28+M28+P28)/5</f>
        <v>10.8</v>
      </c>
      <c r="T28" s="165">
        <f t="shared" si="21"/>
        <v>0</v>
      </c>
      <c r="U28" s="166">
        <f t="shared" si="21"/>
        <v>0</v>
      </c>
      <c r="V28" s="228"/>
      <c r="X28" s="22" t="s">
        <v>490</v>
      </c>
      <c r="Y28" s="268" t="s">
        <v>507</v>
      </c>
      <c r="Z28" s="171">
        <f>СВОД1!Z28</f>
        <v>19.736842105263158</v>
      </c>
      <c r="AA28" s="231">
        <f>СВОД2!Z28</f>
        <v>80</v>
      </c>
      <c r="AB28" s="232">
        <f>'3 жастағы балалар Ә'!U164</f>
        <v>52</v>
      </c>
      <c r="AC28" s="274"/>
      <c r="AD28" s="266"/>
      <c r="AE28" s="281"/>
      <c r="AT28" s="168"/>
      <c r="AU28" s="126"/>
      <c r="AV28" s="219">
        <f t="shared" ref="AV28:BE28" si="22">SUM(AV25:AV27)</f>
        <v>20</v>
      </c>
      <c r="AW28" s="224">
        <f t="shared" si="22"/>
        <v>100</v>
      </c>
      <c r="AX28" s="219">
        <f t="shared" si="22"/>
        <v>20</v>
      </c>
      <c r="AY28" s="218">
        <f t="shared" si="22"/>
        <v>100</v>
      </c>
      <c r="AZ28" s="219">
        <f t="shared" si="22"/>
        <v>19.8</v>
      </c>
      <c r="BA28" s="218">
        <f t="shared" si="22"/>
        <v>99</v>
      </c>
      <c r="BB28" s="219">
        <f t="shared" si="22"/>
        <v>20</v>
      </c>
      <c r="BC28" s="218">
        <f t="shared" si="22"/>
        <v>100</v>
      </c>
      <c r="BD28" s="219">
        <f t="shared" si="22"/>
        <v>20</v>
      </c>
      <c r="BE28" s="218">
        <f t="shared" si="22"/>
        <v>99.999999999999986</v>
      </c>
    </row>
    <row r="29" spans="2:57" ht="15.75" customHeight="1">
      <c r="B29" s="163">
        <v>20</v>
      </c>
      <c r="C29" s="93" t="str">
        <f>'3 жастағы балалар Ф'!D134</f>
        <v>Шындос Жанайым Төлегенқызы</v>
      </c>
      <c r="D29" s="93">
        <f>'3 жастағы балалар Ф'!T134</f>
        <v>5</v>
      </c>
      <c r="E29" s="93">
        <f>'3 жастағы балалар Ф'!U134</f>
        <v>0</v>
      </c>
      <c r="F29" s="93">
        <f>'3 жастағы балалар Ф'!V134</f>
        <v>0</v>
      </c>
      <c r="G29" s="93">
        <f>'3 жастағы балалар К'!AW134</f>
        <v>15</v>
      </c>
      <c r="H29" s="93">
        <f>'3 жастағы балалар К'!AX134</f>
        <v>3</v>
      </c>
      <c r="I29" s="93">
        <f>'3 жастағы балалар К'!AY134</f>
        <v>0</v>
      </c>
      <c r="J29" s="93">
        <f>'3 жастағы балалар Т'!S134</f>
        <v>5</v>
      </c>
      <c r="K29" s="93">
        <f>'3 жастағы балалар Т'!T134</f>
        <v>0</v>
      </c>
      <c r="L29" s="93">
        <f>'3 жастағы балалар Т'!U134</f>
        <v>0</v>
      </c>
      <c r="M29" s="93">
        <f>'3 жастағы балалар Ш'!CA134</f>
        <v>25</v>
      </c>
      <c r="N29" s="163">
        <f>'3 жастағы балалар Ш'!CB134</f>
        <v>0</v>
      </c>
      <c r="O29" s="163">
        <f>'3 жастағы балалар Ш'!CC134</f>
        <v>0</v>
      </c>
      <c r="P29" s="163">
        <f>'3 жастағы балалар Ә'!S134</f>
        <v>5</v>
      </c>
      <c r="Q29" s="163">
        <f>'3 жастағы балалар Ә'!T134</f>
        <v>0</v>
      </c>
      <c r="R29" s="164">
        <f>'3 жастағы балалар Ә'!U134</f>
        <v>0</v>
      </c>
      <c r="S29" s="165">
        <f t="shared" ref="S29:U29" si="23">(D29+G29+J29+M29+P29)/5</f>
        <v>11</v>
      </c>
      <c r="T29" s="165">
        <f t="shared" si="23"/>
        <v>0.6</v>
      </c>
      <c r="U29" s="166">
        <f t="shared" si="23"/>
        <v>0</v>
      </c>
      <c r="V29" s="228"/>
      <c r="X29" s="22" t="s">
        <v>491</v>
      </c>
      <c r="Y29" s="259"/>
      <c r="Z29" s="171">
        <f>СВОД1!Z29</f>
        <v>85.526315789473685</v>
      </c>
      <c r="AA29" s="231">
        <f>СВОД2!Z29</f>
        <v>0</v>
      </c>
      <c r="AB29" s="232">
        <f>'3 жастағы балалар Ә'!U165</f>
        <v>0</v>
      </c>
      <c r="AC29" s="274"/>
      <c r="AD29" s="266"/>
      <c r="AE29" s="281"/>
      <c r="AT29" s="163" t="s">
        <v>490</v>
      </c>
      <c r="AU29" s="126" t="s">
        <v>507</v>
      </c>
      <c r="AV29" s="126">
        <f>(G98+J98+M98+P98+S98)/5</f>
        <v>20</v>
      </c>
      <c r="AW29" s="211">
        <f>AV29*100/Q56</f>
        <v>100</v>
      </c>
      <c r="AX29" s="182"/>
      <c r="AY29" s="182"/>
      <c r="AZ29" s="182"/>
      <c r="BA29" s="182"/>
      <c r="BB29" s="182"/>
      <c r="BC29" s="182"/>
      <c r="BD29" s="182"/>
      <c r="BE29" s="182"/>
    </row>
    <row r="30" spans="2:57" ht="15.75" customHeight="1">
      <c r="B30" s="163">
        <v>21</v>
      </c>
      <c r="C30" s="93">
        <f>'3 жастағы балалар Ф'!D135</f>
        <v>0</v>
      </c>
      <c r="D30" s="93">
        <f>'3 жастағы балалар Ф'!T135</f>
        <v>0</v>
      </c>
      <c r="E30" s="93">
        <f>'3 жастағы балалар Ф'!U135</f>
        <v>0</v>
      </c>
      <c r="F30" s="93">
        <f>'3 жастағы балалар Ф'!V135</f>
        <v>0</v>
      </c>
      <c r="G30" s="93">
        <f>'3 жастағы балалар К'!AW135</f>
        <v>3</v>
      </c>
      <c r="H30" s="93">
        <f>'3 жастағы балалар К'!AX135</f>
        <v>0</v>
      </c>
      <c r="I30" s="93">
        <f>'3 жастағы балалар К'!AY135</f>
        <v>0</v>
      </c>
      <c r="J30" s="93">
        <f>'3 жастағы балалар Т'!S135</f>
        <v>0</v>
      </c>
      <c r="K30" s="93">
        <f>'3 жастағы балалар Т'!T135</f>
        <v>0</v>
      </c>
      <c r="L30" s="93">
        <f>'3 жастағы балалар Т'!U135</f>
        <v>0</v>
      </c>
      <c r="M30" s="93">
        <f>'3 жастағы балалар Ш'!CA135</f>
        <v>0</v>
      </c>
      <c r="N30" s="163">
        <f>'3 жастағы балалар Ш'!CB135</f>
        <v>0</v>
      </c>
      <c r="O30" s="163">
        <f>'3 жастағы балалар Ш'!CC135</f>
        <v>0</v>
      </c>
      <c r="P30" s="163">
        <f>'3 жастағы балалар Ә'!S135</f>
        <v>0</v>
      </c>
      <c r="Q30" s="163">
        <f>'3 жастағы балалар Ә'!T135</f>
        <v>0</v>
      </c>
      <c r="R30" s="164">
        <f>'3 жастағы балалар Ә'!U135</f>
        <v>0</v>
      </c>
      <c r="S30" s="165">
        <f t="shared" ref="S30:U30" si="24">(D30+G30+J30+M30+P30)/5</f>
        <v>0.6</v>
      </c>
      <c r="T30" s="165">
        <f t="shared" si="24"/>
        <v>0</v>
      </c>
      <c r="U30" s="166">
        <f t="shared" si="24"/>
        <v>0</v>
      </c>
      <c r="V30" s="228"/>
      <c r="X30" s="22" t="s">
        <v>492</v>
      </c>
      <c r="Y30" s="260"/>
      <c r="Z30" s="171">
        <f>СВОД1!Z30</f>
        <v>0</v>
      </c>
      <c r="AA30" s="231">
        <f>СВОД2!Z30</f>
        <v>0</v>
      </c>
      <c r="AB30" s="232">
        <f>'3 жастағы балалар Ә'!U166</f>
        <v>0</v>
      </c>
      <c r="AC30" s="275"/>
      <c r="AD30" s="276"/>
      <c r="AE30" s="282"/>
      <c r="AT30" s="163" t="s">
        <v>491</v>
      </c>
      <c r="AU30" s="126" t="s">
        <v>507</v>
      </c>
      <c r="AV30" s="126">
        <f>(H98+K98+N98+Q98+T98)/5</f>
        <v>0</v>
      </c>
      <c r="AW30" s="211">
        <f>AV30*100/Q56</f>
        <v>0</v>
      </c>
      <c r="AX30" s="182"/>
      <c r="AY30" s="182"/>
      <c r="AZ30" s="182"/>
      <c r="BA30" s="182"/>
      <c r="BB30" s="182"/>
      <c r="BC30" s="182"/>
      <c r="BD30" s="182"/>
      <c r="BE30" s="182"/>
    </row>
    <row r="31" spans="2:57" ht="15.75" customHeight="1">
      <c r="B31" s="163">
        <v>22</v>
      </c>
      <c r="C31" s="93">
        <f>'3 жастағы балалар Ф'!D136</f>
        <v>0</v>
      </c>
      <c r="D31" s="93">
        <f>'3 жастағы балалар Ф'!T136</f>
        <v>0</v>
      </c>
      <c r="E31" s="93">
        <f>'3 жастағы балалар Ф'!U136</f>
        <v>0</v>
      </c>
      <c r="F31" s="93">
        <f>'3 жастағы балалар Ф'!V136</f>
        <v>0</v>
      </c>
      <c r="G31" s="93">
        <f>'3 жастағы балалар К'!AW136</f>
        <v>3</v>
      </c>
      <c r="H31" s="93">
        <f>'3 жастағы балалар К'!AX136</f>
        <v>0</v>
      </c>
      <c r="I31" s="93">
        <f>'3 жастағы балалар К'!AY136</f>
        <v>0</v>
      </c>
      <c r="J31" s="93">
        <f>'3 жастағы балалар Т'!S136</f>
        <v>0</v>
      </c>
      <c r="K31" s="93">
        <f>'3 жастағы балалар Т'!T136</f>
        <v>0</v>
      </c>
      <c r="L31" s="93">
        <f>'3 жастағы балалар Т'!U136</f>
        <v>0</v>
      </c>
      <c r="M31" s="93">
        <f>'3 жастағы балалар Ш'!CA136</f>
        <v>0</v>
      </c>
      <c r="N31" s="163">
        <f>'3 жастағы балалар Ш'!CB136</f>
        <v>0</v>
      </c>
      <c r="O31" s="163">
        <f>'3 жастағы балалар Ш'!CC136</f>
        <v>0</v>
      </c>
      <c r="P31" s="163">
        <f>'3 жастағы балалар Ә'!S136</f>
        <v>0</v>
      </c>
      <c r="Q31" s="163">
        <f>'3 жастағы балалар Ә'!T136</f>
        <v>0</v>
      </c>
      <c r="R31" s="164">
        <f>'3 жастағы балалар Ә'!U136</f>
        <v>0</v>
      </c>
      <c r="S31" s="165">
        <f t="shared" ref="S31:U31" si="25">(D31+G31+J31+M31+P31)/5</f>
        <v>0.6</v>
      </c>
      <c r="T31" s="165">
        <f t="shared" si="25"/>
        <v>0</v>
      </c>
      <c r="U31" s="166">
        <f t="shared" si="25"/>
        <v>0</v>
      </c>
      <c r="V31" s="228"/>
      <c r="X31" s="183"/>
      <c r="Y31" s="234"/>
      <c r="Z31" s="235"/>
      <c r="AA31" s="225"/>
      <c r="AB31" s="225"/>
      <c r="AC31" s="225"/>
      <c r="AT31" s="163" t="s">
        <v>492</v>
      </c>
      <c r="AU31" s="126" t="s">
        <v>507</v>
      </c>
      <c r="AV31" s="126">
        <f>(I98+L98+O98+R98+U98)/5</f>
        <v>0</v>
      </c>
      <c r="AW31" s="211">
        <f>AV31*100/Q56</f>
        <v>0</v>
      </c>
      <c r="AX31" s="182"/>
      <c r="AY31" s="182"/>
      <c r="AZ31" s="182"/>
      <c r="BA31" s="182"/>
      <c r="BB31" s="182"/>
      <c r="BC31" s="182"/>
      <c r="BD31" s="182"/>
      <c r="BE31" s="182"/>
    </row>
    <row r="32" spans="2:57" ht="15.75" customHeight="1">
      <c r="B32" s="163">
        <v>23</v>
      </c>
      <c r="C32" s="93">
        <f>'3 жастағы балалар Ф'!D137</f>
        <v>0</v>
      </c>
      <c r="D32" s="93">
        <f>'3 жастағы балалар Ф'!T137</f>
        <v>0</v>
      </c>
      <c r="E32" s="93">
        <f>'3 жастағы балалар Ф'!U137</f>
        <v>0</v>
      </c>
      <c r="F32" s="93">
        <f>'3 жастағы балалар Ф'!V137</f>
        <v>0</v>
      </c>
      <c r="G32" s="93">
        <f>'3 жастағы балалар К'!AW137</f>
        <v>3</v>
      </c>
      <c r="H32" s="93">
        <f>'3 жастағы балалар К'!AX137</f>
        <v>0</v>
      </c>
      <c r="I32" s="93">
        <f>'3 жастағы балалар К'!AY137</f>
        <v>0</v>
      </c>
      <c r="J32" s="93">
        <f>'3 жастағы балалар Т'!S137</f>
        <v>0</v>
      </c>
      <c r="K32" s="93">
        <f>'3 жастағы балалар Т'!T137</f>
        <v>0</v>
      </c>
      <c r="L32" s="93">
        <f>'3 жастағы балалар Т'!U137</f>
        <v>0</v>
      </c>
      <c r="M32" s="93">
        <f>'3 жастағы балалар Ш'!CA137</f>
        <v>0</v>
      </c>
      <c r="N32" s="163">
        <f>'3 жастағы балалар Ш'!CB137</f>
        <v>0</v>
      </c>
      <c r="O32" s="163">
        <f>'3 жастағы балалар Ш'!CC137</f>
        <v>0</v>
      </c>
      <c r="P32" s="163">
        <f>'3 жастағы балалар Ә'!S137</f>
        <v>0</v>
      </c>
      <c r="Q32" s="163">
        <f>'3 жастағы балалар Ә'!T137</f>
        <v>0</v>
      </c>
      <c r="R32" s="164">
        <f>'3 жастағы балалар Ә'!U137</f>
        <v>0</v>
      </c>
      <c r="S32" s="165">
        <f t="shared" ref="S32:U32" si="26">(D32+G32+J32+M32+P32)/5</f>
        <v>0.6</v>
      </c>
      <c r="T32" s="165">
        <f t="shared" si="26"/>
        <v>0</v>
      </c>
      <c r="U32" s="166">
        <f t="shared" si="26"/>
        <v>0</v>
      </c>
      <c r="V32" s="228"/>
      <c r="X32" s="310"/>
      <c r="Y32" s="262"/>
      <c r="Z32" s="263"/>
      <c r="AA32" s="97" t="s">
        <v>503</v>
      </c>
      <c r="AB32" s="97" t="s">
        <v>504</v>
      </c>
      <c r="AC32" s="97" t="s">
        <v>505</v>
      </c>
      <c r="AD32" s="97" t="s">
        <v>506</v>
      </c>
      <c r="AE32" s="97" t="s">
        <v>507</v>
      </c>
      <c r="AT32" s="163"/>
      <c r="AU32" s="163"/>
      <c r="AV32" s="219">
        <f t="shared" ref="AV32:AW32" si="27">SUM(AV29:AV31)</f>
        <v>20</v>
      </c>
      <c r="AW32" s="224">
        <f t="shared" si="27"/>
        <v>100</v>
      </c>
      <c r="AX32" s="182"/>
      <c r="AY32" s="182"/>
      <c r="AZ32" s="182"/>
      <c r="BA32" s="182"/>
      <c r="BB32" s="182"/>
      <c r="BC32" s="182"/>
      <c r="BD32" s="182"/>
      <c r="BE32" s="182"/>
    </row>
    <row r="33" spans="2:31" ht="15.75" customHeight="1">
      <c r="B33" s="163">
        <v>24</v>
      </c>
      <c r="C33" s="93">
        <f>'3 жастағы балалар Ф'!D138</f>
        <v>0</v>
      </c>
      <c r="D33" s="93">
        <f>'3 жастағы балалар Ф'!T138</f>
        <v>0</v>
      </c>
      <c r="E33" s="93">
        <f>'3 жастағы балалар Ф'!U138</f>
        <v>0</v>
      </c>
      <c r="F33" s="93">
        <f>'3 жастағы балалар Ф'!V138</f>
        <v>0</v>
      </c>
      <c r="G33" s="93">
        <f>'3 жастағы балалар К'!AW138</f>
        <v>0</v>
      </c>
      <c r="H33" s="93">
        <f>'3 жастағы балалар К'!AX138</f>
        <v>0</v>
      </c>
      <c r="I33" s="93">
        <f>'3 жастағы балалар К'!AY138</f>
        <v>0</v>
      </c>
      <c r="J33" s="93">
        <f>'3 жастағы балалар Т'!S138</f>
        <v>0</v>
      </c>
      <c r="K33" s="93">
        <f>'3 жастағы балалар Т'!T138</f>
        <v>0</v>
      </c>
      <c r="L33" s="93">
        <f>'3 жастағы балалар Т'!U138</f>
        <v>0</v>
      </c>
      <c r="M33" s="93">
        <f>'3 жастағы балалар Ш'!CA138</f>
        <v>0</v>
      </c>
      <c r="N33" s="163">
        <f>'3 жастағы балалар Ш'!CB138</f>
        <v>0</v>
      </c>
      <c r="O33" s="163">
        <f>'3 жастағы балалар Ш'!CC138</f>
        <v>0</v>
      </c>
      <c r="P33" s="163">
        <f>'3 жастағы балалар Ә'!S138</f>
        <v>0</v>
      </c>
      <c r="Q33" s="163">
        <f>'3 жастағы балалар Ә'!T138</f>
        <v>0</v>
      </c>
      <c r="R33" s="164">
        <f>'3 жастағы балалар Ә'!U138</f>
        <v>0</v>
      </c>
      <c r="S33" s="165">
        <f t="shared" ref="S33:U33" si="28">(D33+G33+J33+M33+P33)/5</f>
        <v>0</v>
      </c>
      <c r="T33" s="165">
        <f t="shared" si="28"/>
        <v>0</v>
      </c>
      <c r="U33" s="166">
        <f t="shared" si="28"/>
        <v>0</v>
      </c>
      <c r="V33" s="228"/>
      <c r="X33" s="323" t="s">
        <v>490</v>
      </c>
      <c r="Y33" s="326" t="s">
        <v>508</v>
      </c>
      <c r="Z33" s="263"/>
      <c r="AA33" s="236">
        <f>СВОД1!Y33</f>
        <v>7.75</v>
      </c>
      <c r="AB33" s="236">
        <f>СВОД1!Z33</f>
        <v>0</v>
      </c>
      <c r="AC33" s="236">
        <f>СВОД1!AA33</f>
        <v>0</v>
      </c>
      <c r="AD33" s="97">
        <f>СВОД1!AB33</f>
        <v>0.90000000000000013</v>
      </c>
      <c r="AE33" s="97">
        <f>СВОД1!AC33</f>
        <v>3.75</v>
      </c>
    </row>
    <row r="34" spans="2:31" ht="15.75" customHeight="1">
      <c r="B34" s="163">
        <v>25</v>
      </c>
      <c r="C34" s="93">
        <f>'3 жастағы балалар Ф'!D139</f>
        <v>0</v>
      </c>
      <c r="D34" s="93">
        <f>'3 жастағы балалар Ф'!T139</f>
        <v>0</v>
      </c>
      <c r="E34" s="93">
        <f>'3 жастағы балалар Ф'!U139</f>
        <v>0</v>
      </c>
      <c r="F34" s="93">
        <f>'3 жастағы балалар Ф'!V139</f>
        <v>0</v>
      </c>
      <c r="G34" s="93">
        <f>'3 жастағы балалар К'!AW139</f>
        <v>0</v>
      </c>
      <c r="H34" s="93">
        <f>'3 жастағы балалар К'!AX139</f>
        <v>0</v>
      </c>
      <c r="I34" s="93">
        <f>'3 жастағы балалар К'!AY139</f>
        <v>0</v>
      </c>
      <c r="J34" s="93">
        <f>'3 жастағы балалар Т'!S139</f>
        <v>0</v>
      </c>
      <c r="K34" s="93">
        <f>'3 жастағы балалар Т'!T139</f>
        <v>0</v>
      </c>
      <c r="L34" s="93">
        <f>'3 жастағы балалар Т'!U139</f>
        <v>0</v>
      </c>
      <c r="M34" s="93">
        <f>'3 жастағы балалар Ш'!CA139</f>
        <v>0</v>
      </c>
      <c r="N34" s="163">
        <f>'3 жастағы балалар Ш'!CB139</f>
        <v>0</v>
      </c>
      <c r="O34" s="163">
        <f>'3 жастағы балалар Ш'!CC139</f>
        <v>0</v>
      </c>
      <c r="P34" s="163">
        <f>'3 жастағы балалар Ә'!S139</f>
        <v>0</v>
      </c>
      <c r="Q34" s="163">
        <f>'3 жастағы балалар Ә'!T139</f>
        <v>0</v>
      </c>
      <c r="R34" s="164">
        <f>'3 жастағы балалар Ә'!U139</f>
        <v>0</v>
      </c>
      <c r="S34" s="165">
        <f t="shared" ref="S34:U34" si="29">(D34+G34+J34+M34+P34)/5</f>
        <v>0</v>
      </c>
      <c r="T34" s="165">
        <f t="shared" si="29"/>
        <v>0</v>
      </c>
      <c r="U34" s="166">
        <f t="shared" si="29"/>
        <v>0</v>
      </c>
      <c r="V34" s="228"/>
      <c r="X34" s="259"/>
      <c r="Y34" s="326" t="s">
        <v>509</v>
      </c>
      <c r="Z34" s="263"/>
      <c r="AA34" s="237">
        <f>СВОД2!Y34</f>
        <v>12.6</v>
      </c>
      <c r="AB34" s="237">
        <f>СВОД2!Z34</f>
        <v>13.866666666666665</v>
      </c>
      <c r="AC34" s="237">
        <f>СВОД2!AA34</f>
        <v>6</v>
      </c>
      <c r="AD34" s="238">
        <f>СВОД2!AB34</f>
        <v>17.36</v>
      </c>
      <c r="AE34" s="238">
        <f>СВОД2!AC34</f>
        <v>16</v>
      </c>
    </row>
    <row r="35" spans="2:31" ht="15.75" customHeight="1">
      <c r="B35" s="227">
        <v>26</v>
      </c>
      <c r="C35" s="102">
        <f>'3 жастағы балалар Ф'!D140</f>
        <v>0</v>
      </c>
      <c r="D35" s="102">
        <f>'3 жастағы балалар Ф'!T140</f>
        <v>0</v>
      </c>
      <c r="E35" s="102">
        <f>'3 жастағы балалар Ф'!U140</f>
        <v>0</v>
      </c>
      <c r="F35" s="102">
        <f>'3 жастағы балалар Ф'!V140</f>
        <v>0</v>
      </c>
      <c r="G35" s="102">
        <f>'3 жастағы балалар К'!AW140</f>
        <v>0</v>
      </c>
      <c r="H35" s="102">
        <f>'3 жастағы балалар К'!AX140</f>
        <v>0</v>
      </c>
      <c r="I35" s="102">
        <f>'3 жастағы балалар К'!AY140</f>
        <v>0</v>
      </c>
      <c r="J35" s="102">
        <f>'3 жастағы балалар Т'!S140</f>
        <v>0</v>
      </c>
      <c r="K35" s="102">
        <f>'3 жастағы балалар Т'!T140</f>
        <v>0</v>
      </c>
      <c r="L35" s="102">
        <f>'3 жастағы балалар Т'!U140</f>
        <v>0</v>
      </c>
      <c r="M35" s="102">
        <f>'3 жастағы балалар Ш'!CA140</f>
        <v>0</v>
      </c>
      <c r="N35" s="227">
        <f>'3 жастағы балалар Ш'!CB140</f>
        <v>0</v>
      </c>
      <c r="O35" s="227">
        <f>'3 жастағы балалар Ш'!CC140</f>
        <v>0</v>
      </c>
      <c r="P35" s="227">
        <f>'3 жастағы балалар Ә'!S140</f>
        <v>0</v>
      </c>
      <c r="Q35" s="227">
        <f>'3 жастағы балалар Ә'!T140</f>
        <v>0</v>
      </c>
      <c r="R35" s="227">
        <f>'3 жастағы балалар Ә'!U140</f>
        <v>0</v>
      </c>
      <c r="S35" s="165">
        <f t="shared" ref="S35:U35" si="30">(D35+G35+J35+M35+P35)/5</f>
        <v>0</v>
      </c>
      <c r="T35" s="165">
        <f t="shared" si="30"/>
        <v>0</v>
      </c>
      <c r="U35" s="166">
        <f t="shared" si="30"/>
        <v>0</v>
      </c>
      <c r="V35" s="228"/>
      <c r="X35" s="260"/>
      <c r="Y35" s="297" t="s">
        <v>512</v>
      </c>
      <c r="Z35" s="263"/>
      <c r="AA35" s="239">
        <f>AB12*Q56/100</f>
        <v>18.2</v>
      </c>
      <c r="AB35" s="239">
        <f>AB16*Q56/100</f>
        <v>18</v>
      </c>
      <c r="AC35" s="239">
        <f>AB20*Q56/100</f>
        <v>18.600000000000001</v>
      </c>
      <c r="AD35" s="233">
        <f>AB24*Q56/100</f>
        <v>18.12</v>
      </c>
      <c r="AE35" s="233">
        <f>AB28*Q56/100</f>
        <v>10.4</v>
      </c>
    </row>
    <row r="36" spans="2:31" ht="15.75" customHeight="1">
      <c r="B36" s="227">
        <v>27</v>
      </c>
      <c r="C36" s="102">
        <f>'3 жастағы балалар Ф'!D141</f>
        <v>0</v>
      </c>
      <c r="D36" s="102">
        <f>'3 жастағы балалар Ф'!T141</f>
        <v>1</v>
      </c>
      <c r="E36" s="102">
        <f>'3 жастағы балалар Ф'!U141</f>
        <v>0</v>
      </c>
      <c r="F36" s="102">
        <f>'3 жастағы балалар Ф'!V141</f>
        <v>0</v>
      </c>
      <c r="G36" s="102">
        <f>'3 жастағы балалар К'!AW141</f>
        <v>3</v>
      </c>
      <c r="H36" s="102">
        <f>'3 жастағы балалар К'!AX141</f>
        <v>0</v>
      </c>
      <c r="I36" s="102">
        <f>'3 жастағы балалар К'!AY141</f>
        <v>0</v>
      </c>
      <c r="J36" s="102">
        <f>'3 жастағы балалар Т'!S141</f>
        <v>0</v>
      </c>
      <c r="K36" s="102">
        <f>'3 жастағы балалар Т'!T141</f>
        <v>0</v>
      </c>
      <c r="L36" s="102">
        <f>'3 жастағы балалар Т'!U141</f>
        <v>0</v>
      </c>
      <c r="M36" s="102">
        <f>'3 жастағы балалар Ш'!CA141</f>
        <v>0</v>
      </c>
      <c r="N36" s="227">
        <f>'3 жастағы балалар Ш'!CB141</f>
        <v>0</v>
      </c>
      <c r="O36" s="227">
        <f>'3 жастағы балалар Ш'!CC141</f>
        <v>0</v>
      </c>
      <c r="P36" s="227">
        <f>'3 жастағы балалар Ә'!S141</f>
        <v>0</v>
      </c>
      <c r="Q36" s="227">
        <f>'3 жастағы балалар Ә'!T141</f>
        <v>0</v>
      </c>
      <c r="R36" s="227">
        <f>'3 жастағы балалар Ә'!U141</f>
        <v>0</v>
      </c>
      <c r="S36" s="165">
        <f t="shared" ref="S36:U36" si="31">(D36+G36+J36+M36+P36)/5</f>
        <v>0.8</v>
      </c>
      <c r="T36" s="165">
        <f t="shared" si="31"/>
        <v>0</v>
      </c>
      <c r="U36" s="166">
        <f t="shared" si="31"/>
        <v>0</v>
      </c>
      <c r="V36" s="228"/>
      <c r="X36" s="323" t="s">
        <v>491</v>
      </c>
      <c r="Y36" s="326" t="s">
        <v>508</v>
      </c>
      <c r="Z36" s="263"/>
      <c r="AA36" s="236">
        <f>СВОД1!Y34</f>
        <v>9.1199999999999992</v>
      </c>
      <c r="AB36" s="236">
        <f>СВОД1!Z34</f>
        <v>3.375</v>
      </c>
      <c r="AC36" s="236">
        <f>СВОД1!AA34</f>
        <v>2.2500000000000004</v>
      </c>
      <c r="AD36" s="97">
        <f>СВОД1!AB34</f>
        <v>3.3999999999999995</v>
      </c>
      <c r="AE36" s="97">
        <f>СВОД1!AC34</f>
        <v>16.25</v>
      </c>
    </row>
    <row r="37" spans="2:31" ht="15.75" customHeight="1">
      <c r="B37" s="227">
        <v>28</v>
      </c>
      <c r="C37" s="102">
        <f>'3 жастағы балалар Ф'!D142</f>
        <v>0</v>
      </c>
      <c r="D37" s="102">
        <f>'3 жастағы балалар Ф'!T142</f>
        <v>0</v>
      </c>
      <c r="E37" s="102">
        <f>'3 жастағы балалар Ф'!U142</f>
        <v>0</v>
      </c>
      <c r="F37" s="102">
        <f>'3 жастағы балалар Ф'!V142</f>
        <v>0</v>
      </c>
      <c r="G37" s="102">
        <f>'3 жастағы балалар К'!AW142</f>
        <v>0</v>
      </c>
      <c r="H37" s="102">
        <f>'3 жастағы балалар К'!AX142</f>
        <v>0</v>
      </c>
      <c r="I37" s="102">
        <f>'3 жастағы балалар К'!AY142</f>
        <v>0</v>
      </c>
      <c r="J37" s="102">
        <f>'3 жастағы балалар Т'!S142</f>
        <v>0</v>
      </c>
      <c r="K37" s="102">
        <f>'3 жастағы балалар Т'!T142</f>
        <v>0</v>
      </c>
      <c r="L37" s="102">
        <f>'3 жастағы балалар Т'!U142</f>
        <v>0</v>
      </c>
      <c r="M37" s="102">
        <f>'3 жастағы балалар Ш'!CA142</f>
        <v>0</v>
      </c>
      <c r="N37" s="227">
        <f>'3 жастағы балалар Ш'!CB142</f>
        <v>0</v>
      </c>
      <c r="O37" s="227">
        <f>'3 жастағы балалар Ш'!CC142</f>
        <v>0</v>
      </c>
      <c r="P37" s="227">
        <f>'3 жастағы балалар Ә'!S142</f>
        <v>0</v>
      </c>
      <c r="Q37" s="227">
        <f>'3 жастағы балалар Ә'!T142</f>
        <v>0</v>
      </c>
      <c r="R37" s="227">
        <f>'3 жастағы балалар Ә'!U142</f>
        <v>0</v>
      </c>
      <c r="S37" s="165">
        <f t="shared" ref="S37:U37" si="32">(D37+G37+J37+M37+P37)/5</f>
        <v>0</v>
      </c>
      <c r="T37" s="165">
        <f t="shared" si="32"/>
        <v>0</v>
      </c>
      <c r="U37" s="166">
        <f t="shared" si="32"/>
        <v>0</v>
      </c>
      <c r="V37" s="228"/>
      <c r="X37" s="259"/>
      <c r="Y37" s="326" t="s">
        <v>509</v>
      </c>
      <c r="Z37" s="263"/>
      <c r="AA37" s="237">
        <f>СВОД2!Y36</f>
        <v>12.8</v>
      </c>
      <c r="AB37" s="237">
        <f>СВОД2!Z36</f>
        <v>8</v>
      </c>
      <c r="AC37" s="237">
        <f>СВОД2!AA36</f>
        <v>14</v>
      </c>
      <c r="AD37" s="238">
        <f>СВОД2!AB36</f>
        <v>2.64</v>
      </c>
      <c r="AE37" s="238">
        <f>СВОД2!AC36</f>
        <v>0</v>
      </c>
    </row>
    <row r="38" spans="2:31" ht="15.75" customHeight="1">
      <c r="B38" s="227">
        <v>29</v>
      </c>
      <c r="C38" s="102">
        <f>'3 жастағы балалар Ф'!D143</f>
        <v>0</v>
      </c>
      <c r="D38" s="102">
        <f>'3 жастағы балалар Ф'!T143</f>
        <v>0</v>
      </c>
      <c r="E38" s="102">
        <f>'3 жастағы балалар Ф'!U143</f>
        <v>0</v>
      </c>
      <c r="F38" s="102">
        <f>'3 жастағы балалар Ф'!V143</f>
        <v>0</v>
      </c>
      <c r="G38" s="102">
        <f>'3 жастағы балалар К'!AW143</f>
        <v>0</v>
      </c>
      <c r="H38" s="102">
        <f>'3 жастағы балалар К'!AX143</f>
        <v>0</v>
      </c>
      <c r="I38" s="102">
        <f>'3 жастағы балалар К'!AY143</f>
        <v>0</v>
      </c>
      <c r="J38" s="102">
        <f>'3 жастағы балалар Т'!S143</f>
        <v>0</v>
      </c>
      <c r="K38" s="102">
        <f>'3 жастағы балалар Т'!T143</f>
        <v>0</v>
      </c>
      <c r="L38" s="102">
        <f>'3 жастағы балалар Т'!U143</f>
        <v>0</v>
      </c>
      <c r="M38" s="102">
        <f>'3 жастағы балалар Ш'!CA143</f>
        <v>0</v>
      </c>
      <c r="N38" s="227">
        <f>'3 жастағы балалар Ш'!CB143</f>
        <v>0</v>
      </c>
      <c r="O38" s="227">
        <f>'3 жастағы балалар Ш'!CC143</f>
        <v>0</v>
      </c>
      <c r="P38" s="227">
        <f>'3 жастағы балалар Ә'!S143</f>
        <v>0</v>
      </c>
      <c r="Q38" s="227">
        <f>'3 жастағы балалар Ә'!T143</f>
        <v>0</v>
      </c>
      <c r="R38" s="227">
        <f>'3 жастағы балалар Ә'!U143</f>
        <v>0</v>
      </c>
      <c r="S38" s="165">
        <f t="shared" ref="S38:U38" si="33">(D38+G38+J38+M38+P38)/5</f>
        <v>0</v>
      </c>
      <c r="T38" s="165">
        <f t="shared" si="33"/>
        <v>0</v>
      </c>
      <c r="U38" s="166">
        <f t="shared" si="33"/>
        <v>0</v>
      </c>
      <c r="V38" s="228"/>
      <c r="X38" s="260"/>
      <c r="Y38" s="297" t="s">
        <v>512</v>
      </c>
      <c r="Z38" s="263"/>
      <c r="AA38" s="239">
        <f>AB13*Q56/100</f>
        <v>1.6</v>
      </c>
      <c r="AB38" s="239">
        <f>AB17*Q56/100</f>
        <v>1.8666666666666669</v>
      </c>
      <c r="AC38" s="239">
        <f>AB21*Q56/100</f>
        <v>1.2</v>
      </c>
      <c r="AD38" s="239">
        <f>AB25*Q56/100</f>
        <v>1.84</v>
      </c>
      <c r="AE38" s="239">
        <f>AB29*Q56/100</f>
        <v>0</v>
      </c>
    </row>
    <row r="39" spans="2:31" ht="15.75" customHeight="1">
      <c r="B39" s="227">
        <v>30</v>
      </c>
      <c r="C39" s="102">
        <f>'3 жастағы балалар Ф'!D144</f>
        <v>0</v>
      </c>
      <c r="D39" s="102">
        <f>'3 жастағы балалар Ф'!T144</f>
        <v>0</v>
      </c>
      <c r="E39" s="102">
        <f>'3 жастағы балалар Ф'!U144</f>
        <v>0</v>
      </c>
      <c r="F39" s="102">
        <f>'3 жастағы балалар Ф'!V144</f>
        <v>0</v>
      </c>
      <c r="G39" s="102">
        <f>'3 жастағы балалар К'!AW144</f>
        <v>0</v>
      </c>
      <c r="H39" s="102">
        <f>'3 жастағы балалар К'!AX144</f>
        <v>0</v>
      </c>
      <c r="I39" s="102">
        <f>'3 жастағы балалар К'!AY144</f>
        <v>0</v>
      </c>
      <c r="J39" s="102">
        <f>'3 жастағы балалар Т'!S144</f>
        <v>0</v>
      </c>
      <c r="K39" s="102">
        <f>'3 жастағы балалар Т'!T144</f>
        <v>0</v>
      </c>
      <c r="L39" s="102">
        <f>'3 жастағы балалар Т'!U144</f>
        <v>0</v>
      </c>
      <c r="M39" s="102">
        <f>'3 жастағы балалар Ш'!CA144</f>
        <v>0</v>
      </c>
      <c r="N39" s="227">
        <f>'3 жастағы балалар Ш'!CB144</f>
        <v>0</v>
      </c>
      <c r="O39" s="227">
        <f>'3 жастағы балалар Ш'!CC144</f>
        <v>0</v>
      </c>
      <c r="P39" s="227">
        <f>'3 жастағы балалар Ә'!S144</f>
        <v>0</v>
      </c>
      <c r="Q39" s="227">
        <f>'3 жастағы балалар Ә'!T144</f>
        <v>0</v>
      </c>
      <c r="R39" s="227">
        <f>'3 жастағы балалар Ә'!U144</f>
        <v>0</v>
      </c>
      <c r="S39" s="165">
        <f t="shared" ref="S39:U39" si="34">(D39+G39+J39+M39+P39)/5</f>
        <v>0</v>
      </c>
      <c r="T39" s="165">
        <f t="shared" si="34"/>
        <v>0</v>
      </c>
      <c r="U39" s="166">
        <f t="shared" si="34"/>
        <v>0</v>
      </c>
      <c r="V39" s="228"/>
      <c r="X39" s="323" t="s">
        <v>492</v>
      </c>
      <c r="Y39" s="326" t="s">
        <v>508</v>
      </c>
      <c r="Z39" s="263"/>
      <c r="AA39" s="236">
        <f>СВОД1!Y35</f>
        <v>0</v>
      </c>
      <c r="AB39" s="236">
        <f>СВОД1!Z35</f>
        <v>16.999999999999996</v>
      </c>
      <c r="AC39" s="236">
        <f>СВОД1!AA35</f>
        <v>0</v>
      </c>
      <c r="AD39" s="97">
        <f>СВОД1!AB35</f>
        <v>14.7</v>
      </c>
      <c r="AE39" s="97">
        <f>СВОД1!AC35</f>
        <v>0</v>
      </c>
    </row>
    <row r="40" spans="2:31" ht="15.75" customHeight="1">
      <c r="B40" s="227">
        <v>31</v>
      </c>
      <c r="C40" s="102">
        <f>'3 жастағы балалар Ф'!D145</f>
        <v>0</v>
      </c>
      <c r="D40" s="102">
        <f>'3 жастағы балалар Ф'!T145</f>
        <v>0</v>
      </c>
      <c r="E40" s="102">
        <f>'3 жастағы балалар Ф'!U145</f>
        <v>0</v>
      </c>
      <c r="F40" s="102">
        <f>'3 жастағы балалар Ф'!V145</f>
        <v>0</v>
      </c>
      <c r="G40" s="102">
        <f>'3 жастағы балалар К'!AW145</f>
        <v>0</v>
      </c>
      <c r="H40" s="102">
        <f>'3 жастағы балалар К'!AX145</f>
        <v>0</v>
      </c>
      <c r="I40" s="102">
        <f>'3 жастағы балалар К'!AY145</f>
        <v>0</v>
      </c>
      <c r="J40" s="102">
        <f>'3 жастағы балалар Т'!S145</f>
        <v>0</v>
      </c>
      <c r="K40" s="102">
        <f>'3 жастағы балалар Т'!T145</f>
        <v>0</v>
      </c>
      <c r="L40" s="102">
        <f>'3 жастағы балалар Т'!U145</f>
        <v>0</v>
      </c>
      <c r="M40" s="102">
        <f>'3 жастағы балалар Ш'!CA145</f>
        <v>0</v>
      </c>
      <c r="N40" s="227">
        <f>'3 жастағы балалар Ш'!CB145</f>
        <v>0</v>
      </c>
      <c r="O40" s="227">
        <f>'3 жастағы балалар Ш'!CC145</f>
        <v>0</v>
      </c>
      <c r="P40" s="227">
        <f>'3 жастағы балалар Ә'!S145</f>
        <v>0</v>
      </c>
      <c r="Q40" s="227">
        <f>'3 жастағы балалар Ә'!T145</f>
        <v>0</v>
      </c>
      <c r="R40" s="227">
        <f>'3 жастағы балалар Ә'!U145</f>
        <v>0</v>
      </c>
      <c r="S40" s="165">
        <f t="shared" ref="S40:U40" si="35">(D40+G40+J40+M40+P40)/5</f>
        <v>0</v>
      </c>
      <c r="T40" s="165">
        <f t="shared" si="35"/>
        <v>0</v>
      </c>
      <c r="U40" s="166">
        <f t="shared" si="35"/>
        <v>0</v>
      </c>
      <c r="V40" s="228"/>
      <c r="X40" s="259"/>
      <c r="Y40" s="326" t="s">
        <v>509</v>
      </c>
      <c r="Z40" s="263"/>
      <c r="AA40" s="237">
        <f>СВОД2!Y38</f>
        <v>4.8</v>
      </c>
      <c r="AB40" s="237">
        <f>СВОД2!Z38</f>
        <v>9.6</v>
      </c>
      <c r="AC40" s="237">
        <f>СВОД2!AA38</f>
        <v>0</v>
      </c>
      <c r="AD40" s="238">
        <f>СВОД2!AB38</f>
        <v>0</v>
      </c>
      <c r="AE40" s="238">
        <f>СВОД2!AC38</f>
        <v>0</v>
      </c>
    </row>
    <row r="41" spans="2:31" ht="15.75" customHeight="1">
      <c r="B41" s="227">
        <v>32</v>
      </c>
      <c r="C41" s="102">
        <f>'3 жастағы балалар Ф'!D146</f>
        <v>0</v>
      </c>
      <c r="D41" s="102">
        <f>'3 жастағы балалар Ф'!T146</f>
        <v>0</v>
      </c>
      <c r="E41" s="102">
        <f>'3 жастағы балалар Ф'!U146</f>
        <v>0</v>
      </c>
      <c r="F41" s="102">
        <f>'3 жастағы балалар Ф'!V146</f>
        <v>0</v>
      </c>
      <c r="G41" s="102">
        <f>'3 жастағы балалар К'!AW146</f>
        <v>0</v>
      </c>
      <c r="H41" s="102">
        <f>'3 жастағы балалар К'!AX146</f>
        <v>0</v>
      </c>
      <c r="I41" s="102">
        <f>'3 жастағы балалар К'!AY146</f>
        <v>0</v>
      </c>
      <c r="J41" s="102">
        <f>'3 жастағы балалар Т'!S146</f>
        <v>0</v>
      </c>
      <c r="K41" s="102">
        <f>'3 жастағы балалар Т'!T146</f>
        <v>0</v>
      </c>
      <c r="L41" s="102">
        <f>'3 жастағы балалар Т'!U146</f>
        <v>0</v>
      </c>
      <c r="M41" s="102">
        <f>'3 жастағы балалар Ш'!CA146</f>
        <v>0</v>
      </c>
      <c r="N41" s="227">
        <f>'3 жастағы балалар Ш'!CB146</f>
        <v>0</v>
      </c>
      <c r="O41" s="227">
        <f>'3 жастағы балалар Ш'!CC146</f>
        <v>0</v>
      </c>
      <c r="P41" s="227">
        <f>'3 жастағы балалар Ә'!S146</f>
        <v>0</v>
      </c>
      <c r="Q41" s="227">
        <f>'3 жастағы балалар Ә'!T146</f>
        <v>0</v>
      </c>
      <c r="R41" s="227">
        <f>'3 жастағы балалар Ә'!U146</f>
        <v>0</v>
      </c>
      <c r="S41" s="165">
        <f t="shared" ref="S41:U41" si="36">(D41+G41+J41+M41+P41)/5</f>
        <v>0</v>
      </c>
      <c r="T41" s="165">
        <f t="shared" si="36"/>
        <v>0</v>
      </c>
      <c r="U41" s="166">
        <f t="shared" si="36"/>
        <v>0</v>
      </c>
      <c r="V41" s="228"/>
      <c r="X41" s="260"/>
      <c r="Y41" s="297" t="s">
        <v>512</v>
      </c>
      <c r="Z41" s="263"/>
      <c r="AA41" s="239">
        <f>AB14*Q56/100</f>
        <v>0</v>
      </c>
      <c r="AB41" s="239">
        <f>AB18*Q56/100</f>
        <v>2.2000000000000002</v>
      </c>
      <c r="AC41" s="239">
        <f>AB22*Q56/100</f>
        <v>0</v>
      </c>
      <c r="AD41" s="233">
        <f>AB26*Q56/100</f>
        <v>0</v>
      </c>
      <c r="AE41" s="233">
        <f>AB30*Q56/100</f>
        <v>0</v>
      </c>
    </row>
    <row r="42" spans="2:31" ht="15.75" customHeight="1">
      <c r="B42" s="227">
        <v>33</v>
      </c>
      <c r="C42" s="102">
        <f>'3 жастағы балалар Ф'!D147</f>
        <v>0</v>
      </c>
      <c r="D42" s="102">
        <f>'3 жастағы балалар Ф'!T147</f>
        <v>0</v>
      </c>
      <c r="E42" s="102">
        <f>'3 жастағы балалар Ф'!U147</f>
        <v>0</v>
      </c>
      <c r="F42" s="102">
        <f>'3 жастағы балалар Ф'!V147</f>
        <v>0</v>
      </c>
      <c r="G42" s="102">
        <f>'3 жастағы балалар К'!AW147</f>
        <v>0</v>
      </c>
      <c r="H42" s="102">
        <f>'3 жастағы балалар К'!AX147</f>
        <v>0</v>
      </c>
      <c r="I42" s="102">
        <f>'3 жастағы балалар К'!AY147</f>
        <v>0</v>
      </c>
      <c r="J42" s="102">
        <f>'3 жастағы балалар Т'!S147</f>
        <v>0</v>
      </c>
      <c r="K42" s="102">
        <f>'3 жастағы балалар Т'!T147</f>
        <v>0</v>
      </c>
      <c r="L42" s="102">
        <f>'3 жастағы балалар Т'!U147</f>
        <v>0</v>
      </c>
      <c r="M42" s="102">
        <f>'3 жастағы балалар Ш'!CA147</f>
        <v>0</v>
      </c>
      <c r="N42" s="227">
        <f>'3 жастағы балалар Ш'!CB147</f>
        <v>0</v>
      </c>
      <c r="O42" s="227">
        <f>'3 жастағы балалар Ш'!CC147</f>
        <v>0</v>
      </c>
      <c r="P42" s="227">
        <f>'3 жастағы балалар Ә'!S147</f>
        <v>0</v>
      </c>
      <c r="Q42" s="227">
        <f>'3 жастағы балалар Ә'!T147</f>
        <v>0</v>
      </c>
      <c r="R42" s="227">
        <f>'3 жастағы балалар Ә'!U147</f>
        <v>0</v>
      </c>
      <c r="S42" s="165">
        <f t="shared" ref="S42:U42" si="37">(D42+G42+J42+M42+P42)/5</f>
        <v>0</v>
      </c>
      <c r="T42" s="165">
        <f t="shared" si="37"/>
        <v>0</v>
      </c>
      <c r="U42" s="166">
        <f t="shared" si="37"/>
        <v>0</v>
      </c>
      <c r="V42" s="228"/>
      <c r="X42" s="183"/>
      <c r="Y42" s="240"/>
      <c r="Z42" s="235"/>
      <c r="AA42" s="225"/>
      <c r="AB42" s="225"/>
      <c r="AC42" s="225"/>
    </row>
    <row r="43" spans="2:31" ht="15.75" customHeight="1">
      <c r="B43" s="227">
        <v>34</v>
      </c>
      <c r="C43" s="102">
        <f>'3 жастағы балалар Ф'!D148</f>
        <v>0</v>
      </c>
      <c r="D43" s="102">
        <f>'3 жастағы балалар Ф'!T148</f>
        <v>0</v>
      </c>
      <c r="E43" s="102">
        <f>'3 жастағы балалар Ф'!U148</f>
        <v>0</v>
      </c>
      <c r="F43" s="102">
        <f>'3 жастағы балалар Ф'!V148</f>
        <v>0</v>
      </c>
      <c r="G43" s="102">
        <f>'3 жастағы балалар К'!AW148</f>
        <v>0</v>
      </c>
      <c r="H43" s="102">
        <f>'3 жастағы балалар К'!AX148</f>
        <v>0</v>
      </c>
      <c r="I43" s="102">
        <f>'3 жастағы балалар К'!AY148</f>
        <v>0</v>
      </c>
      <c r="J43" s="102">
        <f>'3 жастағы балалар Т'!S148</f>
        <v>0</v>
      </c>
      <c r="K43" s="102">
        <f>'3 жастағы балалар Т'!T148</f>
        <v>0</v>
      </c>
      <c r="L43" s="102">
        <f>'3 жастағы балалар Т'!U148</f>
        <v>0</v>
      </c>
      <c r="M43" s="102">
        <f>'3 жастағы балалар Ш'!CA148</f>
        <v>0</v>
      </c>
      <c r="N43" s="227">
        <f>'3 жастағы балалар Ш'!CB148</f>
        <v>0</v>
      </c>
      <c r="O43" s="227">
        <f>'3 жастағы балалар Ш'!CC148</f>
        <v>0</v>
      </c>
      <c r="P43" s="227">
        <f>'3 жастағы балалар Ә'!S148</f>
        <v>0</v>
      </c>
      <c r="Q43" s="227">
        <f>'3 жастағы балалар Ә'!T148</f>
        <v>0</v>
      </c>
      <c r="R43" s="227">
        <f>'3 жастағы балалар Ә'!U148</f>
        <v>0</v>
      </c>
      <c r="S43" s="165">
        <f t="shared" ref="S43:U43" si="38">(D43+G43+J43+M43+P43)/5</f>
        <v>0</v>
      </c>
      <c r="T43" s="165">
        <f t="shared" si="38"/>
        <v>0</v>
      </c>
      <c r="U43" s="166">
        <f t="shared" si="38"/>
        <v>0</v>
      </c>
      <c r="V43" s="228"/>
      <c r="X43" s="183"/>
      <c r="Y43" s="183"/>
      <c r="Z43" s="183"/>
      <c r="AA43" s="225"/>
      <c r="AB43" s="225"/>
      <c r="AC43" s="225"/>
    </row>
    <row r="44" spans="2:31" ht="15.75" customHeight="1">
      <c r="B44" s="227">
        <v>35</v>
      </c>
      <c r="C44" s="102">
        <f>'3 жастағы балалар Ф'!D149</f>
        <v>0</v>
      </c>
      <c r="D44" s="102">
        <f>'3 жастағы балалар Ф'!T149</f>
        <v>0</v>
      </c>
      <c r="E44" s="102">
        <f>'3 жастағы балалар Ф'!U149</f>
        <v>0</v>
      </c>
      <c r="F44" s="102">
        <f>'3 жастағы балалар Ф'!V149</f>
        <v>0</v>
      </c>
      <c r="G44" s="102">
        <f>'3 жастағы балалар К'!AW149</f>
        <v>0</v>
      </c>
      <c r="H44" s="102">
        <f>'3 жастағы балалар К'!AX149</f>
        <v>0</v>
      </c>
      <c r="I44" s="102">
        <f>'3 жастағы балалар К'!AY149</f>
        <v>0</v>
      </c>
      <c r="J44" s="102">
        <f>'3 жастағы балалар Т'!S149</f>
        <v>0</v>
      </c>
      <c r="K44" s="102">
        <f>'3 жастағы балалар Т'!T149</f>
        <v>0</v>
      </c>
      <c r="L44" s="102">
        <f>'3 жастағы балалар Т'!U149</f>
        <v>0</v>
      </c>
      <c r="M44" s="102">
        <f>'3 жастағы балалар Ш'!CA149</f>
        <v>0</v>
      </c>
      <c r="N44" s="227">
        <f>'3 жастағы балалар Ш'!CB149</f>
        <v>0</v>
      </c>
      <c r="O44" s="227">
        <f>'3 жастағы балалар Ш'!CC149</f>
        <v>0</v>
      </c>
      <c r="P44" s="227">
        <f>'3 жастағы балалар Ә'!S149</f>
        <v>0</v>
      </c>
      <c r="Q44" s="227">
        <f>'3 жастағы балалар Ә'!T149</f>
        <v>0</v>
      </c>
      <c r="R44" s="227">
        <f>'3 жастағы балалар Ә'!U149</f>
        <v>0</v>
      </c>
      <c r="S44" s="165">
        <f t="shared" ref="S44:U44" si="39">(D44+G44+J44+M44+P44)/5</f>
        <v>0</v>
      </c>
      <c r="T44" s="165">
        <f t="shared" si="39"/>
        <v>0</v>
      </c>
      <c r="U44" s="166">
        <f t="shared" si="39"/>
        <v>0</v>
      </c>
      <c r="V44" s="228"/>
      <c r="X44" s="183"/>
      <c r="Y44" s="240"/>
      <c r="Z44" s="235"/>
      <c r="AA44" s="225"/>
      <c r="AB44" s="225"/>
      <c r="AC44" s="225"/>
    </row>
    <row r="45" spans="2:31" ht="15.75" customHeight="1">
      <c r="B45" s="227">
        <v>36</v>
      </c>
      <c r="C45" s="102">
        <f>'3 жастағы балалар Ф'!D150</f>
        <v>0</v>
      </c>
      <c r="D45" s="102">
        <f>'3 жастағы балалар Ф'!T150</f>
        <v>0</v>
      </c>
      <c r="E45" s="102">
        <f>'3 жастағы балалар Ф'!U150</f>
        <v>0</v>
      </c>
      <c r="F45" s="102">
        <f>'3 жастағы балалар Ф'!V150</f>
        <v>0</v>
      </c>
      <c r="G45" s="102">
        <f>'3 жастағы балалар К'!AW150</f>
        <v>0</v>
      </c>
      <c r="H45" s="102">
        <f>'3 жастағы балалар К'!AX150</f>
        <v>0</v>
      </c>
      <c r="I45" s="102">
        <f>'3 жастағы балалар К'!AY150</f>
        <v>0</v>
      </c>
      <c r="J45" s="102">
        <f>'3 жастағы балалар Т'!S150</f>
        <v>0</v>
      </c>
      <c r="K45" s="102">
        <f>'3 жастағы балалар Т'!T150</f>
        <v>0</v>
      </c>
      <c r="L45" s="102">
        <f>'3 жастағы балалар Т'!U150</f>
        <v>0</v>
      </c>
      <c r="M45" s="102">
        <f>'3 жастағы балалар Ш'!CA150</f>
        <v>0</v>
      </c>
      <c r="N45" s="227">
        <f>'3 жастағы балалар Ш'!CB150</f>
        <v>0</v>
      </c>
      <c r="O45" s="227">
        <f>'3 жастағы балалар Ш'!CC150</f>
        <v>0</v>
      </c>
      <c r="P45" s="227">
        <f>'3 жастағы балалар Ә'!S150</f>
        <v>0</v>
      </c>
      <c r="Q45" s="227">
        <f>'3 жастағы балалар Ә'!T150</f>
        <v>0</v>
      </c>
      <c r="R45" s="227">
        <f>'3 жастағы балалар Ә'!U150</f>
        <v>0</v>
      </c>
      <c r="S45" s="165">
        <f t="shared" ref="S45:U45" si="40">(D45+G45+J45+M45+P45)/5</f>
        <v>0</v>
      </c>
      <c r="T45" s="165">
        <f t="shared" si="40"/>
        <v>0</v>
      </c>
      <c r="U45" s="166">
        <f t="shared" si="40"/>
        <v>0</v>
      </c>
      <c r="V45" s="228"/>
      <c r="X45" s="183"/>
      <c r="Y45" s="240"/>
      <c r="Z45" s="235"/>
      <c r="AA45" s="225"/>
      <c r="AB45" s="225"/>
      <c r="AC45" s="225"/>
    </row>
    <row r="46" spans="2:31" ht="15.75" customHeight="1">
      <c r="B46" s="227">
        <v>37</v>
      </c>
      <c r="C46" s="102">
        <f>'3 жастағы балалар Ф'!D151</f>
        <v>0</v>
      </c>
      <c r="D46" s="102">
        <f>'3 жастағы балалар Ф'!T151</f>
        <v>0</v>
      </c>
      <c r="E46" s="102">
        <f>'3 жастағы балалар Ф'!U151</f>
        <v>0</v>
      </c>
      <c r="F46" s="102">
        <f>'3 жастағы балалар Ф'!V151</f>
        <v>0</v>
      </c>
      <c r="G46" s="102">
        <f>'3 жастағы балалар К'!AW151</f>
        <v>0</v>
      </c>
      <c r="H46" s="102">
        <f>'3 жастағы балалар К'!AX151</f>
        <v>0</v>
      </c>
      <c r="I46" s="102">
        <f>'3 жастағы балалар К'!AY151</f>
        <v>0</v>
      </c>
      <c r="J46" s="102">
        <f>'3 жастағы балалар Т'!S151</f>
        <v>0</v>
      </c>
      <c r="K46" s="102">
        <f>'3 жастағы балалар Т'!T151</f>
        <v>0</v>
      </c>
      <c r="L46" s="102">
        <f>'3 жастағы балалар Т'!U151</f>
        <v>0</v>
      </c>
      <c r="M46" s="102">
        <f>'3 жастағы балалар Ш'!CA151</f>
        <v>0</v>
      </c>
      <c r="N46" s="227">
        <f>'3 жастағы балалар Ш'!CB151</f>
        <v>0</v>
      </c>
      <c r="O46" s="227">
        <f>'3 жастағы балалар Ш'!CC151</f>
        <v>0</v>
      </c>
      <c r="P46" s="227">
        <f>'3 жастағы балалар Ә'!S151</f>
        <v>0</v>
      </c>
      <c r="Q46" s="227">
        <f>'3 жастағы балалар Ә'!T151</f>
        <v>0</v>
      </c>
      <c r="R46" s="227">
        <f>'3 жастағы балалар Ә'!U151</f>
        <v>0</v>
      </c>
      <c r="S46" s="165">
        <f t="shared" ref="S46:U46" si="41">(D46+G46+J46+M46+P46)/5</f>
        <v>0</v>
      </c>
      <c r="T46" s="165">
        <f t="shared" si="41"/>
        <v>0</v>
      </c>
      <c r="U46" s="166">
        <f t="shared" si="41"/>
        <v>0</v>
      </c>
      <c r="V46" s="228"/>
      <c r="X46" s="183"/>
      <c r="Y46" s="240"/>
      <c r="Z46" s="235"/>
      <c r="AA46" s="225"/>
      <c r="AB46" s="225"/>
      <c r="AC46" s="225"/>
    </row>
    <row r="47" spans="2:31" ht="15.75" customHeight="1">
      <c r="B47" s="227">
        <v>38</v>
      </c>
      <c r="C47" s="102">
        <f>'3 жастағы балалар Ф'!D152</f>
        <v>0</v>
      </c>
      <c r="D47" s="102">
        <f>'3 жастағы балалар Ф'!T152</f>
        <v>0</v>
      </c>
      <c r="E47" s="102">
        <f>'3 жастағы балалар Ф'!U152</f>
        <v>0</v>
      </c>
      <c r="F47" s="102">
        <f>'3 жастағы балалар Ф'!V152</f>
        <v>0</v>
      </c>
      <c r="G47" s="102">
        <f>'3 жастағы балалар К'!AW152</f>
        <v>0</v>
      </c>
      <c r="H47" s="102">
        <f>'3 жастағы балалар К'!AX152</f>
        <v>0</v>
      </c>
      <c r="I47" s="102">
        <f>'3 жастағы балалар К'!AY152</f>
        <v>0</v>
      </c>
      <c r="J47" s="102">
        <f>'3 жастағы балалар Т'!S152</f>
        <v>0</v>
      </c>
      <c r="K47" s="102">
        <f>'3 жастағы балалар Т'!T152</f>
        <v>0</v>
      </c>
      <c r="L47" s="102">
        <f>'3 жастағы балалар Т'!U152</f>
        <v>0</v>
      </c>
      <c r="M47" s="102">
        <f>'3 жастағы балалар Ш'!CA152</f>
        <v>0</v>
      </c>
      <c r="N47" s="227">
        <f>'3 жастағы балалар Ш'!CB152</f>
        <v>0</v>
      </c>
      <c r="O47" s="227">
        <f>'3 жастағы балалар Ш'!CC152</f>
        <v>0</v>
      </c>
      <c r="P47" s="227">
        <f>'3 жастағы балалар Ә'!S152</f>
        <v>0</v>
      </c>
      <c r="Q47" s="227">
        <f>'3 жастағы балалар Ә'!T152</f>
        <v>0</v>
      </c>
      <c r="R47" s="227">
        <f>'3 жастағы балалар Ә'!U152</f>
        <v>0</v>
      </c>
      <c r="S47" s="165">
        <f t="shared" ref="S47:U47" si="42">(D47+G47+J47+M47+P47)/5</f>
        <v>0</v>
      </c>
      <c r="T47" s="165">
        <f t="shared" si="42"/>
        <v>0</v>
      </c>
      <c r="U47" s="166">
        <f t="shared" si="42"/>
        <v>0</v>
      </c>
      <c r="V47" s="228"/>
      <c r="X47" s="183"/>
      <c r="Y47" s="183"/>
      <c r="Z47" s="183"/>
      <c r="AA47" s="225"/>
      <c r="AB47" s="225"/>
      <c r="AC47" s="225"/>
    </row>
    <row r="48" spans="2:31" ht="15.75" customHeight="1">
      <c r="B48" s="227">
        <v>39</v>
      </c>
      <c r="C48" s="102">
        <f>'3 жастағы балалар Ф'!D153</f>
        <v>0</v>
      </c>
      <c r="D48" s="102">
        <f>'3 жастағы балалар Ф'!T153</f>
        <v>0</v>
      </c>
      <c r="E48" s="102">
        <f>'3 жастағы балалар Ф'!U153</f>
        <v>0</v>
      </c>
      <c r="F48" s="102">
        <f>'3 жастағы балалар Ф'!V153</f>
        <v>0</v>
      </c>
      <c r="G48" s="102">
        <f>'3 жастағы балалар К'!AW153</f>
        <v>0</v>
      </c>
      <c r="H48" s="102">
        <f>'3 жастағы балалар К'!AX153</f>
        <v>0</v>
      </c>
      <c r="I48" s="102">
        <f>'3 жастағы балалар К'!AY153</f>
        <v>0</v>
      </c>
      <c r="J48" s="102">
        <f>'3 жастағы балалар Т'!S153</f>
        <v>0</v>
      </c>
      <c r="K48" s="102">
        <f>'3 жастағы балалар Т'!T153</f>
        <v>0</v>
      </c>
      <c r="L48" s="102">
        <f>'3 жастағы балалар Т'!U153</f>
        <v>0</v>
      </c>
      <c r="M48" s="102">
        <f>'3 жастағы балалар Ш'!CA153</f>
        <v>0</v>
      </c>
      <c r="N48" s="227">
        <f>'3 жастағы балалар Ш'!CB153</f>
        <v>0</v>
      </c>
      <c r="O48" s="227">
        <f>'3 жастағы балалар Ш'!CC153</f>
        <v>0</v>
      </c>
      <c r="P48" s="227">
        <f>'3 жастағы балалар Ә'!S153</f>
        <v>0</v>
      </c>
      <c r="Q48" s="227">
        <f>'3 жастағы балалар Ә'!T153</f>
        <v>0</v>
      </c>
      <c r="R48" s="227">
        <f>'3 жастағы балалар Ә'!U153</f>
        <v>0</v>
      </c>
      <c r="S48" s="165">
        <f t="shared" ref="S48:U48" si="43">(D48+G48+J48+M48+P48)/5</f>
        <v>0</v>
      </c>
      <c r="T48" s="165">
        <f t="shared" si="43"/>
        <v>0</v>
      </c>
      <c r="U48" s="166">
        <f t="shared" si="43"/>
        <v>0</v>
      </c>
      <c r="V48" s="228"/>
      <c r="X48" s="183"/>
      <c r="Y48" s="240"/>
      <c r="Z48" s="235"/>
      <c r="AA48" s="225"/>
      <c r="AB48" s="225"/>
      <c r="AC48" s="225"/>
    </row>
    <row r="49" spans="1:29" ht="15.75" customHeight="1">
      <c r="B49" s="227">
        <v>40</v>
      </c>
      <c r="C49" s="102">
        <f>'3 жастағы балалар Ф'!D154</f>
        <v>0</v>
      </c>
      <c r="D49" s="102">
        <f>'3 жастағы балалар Ф'!T154</f>
        <v>0</v>
      </c>
      <c r="E49" s="102">
        <f>'3 жастағы балалар Ф'!U154</f>
        <v>0</v>
      </c>
      <c r="F49" s="102">
        <f>'3 жастағы балалар Ф'!V154</f>
        <v>0</v>
      </c>
      <c r="G49" s="102">
        <f>'3 жастағы балалар К'!AW154</f>
        <v>0</v>
      </c>
      <c r="H49" s="102">
        <f>'3 жастағы балалар К'!AX154</f>
        <v>0</v>
      </c>
      <c r="I49" s="102">
        <f>'3 жастағы балалар К'!AY154</f>
        <v>0</v>
      </c>
      <c r="J49" s="102">
        <f>'3 жастағы балалар Т'!S154</f>
        <v>0</v>
      </c>
      <c r="K49" s="102">
        <f>'3 жастағы балалар Т'!T154</f>
        <v>0</v>
      </c>
      <c r="L49" s="102">
        <f>'3 жастағы балалар Т'!U154</f>
        <v>0</v>
      </c>
      <c r="M49" s="102">
        <f>'3 жастағы балалар Ш'!CA154</f>
        <v>0</v>
      </c>
      <c r="N49" s="227">
        <f>'3 жастағы балалар Ш'!CB154</f>
        <v>0</v>
      </c>
      <c r="O49" s="227">
        <f>'3 жастағы балалар Ш'!CC154</f>
        <v>0</v>
      </c>
      <c r="P49" s="227">
        <f>'3 жастағы балалар Ә'!S154</f>
        <v>0</v>
      </c>
      <c r="Q49" s="227">
        <f>'3 жастағы балалар Ә'!T154</f>
        <v>0</v>
      </c>
      <c r="R49" s="227">
        <f>'3 жастағы балалар Ә'!U154</f>
        <v>0</v>
      </c>
      <c r="S49" s="165">
        <f t="shared" ref="S49:U49" si="44">(D49+G49+J49+M49+P49)/5</f>
        <v>0</v>
      </c>
      <c r="T49" s="165">
        <f t="shared" si="44"/>
        <v>0</v>
      </c>
      <c r="U49" s="166">
        <f t="shared" si="44"/>
        <v>0</v>
      </c>
      <c r="V49" s="228"/>
      <c r="X49" s="183"/>
      <c r="Y49" s="240"/>
      <c r="Z49" s="235"/>
      <c r="AA49" s="225"/>
      <c r="AB49" s="225"/>
      <c r="AC49" s="225"/>
    </row>
    <row r="50" spans="1:29" ht="15.75" customHeight="1">
      <c r="B50" s="152">
        <v>41</v>
      </c>
      <c r="C50" s="241">
        <f>'3 жастағы балалар Ф'!D155</f>
        <v>0</v>
      </c>
      <c r="D50" s="241">
        <f>'3 жастағы балалар Ф'!T155</f>
        <v>0</v>
      </c>
      <c r="E50" s="241">
        <f>'3 жастағы балалар Ф'!U155</f>
        <v>0</v>
      </c>
      <c r="F50" s="241">
        <f>'3 жастағы балалар Ф'!V155</f>
        <v>0</v>
      </c>
      <c r="G50" s="241">
        <f>'3 жастағы балалар К'!AW155</f>
        <v>0</v>
      </c>
      <c r="H50" s="241">
        <f>'3 жастағы балалар К'!AX155</f>
        <v>0</v>
      </c>
      <c r="I50" s="241">
        <f>'3 жастағы балалар К'!AY155</f>
        <v>11</v>
      </c>
      <c r="J50" s="241">
        <f>'3 жастағы балалар Т'!S155</f>
        <v>0</v>
      </c>
      <c r="K50" s="241">
        <f>'3 жастағы балалар Т'!T155</f>
        <v>0</v>
      </c>
      <c r="L50" s="241">
        <f>'3 жастағы балалар Т'!U155</f>
        <v>0</v>
      </c>
      <c r="M50" s="241">
        <f>'3 жастағы балалар Ш'!CA155</f>
        <v>0</v>
      </c>
      <c r="N50" s="152">
        <f>'3 жастағы балалар Ш'!CB155</f>
        <v>0</v>
      </c>
      <c r="O50" s="152">
        <f>'3 жастағы балалар Ш'!CC155</f>
        <v>0</v>
      </c>
      <c r="P50" s="152">
        <f>'3 жастағы балалар Ә'!S155</f>
        <v>0</v>
      </c>
      <c r="Q50" s="152">
        <f>'3 жастағы балалар Ә'!T155</f>
        <v>0</v>
      </c>
      <c r="R50" s="152">
        <f>'3 жастағы балалар Ә'!U155</f>
        <v>0</v>
      </c>
      <c r="S50" s="165">
        <f t="shared" ref="S50:U50" si="45">(D50+G50+J50+M50+P50)/5</f>
        <v>0</v>
      </c>
      <c r="T50" s="165">
        <f t="shared" si="45"/>
        <v>0</v>
      </c>
      <c r="U50" s="166">
        <f t="shared" si="45"/>
        <v>2.2000000000000002</v>
      </c>
      <c r="V50" s="228"/>
      <c r="X50" s="183"/>
      <c r="Y50" s="240"/>
      <c r="Z50" s="235"/>
      <c r="AA50" s="225"/>
      <c r="AB50" s="225"/>
      <c r="AC50" s="225"/>
    </row>
    <row r="51" spans="1:29" ht="15.75" customHeight="1">
      <c r="B51" s="152">
        <v>42</v>
      </c>
      <c r="C51" s="241">
        <f>'3 жастағы балалар Ф'!D156</f>
        <v>0</v>
      </c>
      <c r="D51" s="241">
        <f>'3 жастағы балалар Ф'!T156</f>
        <v>0</v>
      </c>
      <c r="E51" s="241">
        <f>'3 жастағы балалар Ф'!U156</f>
        <v>0</v>
      </c>
      <c r="F51" s="241">
        <f>'3 жастағы балалар Ф'!V156</f>
        <v>0</v>
      </c>
      <c r="G51" s="241">
        <f>'3 жастағы балалар К'!AW156</f>
        <v>0</v>
      </c>
      <c r="H51" s="241">
        <f>'3 жастағы балалар К'!AX156</f>
        <v>0</v>
      </c>
      <c r="I51" s="241">
        <f>'3 жастағы балалар К'!AY156</f>
        <v>11</v>
      </c>
      <c r="J51" s="241">
        <f>'3 жастағы балалар Т'!S156</f>
        <v>0</v>
      </c>
      <c r="K51" s="241">
        <f>'3 жастағы балалар Т'!T156</f>
        <v>0</v>
      </c>
      <c r="L51" s="241">
        <f>'3 жастағы балалар Т'!U156</f>
        <v>0</v>
      </c>
      <c r="M51" s="241">
        <f>'3 жастағы балалар Ш'!CA156</f>
        <v>0</v>
      </c>
      <c r="N51" s="152">
        <f>'3 жастағы балалар Ш'!CB156</f>
        <v>0</v>
      </c>
      <c r="O51" s="152">
        <f>'3 жастағы балалар Ш'!CC156</f>
        <v>0</v>
      </c>
      <c r="P51" s="152">
        <f>'3 жастағы балалар Ә'!S156</f>
        <v>0</v>
      </c>
      <c r="Q51" s="152">
        <f>'3 жастағы балалар Ә'!T156</f>
        <v>0</v>
      </c>
      <c r="R51" s="152">
        <f>'3 жастағы балалар Ә'!U156</f>
        <v>0</v>
      </c>
      <c r="S51" s="165">
        <f t="shared" ref="S51:U51" si="46">(D51+G51+J51+M51+P51)/5</f>
        <v>0</v>
      </c>
      <c r="T51" s="165">
        <f t="shared" si="46"/>
        <v>0</v>
      </c>
      <c r="U51" s="166">
        <f t="shared" si="46"/>
        <v>2.2000000000000002</v>
      </c>
      <c r="V51" s="228"/>
      <c r="AA51" s="56"/>
      <c r="AB51" s="56"/>
      <c r="AC51" s="56"/>
    </row>
    <row r="52" spans="1:29" ht="15.75" customHeight="1">
      <c r="B52" s="152">
        <v>43</v>
      </c>
      <c r="C52" s="241">
        <f>'3 жастағы балалар Ф'!D157</f>
        <v>0</v>
      </c>
      <c r="D52" s="241">
        <f>'3 жастағы балалар Ф'!T157</f>
        <v>0</v>
      </c>
      <c r="E52" s="241">
        <f>'3 жастағы балалар Ф'!U157</f>
        <v>0</v>
      </c>
      <c r="F52" s="241">
        <f>'3 жастағы балалар Ф'!V157</f>
        <v>0</v>
      </c>
      <c r="G52" s="241">
        <f>'3 жастағы балалар К'!AW157</f>
        <v>0</v>
      </c>
      <c r="H52" s="241">
        <f>'3 жастағы балалар К'!AX157</f>
        <v>0</v>
      </c>
      <c r="I52" s="241">
        <f>'3 жастағы балалар К'!AY157</f>
        <v>11</v>
      </c>
      <c r="J52" s="241">
        <f>'3 жастағы балалар Т'!S157</f>
        <v>0</v>
      </c>
      <c r="K52" s="241">
        <f>'3 жастағы балалар Т'!T157</f>
        <v>0</v>
      </c>
      <c r="L52" s="241">
        <f>'3 жастағы балалар Т'!U157</f>
        <v>0</v>
      </c>
      <c r="M52" s="241">
        <f>'3 жастағы балалар Ш'!CA157</f>
        <v>0</v>
      </c>
      <c r="N52" s="152">
        <f>'3 жастағы балалар Ш'!CB157</f>
        <v>0</v>
      </c>
      <c r="O52" s="152">
        <f>'3 жастағы балалар Ш'!CC157</f>
        <v>0</v>
      </c>
      <c r="P52" s="152">
        <f>'3 жастағы балалар Ә'!S157</f>
        <v>0</v>
      </c>
      <c r="Q52" s="152">
        <f>'3 жастағы балалар Ә'!T157</f>
        <v>0</v>
      </c>
      <c r="R52" s="152">
        <f>'3 жастағы балалар Ә'!U157</f>
        <v>0</v>
      </c>
      <c r="S52" s="165">
        <f t="shared" ref="S52:U52" si="47">(D52+G52+J52+M52+P52)/5</f>
        <v>0</v>
      </c>
      <c r="T52" s="165">
        <f t="shared" si="47"/>
        <v>0</v>
      </c>
      <c r="U52" s="166">
        <f t="shared" si="47"/>
        <v>2.2000000000000002</v>
      </c>
      <c r="V52" s="228"/>
      <c r="AA52" s="56"/>
      <c r="AB52" s="56"/>
      <c r="AC52" s="56"/>
    </row>
    <row r="53" spans="1:29" ht="15.75" customHeight="1">
      <c r="B53" s="152">
        <v>44</v>
      </c>
      <c r="C53" s="241">
        <f>'3 жастағы балалар Ф'!D158</f>
        <v>0</v>
      </c>
      <c r="D53" s="241">
        <f>'3 жастағы балалар Ф'!T158</f>
        <v>0</v>
      </c>
      <c r="E53" s="241">
        <f>'3 жастағы балалар Ф'!U158</f>
        <v>0</v>
      </c>
      <c r="F53" s="241">
        <f>'3 жастағы балалар Ф'!V158</f>
        <v>0</v>
      </c>
      <c r="G53" s="241">
        <f>'3 жастағы балалар К'!AW158</f>
        <v>0</v>
      </c>
      <c r="H53" s="241">
        <f>'3 жастағы балалар К'!AX158</f>
        <v>0</v>
      </c>
      <c r="I53" s="241">
        <f>'3 жастағы балалар К'!AY158</f>
        <v>0</v>
      </c>
      <c r="J53" s="241">
        <f>'3 жастағы балалар Т'!S158</f>
        <v>0</v>
      </c>
      <c r="K53" s="241">
        <f>'3 жастағы балалар Т'!T158</f>
        <v>0</v>
      </c>
      <c r="L53" s="241">
        <f>'3 жастағы балалар Т'!U158</f>
        <v>0</v>
      </c>
      <c r="M53" s="241">
        <f>'3 жастағы балалар Ш'!CA158</f>
        <v>0</v>
      </c>
      <c r="N53" s="152">
        <f>'3 жастағы балалар Ш'!CB158</f>
        <v>0</v>
      </c>
      <c r="O53" s="152">
        <f>'3 жастағы балалар Ш'!CC158</f>
        <v>0</v>
      </c>
      <c r="P53" s="152">
        <f>'3 жастағы балалар Ә'!S158</f>
        <v>0</v>
      </c>
      <c r="Q53" s="152">
        <f>'3 жастағы балалар Ә'!T158</f>
        <v>0</v>
      </c>
      <c r="R53" s="152">
        <f>'3 жастағы балалар Ә'!U158</f>
        <v>0</v>
      </c>
      <c r="S53" s="165">
        <f t="shared" ref="S53:U53" si="48">(D53+G53+J53+M53+P53)/5</f>
        <v>0</v>
      </c>
      <c r="T53" s="165">
        <f t="shared" si="48"/>
        <v>0</v>
      </c>
      <c r="U53" s="166">
        <f t="shared" si="48"/>
        <v>0</v>
      </c>
      <c r="V53" s="228"/>
    </row>
    <row r="54" spans="1:29" ht="15.75" customHeight="1">
      <c r="B54" s="152">
        <v>45</v>
      </c>
      <c r="C54" s="241">
        <f>'3 жастағы балалар Ф'!D159</f>
        <v>0</v>
      </c>
      <c r="D54" s="241">
        <f>'3 жастағы балалар Ф'!T159</f>
        <v>0</v>
      </c>
      <c r="E54" s="241">
        <f>'3 жастағы балалар Ф'!U159</f>
        <v>0</v>
      </c>
      <c r="F54" s="241">
        <f>'3 жастағы балалар Ф'!V159</f>
        <v>0</v>
      </c>
      <c r="G54" s="241">
        <f>'3 жастағы балалар К'!AW159</f>
        <v>0</v>
      </c>
      <c r="H54" s="241">
        <f>'3 жастағы балалар К'!AX159</f>
        <v>0</v>
      </c>
      <c r="I54" s="241">
        <f>'3 жастағы балалар К'!AY159</f>
        <v>0</v>
      </c>
      <c r="J54" s="241">
        <f>'3 жастағы балалар Т'!S159</f>
        <v>0</v>
      </c>
      <c r="K54" s="241">
        <f>'3 жастағы балалар Т'!T159</f>
        <v>0</v>
      </c>
      <c r="L54" s="241">
        <f>'3 жастағы балалар Т'!U159</f>
        <v>0</v>
      </c>
      <c r="M54" s="241">
        <f>'3 жастағы балалар Ш'!CA159</f>
        <v>0</v>
      </c>
      <c r="N54" s="152">
        <f>'3 жастағы балалар Ш'!CB159</f>
        <v>0</v>
      </c>
      <c r="O54" s="152">
        <f>'3 жастағы балалар Ш'!CC159</f>
        <v>0</v>
      </c>
      <c r="P54" s="152">
        <f>'3 жастағы балалар Ә'!S159</f>
        <v>0</v>
      </c>
      <c r="Q54" s="152">
        <f>'3 жастағы балалар Ә'!T159</f>
        <v>0</v>
      </c>
      <c r="R54" s="152">
        <f>'3 жастағы балалар Ә'!U159</f>
        <v>0</v>
      </c>
      <c r="S54" s="165">
        <f t="shared" ref="S54:U54" si="49">(D54+G54+J54+M54+P54)/5</f>
        <v>0</v>
      </c>
      <c r="T54" s="165">
        <f t="shared" si="49"/>
        <v>0</v>
      </c>
      <c r="U54" s="166">
        <f t="shared" si="49"/>
        <v>0</v>
      </c>
      <c r="V54" s="228"/>
    </row>
    <row r="55" spans="1:29" ht="15.75" customHeight="1">
      <c r="B55" s="307"/>
      <c r="C55" s="262"/>
      <c r="D55" s="262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262"/>
      <c r="P55" s="262"/>
      <c r="Q55" s="262"/>
      <c r="R55" s="262"/>
      <c r="S55" s="262"/>
      <c r="T55" s="262"/>
      <c r="U55" s="263"/>
      <c r="V55" s="39"/>
    </row>
    <row r="56" spans="1:29" ht="15.75" customHeight="1">
      <c r="B56" s="311" t="s">
        <v>30</v>
      </c>
      <c r="C56" s="262"/>
      <c r="D56" s="262"/>
      <c r="E56" s="262"/>
      <c r="F56" s="262"/>
      <c r="G56" s="262"/>
      <c r="H56" s="262"/>
      <c r="I56" s="262"/>
      <c r="J56" s="262"/>
      <c r="K56" s="262"/>
      <c r="L56" s="262"/>
      <c r="M56" s="262"/>
      <c r="N56" s="262"/>
      <c r="O56" s="262"/>
      <c r="P56" s="263"/>
      <c r="Q56" s="311">
        <f>'3 жастағы балалар Ф'!U163</f>
        <v>20</v>
      </c>
      <c r="R56" s="262"/>
      <c r="S56" s="262"/>
      <c r="T56" s="262"/>
      <c r="U56" s="263"/>
      <c r="V56" s="39"/>
    </row>
    <row r="57" spans="1:29" ht="15.75" customHeight="1"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</row>
    <row r="58" spans="1:29" ht="15.75" customHeight="1"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</row>
    <row r="59" spans="1:29" ht="15.75" customHeight="1">
      <c r="B59" s="268" t="s">
        <v>2</v>
      </c>
      <c r="C59" s="312" t="s">
        <v>499</v>
      </c>
      <c r="D59" s="308" t="s">
        <v>500</v>
      </c>
      <c r="E59" s="280"/>
      <c r="F59" s="312" t="s">
        <v>501</v>
      </c>
      <c r="G59" s="297" t="s">
        <v>4</v>
      </c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  <c r="U59" s="263"/>
      <c r="V59" s="56"/>
      <c r="W59" s="56"/>
      <c r="X59" s="56"/>
      <c r="Y59" s="56"/>
    </row>
    <row r="60" spans="1:29" ht="15.75" customHeight="1">
      <c r="B60" s="259"/>
      <c r="C60" s="259"/>
      <c r="D60" s="274"/>
      <c r="E60" s="281"/>
      <c r="F60" s="259"/>
      <c r="G60" s="310" t="s">
        <v>8</v>
      </c>
      <c r="H60" s="262"/>
      <c r="I60" s="262"/>
      <c r="J60" s="262"/>
      <c r="K60" s="262"/>
      <c r="L60" s="262"/>
      <c r="M60" s="262"/>
      <c r="N60" s="262"/>
      <c r="O60" s="262"/>
      <c r="P60" s="262"/>
      <c r="Q60" s="262"/>
      <c r="R60" s="262"/>
      <c r="S60" s="262"/>
      <c r="T60" s="262"/>
      <c r="U60" s="263"/>
      <c r="V60" s="56"/>
      <c r="W60" s="56"/>
      <c r="X60" s="56"/>
      <c r="Y60" s="56"/>
    </row>
    <row r="61" spans="1:29" ht="135" customHeight="1">
      <c r="B61" s="259"/>
      <c r="C61" s="259"/>
      <c r="D61" s="274"/>
      <c r="E61" s="281"/>
      <c r="F61" s="259"/>
      <c r="G61" s="264" t="s">
        <v>39</v>
      </c>
      <c r="H61" s="262"/>
      <c r="I61" s="263"/>
      <c r="J61" s="264" t="s">
        <v>40</v>
      </c>
      <c r="K61" s="262"/>
      <c r="L61" s="263"/>
      <c r="M61" s="264" t="s">
        <v>41</v>
      </c>
      <c r="N61" s="262"/>
      <c r="O61" s="263"/>
      <c r="P61" s="264" t="s">
        <v>42</v>
      </c>
      <c r="Q61" s="262"/>
      <c r="R61" s="263"/>
      <c r="S61" s="264" t="s">
        <v>43</v>
      </c>
      <c r="T61" s="262"/>
      <c r="U61" s="263"/>
      <c r="V61" s="56"/>
      <c r="W61" s="56"/>
      <c r="X61" s="56"/>
      <c r="Y61" s="56"/>
    </row>
    <row r="62" spans="1:29" ht="63" customHeight="1">
      <c r="B62" s="260"/>
      <c r="C62" s="260"/>
      <c r="D62" s="275"/>
      <c r="E62" s="282"/>
      <c r="F62" s="260"/>
      <c r="G62" s="162" t="s">
        <v>486</v>
      </c>
      <c r="H62" s="162" t="s">
        <v>487</v>
      </c>
      <c r="I62" s="162" t="s">
        <v>488</v>
      </c>
      <c r="J62" s="162" t="s">
        <v>486</v>
      </c>
      <c r="K62" s="162" t="s">
        <v>487</v>
      </c>
      <c r="L62" s="162" t="s">
        <v>488</v>
      </c>
      <c r="M62" s="162" t="s">
        <v>486</v>
      </c>
      <c r="N62" s="162" t="s">
        <v>487</v>
      </c>
      <c r="O62" s="162" t="s">
        <v>488</v>
      </c>
      <c r="P62" s="162" t="s">
        <v>486</v>
      </c>
      <c r="Q62" s="162" t="s">
        <v>487</v>
      </c>
      <c r="R62" s="162" t="s">
        <v>488</v>
      </c>
      <c r="S62" s="162" t="s">
        <v>486</v>
      </c>
      <c r="T62" s="162" t="s">
        <v>487</v>
      </c>
      <c r="U62" s="162" t="s">
        <v>488</v>
      </c>
      <c r="V62" s="56"/>
      <c r="W62" s="56"/>
      <c r="X62" s="56"/>
      <c r="Y62" s="56"/>
    </row>
    <row r="63" spans="1:29" ht="45" customHeight="1">
      <c r="B63" s="185">
        <v>1</v>
      </c>
      <c r="C63" s="204" t="s">
        <v>561</v>
      </c>
      <c r="D63" s="309" t="s">
        <v>564</v>
      </c>
      <c r="E63" s="263"/>
      <c r="F63" s="187">
        <f>Q56</f>
        <v>20</v>
      </c>
      <c r="G63" s="188">
        <f>'3 жастағы балалар Ф'!E160</f>
        <v>18</v>
      </c>
      <c r="H63" s="188">
        <f>'3 жастағы балалар Ф'!F160</f>
        <v>2</v>
      </c>
      <c r="I63" s="188">
        <f>'3 жастағы балалар Ф'!G160</f>
        <v>0</v>
      </c>
      <c r="J63" s="188">
        <f>'3 жастағы балалар Ф'!H160</f>
        <v>18</v>
      </c>
      <c r="K63" s="188">
        <f>'3 жастағы балалар Ф'!I160</f>
        <v>1</v>
      </c>
      <c r="L63" s="188">
        <f>'3 жастағы балалар Ф'!J160</f>
        <v>0</v>
      </c>
      <c r="M63" s="188">
        <f>'3 жастағы балалар Ф'!K160</f>
        <v>18</v>
      </c>
      <c r="N63" s="188">
        <f>'3 жастағы балалар Ф'!L160</f>
        <v>2</v>
      </c>
      <c r="O63" s="188">
        <f>'3 жастағы балалар Ф'!M160</f>
        <v>0</v>
      </c>
      <c r="P63" s="188">
        <f>'3 жастағы балалар Ф'!N160</f>
        <v>19</v>
      </c>
      <c r="Q63" s="188">
        <f>'3 жастағы балалар Ф'!O160</f>
        <v>1</v>
      </c>
      <c r="R63" s="188">
        <f>'3 жастағы балалар Ф'!P160</f>
        <v>0</v>
      </c>
      <c r="S63" s="188">
        <f>'3 жастағы балалар Ф'!Q160</f>
        <v>18</v>
      </c>
      <c r="T63" s="188">
        <f>'3 жастағы балалар Ф'!R160</f>
        <v>2</v>
      </c>
      <c r="U63" s="188">
        <f>'3 жастағы балалар Ф'!S160</f>
        <v>0</v>
      </c>
      <c r="V63" s="56"/>
      <c r="W63" s="56"/>
      <c r="X63" s="56"/>
      <c r="Y63" s="56"/>
    </row>
    <row r="64" spans="1:29" ht="15.75" customHeight="1">
      <c r="A64" s="56"/>
      <c r="B64" s="193"/>
      <c r="C64" s="194"/>
      <c r="D64" s="314"/>
      <c r="E64" s="266"/>
      <c r="F64" s="188" t="s">
        <v>33</v>
      </c>
      <c r="G64" s="188">
        <f>'3 жастағы балалар Ф'!E161</f>
        <v>90</v>
      </c>
      <c r="H64" s="188">
        <f>'3 жастағы балалар Ф'!F161</f>
        <v>10</v>
      </c>
      <c r="I64" s="188">
        <f>'3 жастағы балалар Ф'!G161</f>
        <v>0</v>
      </c>
      <c r="J64" s="188">
        <f>'3 жастағы балалар Ф'!H161</f>
        <v>90</v>
      </c>
      <c r="K64" s="188">
        <f>'3 жастағы балалар Ф'!I161</f>
        <v>5</v>
      </c>
      <c r="L64" s="188">
        <f>'3 жастағы балалар Ф'!J161</f>
        <v>0</v>
      </c>
      <c r="M64" s="188">
        <f>'3 жастағы балалар Ф'!K161</f>
        <v>90</v>
      </c>
      <c r="N64" s="188">
        <f>'3 жастағы балалар Ф'!L161</f>
        <v>10</v>
      </c>
      <c r="O64" s="188">
        <f>'3 жастағы балалар Ф'!M161</f>
        <v>0</v>
      </c>
      <c r="P64" s="188">
        <f>'3 жастағы балалар Ф'!N161</f>
        <v>95</v>
      </c>
      <c r="Q64" s="188">
        <f>'3 жастағы балалар Ф'!O161</f>
        <v>5</v>
      </c>
      <c r="R64" s="188">
        <f>'3 жастағы балалар Ф'!P161</f>
        <v>0</v>
      </c>
      <c r="S64" s="188">
        <f>'3 жастағы балалар Ф'!Q161</f>
        <v>90</v>
      </c>
      <c r="T64" s="188">
        <f>'3 жастағы балалар Ф'!R161</f>
        <v>10</v>
      </c>
      <c r="U64" s="188">
        <f>'3 жастағы балалар Ф'!S161</f>
        <v>0</v>
      </c>
      <c r="V64" s="56"/>
      <c r="W64" s="56"/>
      <c r="X64" s="56"/>
      <c r="Y64" s="56"/>
    </row>
    <row r="65" spans="2:51" ht="15.75" customHeight="1"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</row>
    <row r="66" spans="2:51" ht="15.75" customHeight="1">
      <c r="B66" s="268" t="s">
        <v>2</v>
      </c>
      <c r="C66" s="312" t="s">
        <v>499</v>
      </c>
      <c r="D66" s="308" t="s">
        <v>500</v>
      </c>
      <c r="E66" s="280"/>
      <c r="F66" s="312" t="s">
        <v>501</v>
      </c>
      <c r="G66" s="297" t="s">
        <v>59</v>
      </c>
      <c r="H66" s="262"/>
      <c r="I66" s="262"/>
      <c r="J66" s="262"/>
      <c r="K66" s="262"/>
      <c r="L66" s="262"/>
      <c r="M66" s="262"/>
      <c r="N66" s="262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A66" s="262"/>
      <c r="AB66" s="262"/>
      <c r="AC66" s="262"/>
      <c r="AD66" s="262"/>
      <c r="AE66" s="262"/>
      <c r="AF66" s="262"/>
      <c r="AG66" s="262"/>
      <c r="AH66" s="262"/>
      <c r="AI66" s="262"/>
      <c r="AJ66" s="262"/>
      <c r="AK66" s="262"/>
      <c r="AL66" s="262"/>
      <c r="AM66" s="262"/>
      <c r="AN66" s="262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3"/>
    </row>
    <row r="67" spans="2:51" ht="15.75" customHeight="1">
      <c r="B67" s="259"/>
      <c r="C67" s="259"/>
      <c r="D67" s="274"/>
      <c r="E67" s="281"/>
      <c r="F67" s="259"/>
      <c r="G67" s="315" t="s">
        <v>60</v>
      </c>
      <c r="H67" s="262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62"/>
      <c r="T67" s="262"/>
      <c r="U67" s="286"/>
      <c r="V67" s="315" t="s">
        <v>61</v>
      </c>
      <c r="W67" s="262"/>
      <c r="X67" s="262"/>
      <c r="Y67" s="262"/>
      <c r="Z67" s="262"/>
      <c r="AA67" s="262"/>
      <c r="AB67" s="262"/>
      <c r="AC67" s="262"/>
      <c r="AD67" s="262"/>
      <c r="AE67" s="262"/>
      <c r="AF67" s="262"/>
      <c r="AG67" s="262"/>
      <c r="AH67" s="262"/>
      <c r="AI67" s="262"/>
      <c r="AJ67" s="263"/>
      <c r="AK67" s="315" t="s">
        <v>100</v>
      </c>
      <c r="AL67" s="262"/>
      <c r="AM67" s="262"/>
      <c r="AN67" s="262"/>
      <c r="AO67" s="262"/>
      <c r="AP67" s="262"/>
      <c r="AQ67" s="262"/>
      <c r="AR67" s="262"/>
      <c r="AS67" s="262"/>
      <c r="AT67" s="262"/>
      <c r="AU67" s="262"/>
      <c r="AV67" s="262"/>
      <c r="AW67" s="262"/>
      <c r="AX67" s="262"/>
      <c r="AY67" s="263"/>
    </row>
    <row r="68" spans="2:51" ht="123.75" customHeight="1">
      <c r="B68" s="259"/>
      <c r="C68" s="259"/>
      <c r="D68" s="274"/>
      <c r="E68" s="281"/>
      <c r="F68" s="259"/>
      <c r="G68" s="264" t="s">
        <v>116</v>
      </c>
      <c r="H68" s="262"/>
      <c r="I68" s="263"/>
      <c r="J68" s="264" t="s">
        <v>117</v>
      </c>
      <c r="K68" s="262"/>
      <c r="L68" s="263"/>
      <c r="M68" s="264" t="s">
        <v>118</v>
      </c>
      <c r="N68" s="262"/>
      <c r="O68" s="263"/>
      <c r="P68" s="264" t="s">
        <v>119</v>
      </c>
      <c r="Q68" s="262"/>
      <c r="R68" s="263"/>
      <c r="S68" s="264" t="s">
        <v>120</v>
      </c>
      <c r="T68" s="262"/>
      <c r="U68" s="263"/>
      <c r="V68" s="264" t="s">
        <v>121</v>
      </c>
      <c r="W68" s="262"/>
      <c r="X68" s="263"/>
      <c r="Y68" s="264" t="s">
        <v>122</v>
      </c>
      <c r="Z68" s="262"/>
      <c r="AA68" s="263"/>
      <c r="AB68" s="264" t="s">
        <v>123</v>
      </c>
      <c r="AC68" s="262"/>
      <c r="AD68" s="263"/>
      <c r="AE68" s="264" t="s">
        <v>124</v>
      </c>
      <c r="AF68" s="262"/>
      <c r="AG68" s="263"/>
      <c r="AH68" s="264" t="s">
        <v>125</v>
      </c>
      <c r="AI68" s="262"/>
      <c r="AJ68" s="263"/>
      <c r="AK68" s="264" t="s">
        <v>126</v>
      </c>
      <c r="AL68" s="262"/>
      <c r="AM68" s="263"/>
      <c r="AN68" s="264" t="s">
        <v>127</v>
      </c>
      <c r="AO68" s="262"/>
      <c r="AP68" s="263"/>
      <c r="AQ68" s="264" t="s">
        <v>128</v>
      </c>
      <c r="AR68" s="262"/>
      <c r="AS68" s="263"/>
      <c r="AT68" s="264" t="s">
        <v>129</v>
      </c>
      <c r="AU68" s="262"/>
      <c r="AV68" s="263"/>
      <c r="AW68" s="264" t="s">
        <v>130</v>
      </c>
      <c r="AX68" s="262"/>
      <c r="AY68" s="263"/>
    </row>
    <row r="69" spans="2:51" ht="94.5" customHeight="1">
      <c r="B69" s="260"/>
      <c r="C69" s="260"/>
      <c r="D69" s="275"/>
      <c r="E69" s="282"/>
      <c r="F69" s="260"/>
      <c r="G69" s="162" t="s">
        <v>486</v>
      </c>
      <c r="H69" s="162" t="s">
        <v>487</v>
      </c>
      <c r="I69" s="162" t="s">
        <v>488</v>
      </c>
      <c r="J69" s="162" t="s">
        <v>486</v>
      </c>
      <c r="K69" s="162" t="s">
        <v>487</v>
      </c>
      <c r="L69" s="162" t="s">
        <v>488</v>
      </c>
      <c r="M69" s="162" t="s">
        <v>486</v>
      </c>
      <c r="N69" s="162" t="s">
        <v>487</v>
      </c>
      <c r="O69" s="162" t="s">
        <v>488</v>
      </c>
      <c r="P69" s="162" t="s">
        <v>486</v>
      </c>
      <c r="Q69" s="162" t="s">
        <v>487</v>
      </c>
      <c r="R69" s="162" t="s">
        <v>488</v>
      </c>
      <c r="S69" s="162" t="s">
        <v>486</v>
      </c>
      <c r="T69" s="162" t="s">
        <v>487</v>
      </c>
      <c r="U69" s="162" t="s">
        <v>488</v>
      </c>
      <c r="V69" s="162" t="s">
        <v>486</v>
      </c>
      <c r="W69" s="162" t="s">
        <v>487</v>
      </c>
      <c r="X69" s="162" t="s">
        <v>488</v>
      </c>
      <c r="Y69" s="162" t="s">
        <v>486</v>
      </c>
      <c r="Z69" s="162" t="s">
        <v>487</v>
      </c>
      <c r="AA69" s="162" t="s">
        <v>488</v>
      </c>
      <c r="AB69" s="162" t="s">
        <v>486</v>
      </c>
      <c r="AC69" s="162" t="s">
        <v>487</v>
      </c>
      <c r="AD69" s="162" t="s">
        <v>488</v>
      </c>
      <c r="AE69" s="162" t="s">
        <v>486</v>
      </c>
      <c r="AF69" s="162" t="s">
        <v>487</v>
      </c>
      <c r="AG69" s="162" t="s">
        <v>488</v>
      </c>
      <c r="AH69" s="162" t="s">
        <v>486</v>
      </c>
      <c r="AI69" s="162" t="s">
        <v>487</v>
      </c>
      <c r="AJ69" s="162" t="s">
        <v>488</v>
      </c>
      <c r="AK69" s="162" t="s">
        <v>486</v>
      </c>
      <c r="AL69" s="162" t="s">
        <v>487</v>
      </c>
      <c r="AM69" s="162" t="s">
        <v>488</v>
      </c>
      <c r="AN69" s="162" t="s">
        <v>486</v>
      </c>
      <c r="AO69" s="162" t="s">
        <v>487</v>
      </c>
      <c r="AP69" s="162" t="s">
        <v>488</v>
      </c>
      <c r="AQ69" s="162" t="s">
        <v>486</v>
      </c>
      <c r="AR69" s="162" t="s">
        <v>487</v>
      </c>
      <c r="AS69" s="162" t="s">
        <v>488</v>
      </c>
      <c r="AT69" s="162" t="s">
        <v>486</v>
      </c>
      <c r="AU69" s="162" t="s">
        <v>487</v>
      </c>
      <c r="AV69" s="162" t="s">
        <v>488</v>
      </c>
      <c r="AW69" s="162" t="s">
        <v>486</v>
      </c>
      <c r="AX69" s="162" t="s">
        <v>487</v>
      </c>
      <c r="AY69" s="162" t="s">
        <v>488</v>
      </c>
    </row>
    <row r="70" spans="2:51" ht="45" customHeight="1">
      <c r="B70" s="185">
        <v>1</v>
      </c>
      <c r="C70" s="204" t="str">
        <f t="shared" ref="C70:D70" si="50">C63</f>
        <v>Нұрәсем шағын орталық</v>
      </c>
      <c r="D70" s="309" t="str">
        <f t="shared" si="50"/>
        <v>Белтаева Н Т</v>
      </c>
      <c r="E70" s="263"/>
      <c r="F70" s="187">
        <f>Q56</f>
        <v>20</v>
      </c>
      <c r="G70" s="188">
        <f>'3 жастағы балалар К'!D160</f>
        <v>17</v>
      </c>
      <c r="H70" s="188">
        <f>'3 жастағы балалар К'!E160</f>
        <v>3</v>
      </c>
      <c r="I70" s="188">
        <f>'3 жастағы балалар К'!F160</f>
        <v>3</v>
      </c>
      <c r="J70" s="188">
        <f>'3 жастағы балалар К'!G160</f>
        <v>17</v>
      </c>
      <c r="K70" s="188">
        <f>'3 жастағы балалар К'!H160</f>
        <v>3</v>
      </c>
      <c r="L70" s="188">
        <f>'3 жастағы балалар К'!I160</f>
        <v>3</v>
      </c>
      <c r="M70" s="188">
        <f>'3 жастағы балалар К'!J160</f>
        <v>18</v>
      </c>
      <c r="N70" s="188">
        <f>'3 жастағы балалар К'!K160</f>
        <v>2</v>
      </c>
      <c r="O70" s="188">
        <f>'3 жастағы балалар К'!L160</f>
        <v>3</v>
      </c>
      <c r="P70" s="188">
        <f>'3 жастағы балалар К'!M160</f>
        <v>18</v>
      </c>
      <c r="Q70" s="188">
        <f>'3 жастағы балалар К'!N160</f>
        <v>2</v>
      </c>
      <c r="R70" s="188">
        <f>'3 жастағы балалар К'!O160</f>
        <v>3</v>
      </c>
      <c r="S70" s="188">
        <f>'3 жастағы балалар К'!P160</f>
        <v>18</v>
      </c>
      <c r="T70" s="188">
        <f>'3 жастағы балалар К'!Q160</f>
        <v>1</v>
      </c>
      <c r="U70" s="188">
        <f>'3 жастағы балалар К'!R160</f>
        <v>0</v>
      </c>
      <c r="V70" s="188">
        <f>'3 жастағы балалар К'!S160</f>
        <v>19</v>
      </c>
      <c r="W70" s="188">
        <f>'3 жастағы балалар К'!T160</f>
        <v>1</v>
      </c>
      <c r="X70" s="188">
        <f>'3 жастағы балалар К'!U160</f>
        <v>0</v>
      </c>
      <c r="Y70" s="188">
        <f>'3 жастағы балалар К'!V160</f>
        <v>18</v>
      </c>
      <c r="Z70" s="188">
        <f>'3 жастағы балалар К'!W160</f>
        <v>2</v>
      </c>
      <c r="AA70" s="188">
        <f>'3 жастағы балалар К'!X160</f>
        <v>3</v>
      </c>
      <c r="AB70" s="188">
        <f>'3 жастағы балалар К'!Y160</f>
        <v>19</v>
      </c>
      <c r="AC70" s="188">
        <f>'3 жастағы балалар К'!Z160</f>
        <v>1</v>
      </c>
      <c r="AD70" s="188">
        <f>'3 жастағы балалар К'!AA160</f>
        <v>3</v>
      </c>
      <c r="AE70" s="188">
        <f>'3 жастағы балалар К'!AB160</f>
        <v>18</v>
      </c>
      <c r="AF70" s="188">
        <f>'3 жастағы балалар К'!AC160</f>
        <v>2</v>
      </c>
      <c r="AG70" s="188">
        <f>'3 жастағы балалар К'!AD160</f>
        <v>3</v>
      </c>
      <c r="AH70" s="188">
        <f>'3 жастағы балалар К'!AE160</f>
        <v>18</v>
      </c>
      <c r="AI70" s="188">
        <f>'3 жастағы балалар К'!AF160</f>
        <v>2</v>
      </c>
      <c r="AJ70" s="188">
        <f>'3 жастағы балалар К'!AG160</f>
        <v>3</v>
      </c>
      <c r="AK70" s="188">
        <f>'3 жастағы балалар К'!AH160</f>
        <v>18</v>
      </c>
      <c r="AL70" s="188">
        <f>'3 жастағы балалар К'!AI160</f>
        <v>2</v>
      </c>
      <c r="AM70" s="188">
        <f>'3 жастағы балалар К'!AJ160</f>
        <v>3</v>
      </c>
      <c r="AN70" s="188">
        <f>'3 жастағы балалар К'!AK160</f>
        <v>17</v>
      </c>
      <c r="AO70" s="188">
        <f>'3 жастағы балалар К'!AL160</f>
        <v>2</v>
      </c>
      <c r="AP70" s="188">
        <f>'3 жастағы балалар К'!AM160</f>
        <v>3</v>
      </c>
      <c r="AQ70" s="188">
        <f>'3 жастағы балалар К'!AN160</f>
        <v>18</v>
      </c>
      <c r="AR70" s="188">
        <f>'3 жастағы балалар К'!AO160</f>
        <v>2</v>
      </c>
      <c r="AS70" s="188">
        <f>'3 жастағы балалар К'!AP160</f>
        <v>3</v>
      </c>
      <c r="AT70" s="188">
        <f>'3 жастағы балалар К'!AQ160</f>
        <v>18</v>
      </c>
      <c r="AU70" s="188">
        <f>'3 жастағы балалар К'!AR160</f>
        <v>2</v>
      </c>
      <c r="AV70" s="188">
        <f>'3 жастағы балалар К'!AS160</f>
        <v>0</v>
      </c>
      <c r="AW70" s="188">
        <f>'3 жастағы балалар К'!AT160</f>
        <v>19</v>
      </c>
      <c r="AX70" s="188">
        <f>'3 жастағы балалар К'!AU160</f>
        <v>1</v>
      </c>
      <c r="AY70" s="188">
        <f>'3 жастағы балалар К'!AV160</f>
        <v>0</v>
      </c>
    </row>
    <row r="71" spans="2:51" ht="15.75" customHeight="1">
      <c r="B71" s="193"/>
      <c r="C71" s="194"/>
      <c r="D71" s="314"/>
      <c r="E71" s="266"/>
      <c r="F71" s="188" t="s">
        <v>33</v>
      </c>
      <c r="G71" s="188">
        <f>'3 жастағы балалар К'!D161</f>
        <v>85</v>
      </c>
      <c r="H71" s="188">
        <f>'3 жастағы балалар К'!E161</f>
        <v>15</v>
      </c>
      <c r="I71" s="188">
        <f>'3 жастағы балалар К'!F161</f>
        <v>15</v>
      </c>
      <c r="J71" s="188">
        <f>'3 жастағы балалар К'!G161</f>
        <v>85</v>
      </c>
      <c r="K71" s="188">
        <f>'3 жастағы балалар К'!H161</f>
        <v>15</v>
      </c>
      <c r="L71" s="188">
        <f>'3 жастағы балалар К'!I161</f>
        <v>15</v>
      </c>
      <c r="M71" s="188">
        <f>'3 жастағы балалар К'!J161</f>
        <v>90</v>
      </c>
      <c r="N71" s="188">
        <f>'3 жастағы балалар К'!K161</f>
        <v>10</v>
      </c>
      <c r="O71" s="188">
        <f>'3 жастағы балалар К'!L161</f>
        <v>15</v>
      </c>
      <c r="P71" s="188">
        <f>'3 жастағы балалар К'!M161</f>
        <v>90</v>
      </c>
      <c r="Q71" s="188">
        <f>'3 жастағы балалар К'!N161</f>
        <v>10</v>
      </c>
      <c r="R71" s="188">
        <f>'3 жастағы балалар К'!O161</f>
        <v>15</v>
      </c>
      <c r="S71" s="188">
        <f>'3 жастағы балалар К'!P161</f>
        <v>90</v>
      </c>
      <c r="T71" s="188">
        <f>'3 жастағы балалар К'!Q161</f>
        <v>5</v>
      </c>
      <c r="U71" s="188">
        <f>'3 жастағы балалар К'!R161</f>
        <v>0</v>
      </c>
      <c r="V71" s="188">
        <f>'3 жастағы балалар К'!S161</f>
        <v>95</v>
      </c>
      <c r="W71" s="188">
        <f>'3 жастағы балалар К'!T161</f>
        <v>5</v>
      </c>
      <c r="X71" s="188">
        <f>'3 жастағы балалар К'!U161</f>
        <v>0</v>
      </c>
      <c r="Y71" s="188">
        <f>'3 жастағы балалар К'!V161</f>
        <v>90</v>
      </c>
      <c r="Z71" s="188">
        <f>'3 жастағы балалар К'!W161</f>
        <v>10</v>
      </c>
      <c r="AA71" s="188">
        <f>'3 жастағы балалар К'!X161</f>
        <v>15</v>
      </c>
      <c r="AB71" s="188">
        <f>'3 жастағы балалар К'!Y161</f>
        <v>95</v>
      </c>
      <c r="AC71" s="188">
        <f>'3 жастағы балалар К'!Z161</f>
        <v>5</v>
      </c>
      <c r="AD71" s="188">
        <f>'3 жастағы балалар К'!AA161</f>
        <v>15</v>
      </c>
      <c r="AE71" s="188">
        <f>'3 жастағы балалар К'!AB161</f>
        <v>90</v>
      </c>
      <c r="AF71" s="188">
        <f>'3 жастағы балалар К'!AC161</f>
        <v>10</v>
      </c>
      <c r="AG71" s="188">
        <f>'3 жастағы балалар К'!AD161</f>
        <v>15</v>
      </c>
      <c r="AH71" s="188">
        <f>'3 жастағы балалар К'!AE161</f>
        <v>90</v>
      </c>
      <c r="AI71" s="188">
        <f>'3 жастағы балалар К'!AF161</f>
        <v>10</v>
      </c>
      <c r="AJ71" s="188">
        <f>'3 жастағы балалар К'!AG161</f>
        <v>15</v>
      </c>
      <c r="AK71" s="188">
        <f>'3 жастағы балалар К'!AH161</f>
        <v>90</v>
      </c>
      <c r="AL71" s="188">
        <f>'3 жастағы балалар К'!AI161</f>
        <v>10</v>
      </c>
      <c r="AM71" s="188">
        <f>'3 жастағы балалар К'!AJ161</f>
        <v>15</v>
      </c>
      <c r="AN71" s="188">
        <f>'3 жастағы балалар К'!AK161</f>
        <v>85</v>
      </c>
      <c r="AO71" s="188">
        <f>'3 жастағы балалар К'!AL161</f>
        <v>10</v>
      </c>
      <c r="AP71" s="188">
        <f>'3 жастағы балалар К'!AM161</f>
        <v>15</v>
      </c>
      <c r="AQ71" s="188">
        <f>'3 жастағы балалар К'!AN161</f>
        <v>90</v>
      </c>
      <c r="AR71" s="188">
        <f>'3 жастағы балалар К'!AO161</f>
        <v>10</v>
      </c>
      <c r="AS71" s="188">
        <f>'3 жастағы балалар К'!AP161</f>
        <v>15</v>
      </c>
      <c r="AT71" s="188">
        <f>'3 жастағы балалар К'!AQ161</f>
        <v>90</v>
      </c>
      <c r="AU71" s="188">
        <f>'3 жастағы балалар К'!AR161</f>
        <v>10</v>
      </c>
      <c r="AV71" s="188">
        <f>'3 жастағы балалар К'!AS161</f>
        <v>0</v>
      </c>
      <c r="AW71" s="188">
        <f>'3 жастағы балалар К'!AT161</f>
        <v>95</v>
      </c>
      <c r="AX71" s="188">
        <f>'3 жастағы балалар К'!AU161</f>
        <v>5</v>
      </c>
      <c r="AY71" s="188">
        <f>'3 жастағы балалар К'!AV161</f>
        <v>0</v>
      </c>
    </row>
    <row r="72" spans="2:51" ht="15.75" customHeight="1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</row>
    <row r="73" spans="2:51" ht="15.75" customHeight="1">
      <c r="B73" s="268" t="s">
        <v>2</v>
      </c>
      <c r="C73" s="312" t="s">
        <v>499</v>
      </c>
      <c r="D73" s="308" t="s">
        <v>500</v>
      </c>
      <c r="E73" s="280"/>
      <c r="F73" s="312" t="s">
        <v>501</v>
      </c>
      <c r="G73" s="297" t="s">
        <v>484</v>
      </c>
      <c r="H73" s="262"/>
      <c r="I73" s="262"/>
      <c r="J73" s="262"/>
      <c r="K73" s="262"/>
      <c r="L73" s="262"/>
      <c r="M73" s="262"/>
      <c r="N73" s="262"/>
      <c r="O73" s="262"/>
      <c r="P73" s="262"/>
      <c r="Q73" s="262"/>
      <c r="R73" s="262"/>
      <c r="S73" s="262"/>
      <c r="T73" s="262"/>
      <c r="U73" s="263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</row>
    <row r="74" spans="2:51" ht="15.75" customHeight="1">
      <c r="B74" s="259"/>
      <c r="C74" s="259"/>
      <c r="D74" s="274"/>
      <c r="E74" s="281"/>
      <c r="F74" s="259"/>
      <c r="G74" s="310" t="s">
        <v>187</v>
      </c>
      <c r="H74" s="262"/>
      <c r="I74" s="262"/>
      <c r="J74" s="262"/>
      <c r="K74" s="262"/>
      <c r="L74" s="262"/>
      <c r="M74" s="262"/>
      <c r="N74" s="262"/>
      <c r="O74" s="262"/>
      <c r="P74" s="262"/>
      <c r="Q74" s="262"/>
      <c r="R74" s="262"/>
      <c r="S74" s="262"/>
      <c r="T74" s="262"/>
      <c r="U74" s="263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</row>
    <row r="75" spans="2:51" ht="87.75" customHeight="1">
      <c r="B75" s="259"/>
      <c r="C75" s="259"/>
      <c r="D75" s="274"/>
      <c r="E75" s="281"/>
      <c r="F75" s="259"/>
      <c r="G75" s="264" t="s">
        <v>193</v>
      </c>
      <c r="H75" s="262"/>
      <c r="I75" s="263"/>
      <c r="J75" s="264" t="s">
        <v>194</v>
      </c>
      <c r="K75" s="262"/>
      <c r="L75" s="263"/>
      <c r="M75" s="264" t="s">
        <v>195</v>
      </c>
      <c r="N75" s="262"/>
      <c r="O75" s="263"/>
      <c r="P75" s="264" t="s">
        <v>196</v>
      </c>
      <c r="Q75" s="262"/>
      <c r="R75" s="263"/>
      <c r="S75" s="264" t="s">
        <v>197</v>
      </c>
      <c r="T75" s="262"/>
      <c r="U75" s="263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</row>
    <row r="76" spans="2:51" ht="94.5" customHeight="1">
      <c r="B76" s="260"/>
      <c r="C76" s="260"/>
      <c r="D76" s="275"/>
      <c r="E76" s="282"/>
      <c r="F76" s="260"/>
      <c r="G76" s="162" t="s">
        <v>486</v>
      </c>
      <c r="H76" s="162" t="s">
        <v>487</v>
      </c>
      <c r="I76" s="162" t="s">
        <v>488</v>
      </c>
      <c r="J76" s="162" t="s">
        <v>486</v>
      </c>
      <c r="K76" s="162" t="s">
        <v>487</v>
      </c>
      <c r="L76" s="162" t="s">
        <v>488</v>
      </c>
      <c r="M76" s="162" t="s">
        <v>486</v>
      </c>
      <c r="N76" s="162" t="s">
        <v>487</v>
      </c>
      <c r="O76" s="162" t="s">
        <v>488</v>
      </c>
      <c r="P76" s="162" t="s">
        <v>486</v>
      </c>
      <c r="Q76" s="162" t="s">
        <v>487</v>
      </c>
      <c r="R76" s="162" t="s">
        <v>488</v>
      </c>
      <c r="S76" s="162" t="s">
        <v>486</v>
      </c>
      <c r="T76" s="162" t="s">
        <v>487</v>
      </c>
      <c r="U76" s="162" t="s">
        <v>488</v>
      </c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</row>
    <row r="77" spans="2:51" ht="45" customHeight="1">
      <c r="B77" s="185">
        <v>1</v>
      </c>
      <c r="C77" s="204" t="str">
        <f t="shared" ref="C77:D77" si="51">C63</f>
        <v>Нұрәсем шағын орталық</v>
      </c>
      <c r="D77" s="309" t="str">
        <f t="shared" si="51"/>
        <v>Белтаева Н Т</v>
      </c>
      <c r="E77" s="263"/>
      <c r="F77" s="187">
        <f>Q56</f>
        <v>20</v>
      </c>
      <c r="G77" s="199">
        <f>'3 жастағы балалар Т'!D160</f>
        <v>18</v>
      </c>
      <c r="H77" s="199">
        <f>'3 жастағы балалар Т'!E160</f>
        <v>2</v>
      </c>
      <c r="I77" s="199">
        <f>'3 жастағы балалар Т'!F160</f>
        <v>0</v>
      </c>
      <c r="J77" s="199">
        <f>'3 жастағы балалар Т'!G160</f>
        <v>18</v>
      </c>
      <c r="K77" s="199">
        <f>'3 жастағы балалар Т'!H160</f>
        <v>1</v>
      </c>
      <c r="L77" s="199">
        <f>'3 жастағы балалар Т'!I160</f>
        <v>0</v>
      </c>
      <c r="M77" s="199">
        <f>'3 жастағы балалар Т'!J160</f>
        <v>19</v>
      </c>
      <c r="N77" s="199">
        <f>'3 жастағы балалар Т'!K160</f>
        <v>1</v>
      </c>
      <c r="O77" s="199">
        <f>'3 жастағы балалар Т'!L160</f>
        <v>0</v>
      </c>
      <c r="P77" s="199">
        <f>'3 жастағы балалар Т'!M160</f>
        <v>19</v>
      </c>
      <c r="Q77" s="199">
        <f>'3 жастағы балалар Т'!N160</f>
        <v>1</v>
      </c>
      <c r="R77" s="199">
        <f>'3 жастағы балалар Т'!O160</f>
        <v>0</v>
      </c>
      <c r="S77" s="199">
        <f>'3 жастағы балалар Т'!P160</f>
        <v>19</v>
      </c>
      <c r="T77" s="199">
        <f>'3 жастағы балалар Т'!Q160</f>
        <v>1</v>
      </c>
      <c r="U77" s="199">
        <f>'3 жастағы балалар Т'!R160</f>
        <v>0</v>
      </c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</row>
    <row r="78" spans="2:51" ht="15.75" customHeight="1">
      <c r="B78" s="193"/>
      <c r="C78" s="194"/>
      <c r="D78" s="314"/>
      <c r="E78" s="266"/>
      <c r="F78" s="188" t="s">
        <v>33</v>
      </c>
      <c r="G78" s="199">
        <f>'3 жастағы балалар Т'!D161</f>
        <v>90</v>
      </c>
      <c r="H78" s="199">
        <f>'3 жастағы балалар Т'!E161</f>
        <v>10</v>
      </c>
      <c r="I78" s="199">
        <f>'3 жастағы балалар Т'!F161</f>
        <v>0</v>
      </c>
      <c r="J78" s="199">
        <f>'3 жастағы балалар Т'!G161</f>
        <v>90</v>
      </c>
      <c r="K78" s="199">
        <f>'3 жастағы балалар Т'!H161</f>
        <v>5</v>
      </c>
      <c r="L78" s="199">
        <f>'3 жастағы балалар Т'!I161</f>
        <v>0</v>
      </c>
      <c r="M78" s="199">
        <f>'3 жастағы балалар Т'!J161</f>
        <v>95</v>
      </c>
      <c r="N78" s="199">
        <f>'3 жастағы балалар Т'!K161</f>
        <v>5</v>
      </c>
      <c r="O78" s="199">
        <f>'3 жастағы балалар Т'!L161</f>
        <v>0</v>
      </c>
      <c r="P78" s="199">
        <f>'3 жастағы балалар Т'!M161</f>
        <v>95</v>
      </c>
      <c r="Q78" s="199">
        <f>'3 жастағы балалар Т'!N161</f>
        <v>5</v>
      </c>
      <c r="R78" s="199">
        <f>'3 жастағы балалар Т'!O161</f>
        <v>0</v>
      </c>
      <c r="S78" s="199">
        <f>'3 жастағы балалар Т'!P161</f>
        <v>95</v>
      </c>
      <c r="T78" s="199">
        <f>'3 жастағы балалар Т'!Q161</f>
        <v>5</v>
      </c>
      <c r="U78" s="199">
        <f>'3 жастағы балалар Т'!R161</f>
        <v>0</v>
      </c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</row>
    <row r="79" spans="2:51" ht="15.75" customHeight="1"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</row>
    <row r="80" spans="2:51" ht="15.75" customHeight="1">
      <c r="B80" s="268" t="s">
        <v>2</v>
      </c>
      <c r="C80" s="312" t="s">
        <v>499</v>
      </c>
      <c r="D80" s="308" t="s">
        <v>500</v>
      </c>
      <c r="E80" s="280"/>
      <c r="F80" s="312" t="s">
        <v>501</v>
      </c>
      <c r="G80" s="297" t="s">
        <v>259</v>
      </c>
      <c r="H80" s="262"/>
      <c r="I80" s="262"/>
      <c r="J80" s="262"/>
      <c r="K80" s="262"/>
      <c r="L80" s="262"/>
      <c r="M80" s="262"/>
      <c r="N80" s="262"/>
      <c r="O80" s="262"/>
      <c r="P80" s="262"/>
      <c r="Q80" s="262"/>
      <c r="R80" s="262"/>
      <c r="S80" s="262"/>
      <c r="T80" s="262"/>
      <c r="U80" s="262"/>
      <c r="V80" s="262"/>
      <c r="W80" s="262"/>
      <c r="X80" s="262"/>
      <c r="Y80" s="262"/>
      <c r="Z80" s="262"/>
      <c r="AA80" s="262"/>
      <c r="AB80" s="262"/>
      <c r="AC80" s="262"/>
      <c r="AD80" s="262"/>
      <c r="AE80" s="262"/>
      <c r="AF80" s="262"/>
      <c r="AG80" s="262"/>
      <c r="AH80" s="262"/>
      <c r="AI80" s="262"/>
      <c r="AJ80" s="262"/>
      <c r="AK80" s="262"/>
      <c r="AL80" s="262"/>
      <c r="AM80" s="262"/>
      <c r="AN80" s="262"/>
      <c r="AO80" s="262"/>
      <c r="AP80" s="262"/>
      <c r="AQ80" s="262"/>
      <c r="AR80" s="262"/>
      <c r="AS80" s="262"/>
      <c r="AT80" s="262"/>
      <c r="AU80" s="262"/>
      <c r="AV80" s="262"/>
      <c r="AW80" s="262"/>
      <c r="AX80" s="262"/>
      <c r="AY80" s="263"/>
    </row>
    <row r="81" spans="2:51" ht="15.75" customHeight="1">
      <c r="B81" s="259"/>
      <c r="C81" s="259"/>
      <c r="D81" s="274"/>
      <c r="E81" s="281"/>
      <c r="F81" s="259"/>
      <c r="G81" s="315" t="s">
        <v>260</v>
      </c>
      <c r="H81" s="262"/>
      <c r="I81" s="262"/>
      <c r="J81" s="262"/>
      <c r="K81" s="262"/>
      <c r="L81" s="262"/>
      <c r="M81" s="262"/>
      <c r="N81" s="262"/>
      <c r="O81" s="262"/>
      <c r="P81" s="262"/>
      <c r="Q81" s="262"/>
      <c r="R81" s="262"/>
      <c r="S81" s="262"/>
      <c r="T81" s="262"/>
      <c r="U81" s="263"/>
      <c r="V81" s="315" t="s">
        <v>261</v>
      </c>
      <c r="W81" s="262"/>
      <c r="X81" s="262"/>
      <c r="Y81" s="262"/>
      <c r="Z81" s="262"/>
      <c r="AA81" s="262"/>
      <c r="AB81" s="262"/>
      <c r="AC81" s="262"/>
      <c r="AD81" s="262"/>
      <c r="AE81" s="262"/>
      <c r="AF81" s="262"/>
      <c r="AG81" s="262"/>
      <c r="AH81" s="262"/>
      <c r="AI81" s="262"/>
      <c r="AJ81" s="263"/>
      <c r="AK81" s="315" t="s">
        <v>262</v>
      </c>
      <c r="AL81" s="262"/>
      <c r="AM81" s="262"/>
      <c r="AN81" s="262"/>
      <c r="AO81" s="262"/>
      <c r="AP81" s="262"/>
      <c r="AQ81" s="262"/>
      <c r="AR81" s="262"/>
      <c r="AS81" s="262"/>
      <c r="AT81" s="262"/>
      <c r="AU81" s="262"/>
      <c r="AV81" s="262"/>
      <c r="AW81" s="262"/>
      <c r="AX81" s="262"/>
      <c r="AY81" s="263"/>
    </row>
    <row r="82" spans="2:51" ht="93.75" customHeight="1">
      <c r="B82" s="259"/>
      <c r="C82" s="259"/>
      <c r="D82" s="274"/>
      <c r="E82" s="281"/>
      <c r="F82" s="259"/>
      <c r="G82" s="264" t="s">
        <v>387</v>
      </c>
      <c r="H82" s="262"/>
      <c r="I82" s="263"/>
      <c r="J82" s="264" t="s">
        <v>388</v>
      </c>
      <c r="K82" s="262"/>
      <c r="L82" s="263"/>
      <c r="M82" s="292" t="s">
        <v>389</v>
      </c>
      <c r="N82" s="262"/>
      <c r="O82" s="263"/>
      <c r="P82" s="264" t="s">
        <v>390</v>
      </c>
      <c r="Q82" s="262"/>
      <c r="R82" s="263"/>
      <c r="S82" s="264" t="s">
        <v>391</v>
      </c>
      <c r="T82" s="262"/>
      <c r="U82" s="263"/>
      <c r="V82" s="264" t="s">
        <v>392</v>
      </c>
      <c r="W82" s="262"/>
      <c r="X82" s="263"/>
      <c r="Y82" s="292" t="s">
        <v>393</v>
      </c>
      <c r="Z82" s="262"/>
      <c r="AA82" s="263"/>
      <c r="AB82" s="264" t="s">
        <v>394</v>
      </c>
      <c r="AC82" s="262"/>
      <c r="AD82" s="263"/>
      <c r="AE82" s="264" t="s">
        <v>395</v>
      </c>
      <c r="AF82" s="262"/>
      <c r="AG82" s="263"/>
      <c r="AH82" s="264" t="s">
        <v>396</v>
      </c>
      <c r="AI82" s="262"/>
      <c r="AJ82" s="263"/>
      <c r="AK82" s="292" t="s">
        <v>397</v>
      </c>
      <c r="AL82" s="262"/>
      <c r="AM82" s="263"/>
      <c r="AN82" s="292" t="s">
        <v>398</v>
      </c>
      <c r="AO82" s="262"/>
      <c r="AP82" s="263"/>
      <c r="AQ82" s="292" t="s">
        <v>399</v>
      </c>
      <c r="AR82" s="262"/>
      <c r="AS82" s="263"/>
      <c r="AT82" s="292" t="s">
        <v>400</v>
      </c>
      <c r="AU82" s="262"/>
      <c r="AV82" s="263"/>
      <c r="AW82" s="292" t="s">
        <v>401</v>
      </c>
      <c r="AX82" s="262"/>
      <c r="AY82" s="263"/>
    </row>
    <row r="83" spans="2:51" ht="94.5" customHeight="1">
      <c r="B83" s="260"/>
      <c r="C83" s="260"/>
      <c r="D83" s="275"/>
      <c r="E83" s="282"/>
      <c r="F83" s="260"/>
      <c r="G83" s="162" t="s">
        <v>486</v>
      </c>
      <c r="H83" s="162" t="s">
        <v>487</v>
      </c>
      <c r="I83" s="162" t="s">
        <v>488</v>
      </c>
      <c r="J83" s="162" t="s">
        <v>486</v>
      </c>
      <c r="K83" s="162" t="s">
        <v>487</v>
      </c>
      <c r="L83" s="162" t="s">
        <v>488</v>
      </c>
      <c r="M83" s="162" t="s">
        <v>486</v>
      </c>
      <c r="N83" s="162" t="s">
        <v>487</v>
      </c>
      <c r="O83" s="162" t="s">
        <v>488</v>
      </c>
      <c r="P83" s="162" t="s">
        <v>486</v>
      </c>
      <c r="Q83" s="162" t="s">
        <v>487</v>
      </c>
      <c r="R83" s="162" t="s">
        <v>488</v>
      </c>
      <c r="S83" s="162" t="s">
        <v>486</v>
      </c>
      <c r="T83" s="162" t="s">
        <v>487</v>
      </c>
      <c r="U83" s="162" t="s">
        <v>488</v>
      </c>
      <c r="V83" s="162" t="s">
        <v>486</v>
      </c>
      <c r="W83" s="162" t="s">
        <v>487</v>
      </c>
      <c r="X83" s="162" t="s">
        <v>488</v>
      </c>
      <c r="Y83" s="162" t="s">
        <v>486</v>
      </c>
      <c r="Z83" s="162" t="s">
        <v>487</v>
      </c>
      <c r="AA83" s="162" t="s">
        <v>488</v>
      </c>
      <c r="AB83" s="162" t="s">
        <v>486</v>
      </c>
      <c r="AC83" s="162" t="s">
        <v>487</v>
      </c>
      <c r="AD83" s="162" t="s">
        <v>488</v>
      </c>
      <c r="AE83" s="162" t="s">
        <v>486</v>
      </c>
      <c r="AF83" s="162" t="s">
        <v>487</v>
      </c>
      <c r="AG83" s="162" t="s">
        <v>488</v>
      </c>
      <c r="AH83" s="162" t="s">
        <v>486</v>
      </c>
      <c r="AI83" s="162" t="s">
        <v>487</v>
      </c>
      <c r="AJ83" s="162" t="s">
        <v>488</v>
      </c>
      <c r="AK83" s="162" t="s">
        <v>486</v>
      </c>
      <c r="AL83" s="162" t="s">
        <v>487</v>
      </c>
      <c r="AM83" s="162" t="s">
        <v>488</v>
      </c>
      <c r="AN83" s="162" t="s">
        <v>486</v>
      </c>
      <c r="AO83" s="162" t="s">
        <v>487</v>
      </c>
      <c r="AP83" s="162" t="s">
        <v>488</v>
      </c>
      <c r="AQ83" s="162" t="s">
        <v>486</v>
      </c>
      <c r="AR83" s="162" t="s">
        <v>487</v>
      </c>
      <c r="AS83" s="162" t="s">
        <v>488</v>
      </c>
      <c r="AT83" s="162" t="s">
        <v>486</v>
      </c>
      <c r="AU83" s="162" t="s">
        <v>487</v>
      </c>
      <c r="AV83" s="162" t="s">
        <v>488</v>
      </c>
      <c r="AW83" s="162" t="s">
        <v>486</v>
      </c>
      <c r="AX83" s="162" t="s">
        <v>487</v>
      </c>
      <c r="AY83" s="162" t="s">
        <v>488</v>
      </c>
    </row>
    <row r="84" spans="2:51" ht="45" customHeight="1">
      <c r="B84" s="185">
        <v>1</v>
      </c>
      <c r="C84" s="204" t="str">
        <f t="shared" ref="C84:D84" si="52">C63</f>
        <v>Нұрәсем шағын орталық</v>
      </c>
      <c r="D84" s="309" t="str">
        <f t="shared" si="52"/>
        <v>Белтаева Н Т</v>
      </c>
      <c r="E84" s="263"/>
      <c r="F84" s="187">
        <f>Q56</f>
        <v>20</v>
      </c>
      <c r="G84" s="188">
        <f>'3 жастағы балалар Ш'!D160</f>
        <v>18</v>
      </c>
      <c r="H84" s="188">
        <f>'3 жастағы балалар Ш'!E160</f>
        <v>2</v>
      </c>
      <c r="I84" s="188">
        <f>'3 жастағы балалар Ш'!F160</f>
        <v>0</v>
      </c>
      <c r="J84" s="188">
        <f>'3 жастағы балалар Ш'!G160</f>
        <v>18</v>
      </c>
      <c r="K84" s="188">
        <f>'3 жастағы балалар Ш'!H160</f>
        <v>2</v>
      </c>
      <c r="L84" s="188">
        <f>'3 жастағы балалар Ш'!I160</f>
        <v>0</v>
      </c>
      <c r="M84" s="188">
        <f>'3 жастағы балалар Ш'!J160</f>
        <v>18</v>
      </c>
      <c r="N84" s="188">
        <f>'3 жастағы балалар Ш'!K160</f>
        <v>2</v>
      </c>
      <c r="O84" s="188">
        <f>'3 жастағы балалар Ш'!L160</f>
        <v>0</v>
      </c>
      <c r="P84" s="188">
        <f>'3 жастағы балалар Ш'!M160</f>
        <v>18</v>
      </c>
      <c r="Q84" s="188">
        <f>'3 жастағы балалар Ш'!N160</f>
        <v>2</v>
      </c>
      <c r="R84" s="188">
        <f>'3 жастағы балалар Ш'!O160</f>
        <v>0</v>
      </c>
      <c r="S84" s="188">
        <f>'3 жастағы балалар Ш'!P160</f>
        <v>18</v>
      </c>
      <c r="T84" s="188">
        <f>'3 жастағы балалар Ш'!Q160</f>
        <v>2</v>
      </c>
      <c r="U84" s="188">
        <f>'3 жастағы балалар Ш'!R160</f>
        <v>0</v>
      </c>
      <c r="V84" s="188">
        <f>'3 жастағы балалар Ш'!S160</f>
        <v>18</v>
      </c>
      <c r="W84" s="188">
        <f>'3 жастағы балалар Ш'!T160</f>
        <v>2</v>
      </c>
      <c r="X84" s="188">
        <f>'3 жастағы балалар Ш'!U160</f>
        <v>0</v>
      </c>
      <c r="Y84" s="188">
        <f>'3 жастағы балалар Ш'!V160</f>
        <v>18</v>
      </c>
      <c r="Z84" s="188">
        <f>'3 жастағы балалар Ш'!W160</f>
        <v>2</v>
      </c>
      <c r="AA84" s="188">
        <f>'3 жастағы балалар Ш'!X160</f>
        <v>0</v>
      </c>
      <c r="AB84" s="188">
        <f>'3 жастағы балалар Ш'!Y160</f>
        <v>18</v>
      </c>
      <c r="AC84" s="188">
        <f>'3 жастағы балалар Ш'!Z160</f>
        <v>2</v>
      </c>
      <c r="AD84" s="188">
        <f>'3 жастағы балалар Ш'!AA160</f>
        <v>0</v>
      </c>
      <c r="AE84" s="188">
        <f>'3 жастағы балалар Ш'!AB160</f>
        <v>18</v>
      </c>
      <c r="AF84" s="188">
        <f>'3 жастағы балалар Ш'!AC160</f>
        <v>2</v>
      </c>
      <c r="AG84" s="188">
        <f>'3 жастағы балалар Ш'!AD160</f>
        <v>0</v>
      </c>
      <c r="AH84" s="188">
        <f>'3 жастағы балалар Ш'!AE160</f>
        <v>18</v>
      </c>
      <c r="AI84" s="188">
        <f>'3 жастағы балалар Ш'!AF160</f>
        <v>2</v>
      </c>
      <c r="AJ84" s="188">
        <f>'3 жастағы балалар Ш'!AG160</f>
        <v>0</v>
      </c>
      <c r="AK84" s="188">
        <f>'3 жастағы балалар Ш'!AH160</f>
        <v>19</v>
      </c>
      <c r="AL84" s="188">
        <f>'3 жастағы балалар Ш'!AI160</f>
        <v>1</v>
      </c>
      <c r="AM84" s="188">
        <f>'3 жастағы балалар Ш'!AJ160</f>
        <v>0</v>
      </c>
      <c r="AN84" s="188">
        <f>'3 жастағы балалар Ш'!AK160</f>
        <v>19</v>
      </c>
      <c r="AO84" s="188">
        <f>'3 жастағы балалар Ш'!AL160</f>
        <v>1</v>
      </c>
      <c r="AP84" s="188">
        <f>'3 жастағы балалар Ш'!AM160</f>
        <v>0</v>
      </c>
      <c r="AQ84" s="188">
        <f>'3 жастағы балалар Ш'!AN160</f>
        <v>18</v>
      </c>
      <c r="AR84" s="188">
        <f>'3 жастағы балалар Ш'!AO160</f>
        <v>2</v>
      </c>
      <c r="AS84" s="188">
        <f>'3 жастағы балалар Ш'!AP160</f>
        <v>0</v>
      </c>
      <c r="AT84" s="188">
        <f>'3 жастағы балалар Ш'!AQ160</f>
        <v>17</v>
      </c>
      <c r="AU84" s="188">
        <f>'3 жастағы балалар Ш'!AR160</f>
        <v>2</v>
      </c>
      <c r="AV84" s="188">
        <f>'3 жастағы балалар Ш'!AS160</f>
        <v>0</v>
      </c>
      <c r="AW84" s="188">
        <f>'3 жастағы балалар Ш'!AT160</f>
        <v>18</v>
      </c>
      <c r="AX84" s="188">
        <f>'3 жастағы балалар Ш'!AU160</f>
        <v>2</v>
      </c>
      <c r="AY84" s="188">
        <f>'3 жастағы балалар Ш'!AV160</f>
        <v>0</v>
      </c>
    </row>
    <row r="85" spans="2:51" ht="15.75" customHeight="1">
      <c r="B85" s="193"/>
      <c r="C85" s="194"/>
      <c r="D85" s="314"/>
      <c r="E85" s="266"/>
      <c r="F85" s="188" t="s">
        <v>33</v>
      </c>
      <c r="G85" s="188">
        <f>'3 жастағы балалар Ш'!D161</f>
        <v>90</v>
      </c>
      <c r="H85" s="188">
        <f>'3 жастағы балалар Ш'!E161</f>
        <v>10</v>
      </c>
      <c r="I85" s="188">
        <f>'3 жастағы балалар Ш'!F161</f>
        <v>0</v>
      </c>
      <c r="J85" s="188">
        <f>'3 жастағы балалар Ш'!G161</f>
        <v>90</v>
      </c>
      <c r="K85" s="188">
        <f>'3 жастағы балалар Ш'!H161</f>
        <v>10</v>
      </c>
      <c r="L85" s="188">
        <f>'3 жастағы балалар Ш'!I161</f>
        <v>0</v>
      </c>
      <c r="M85" s="188">
        <f>'3 жастағы балалар Ш'!J161</f>
        <v>90</v>
      </c>
      <c r="N85" s="188">
        <f>'3 жастағы балалар Ш'!K161</f>
        <v>10</v>
      </c>
      <c r="O85" s="188">
        <f>'3 жастағы балалар Ш'!L161</f>
        <v>0</v>
      </c>
      <c r="P85" s="188">
        <f>'3 жастағы балалар Ш'!M161</f>
        <v>90</v>
      </c>
      <c r="Q85" s="188">
        <f>'3 жастағы балалар Ш'!N161</f>
        <v>10</v>
      </c>
      <c r="R85" s="188">
        <f>'3 жастағы балалар Ш'!O161</f>
        <v>0</v>
      </c>
      <c r="S85" s="188">
        <f>'3 жастағы балалар Ш'!P161</f>
        <v>90</v>
      </c>
      <c r="T85" s="188">
        <f>'3 жастағы балалар Ш'!Q161</f>
        <v>10</v>
      </c>
      <c r="U85" s="188">
        <f>'3 жастағы балалар Ш'!R161</f>
        <v>0</v>
      </c>
      <c r="V85" s="188">
        <f>'3 жастағы балалар Ш'!S161</f>
        <v>90</v>
      </c>
      <c r="W85" s="188">
        <f>'3 жастағы балалар Ш'!T161</f>
        <v>10</v>
      </c>
      <c r="X85" s="188">
        <f>'3 жастағы балалар Ш'!U161</f>
        <v>0</v>
      </c>
      <c r="Y85" s="188">
        <f>'3 жастағы балалар Ш'!V161</f>
        <v>90</v>
      </c>
      <c r="Z85" s="188">
        <f>'3 жастағы балалар Ш'!W161</f>
        <v>10</v>
      </c>
      <c r="AA85" s="188">
        <f>'3 жастағы балалар Ш'!X161</f>
        <v>0</v>
      </c>
      <c r="AB85" s="188">
        <f>'3 жастағы балалар Ш'!Y161</f>
        <v>90</v>
      </c>
      <c r="AC85" s="188">
        <f>'3 жастағы балалар Ш'!Z161</f>
        <v>10</v>
      </c>
      <c r="AD85" s="188">
        <f>'3 жастағы балалар Ш'!AA161</f>
        <v>0</v>
      </c>
      <c r="AE85" s="188">
        <f>'3 жастағы балалар Ш'!AB161</f>
        <v>90</v>
      </c>
      <c r="AF85" s="188">
        <f>'3 жастағы балалар Ш'!AC161</f>
        <v>10</v>
      </c>
      <c r="AG85" s="188">
        <f>'3 жастағы балалар Ш'!AD161</f>
        <v>0</v>
      </c>
      <c r="AH85" s="188">
        <f>'3 жастағы балалар Ш'!AE161</f>
        <v>90</v>
      </c>
      <c r="AI85" s="188">
        <f>'3 жастағы балалар Ш'!AF161</f>
        <v>10</v>
      </c>
      <c r="AJ85" s="188">
        <f>'3 жастағы балалар Ш'!AG161</f>
        <v>0</v>
      </c>
      <c r="AK85" s="188">
        <f>'3 жастағы балалар Ш'!AH161</f>
        <v>95</v>
      </c>
      <c r="AL85" s="188">
        <f>'3 жастағы балалар Ш'!AI161</f>
        <v>5</v>
      </c>
      <c r="AM85" s="188">
        <f>'3 жастағы балалар Ш'!AJ161</f>
        <v>0</v>
      </c>
      <c r="AN85" s="188">
        <f>'3 жастағы балалар Ш'!AK161</f>
        <v>95</v>
      </c>
      <c r="AO85" s="188">
        <f>'3 жастағы балалар Ш'!AL161</f>
        <v>5</v>
      </c>
      <c r="AP85" s="188">
        <f>'3 жастағы балалар Ш'!AM161</f>
        <v>0</v>
      </c>
      <c r="AQ85" s="188">
        <f>'3 жастағы балалар Ш'!AN161</f>
        <v>90</v>
      </c>
      <c r="AR85" s="188">
        <f>'3 жастағы балалар Ш'!AO161</f>
        <v>10</v>
      </c>
      <c r="AS85" s="188">
        <f>'3 жастағы балалар Ш'!AP161</f>
        <v>0</v>
      </c>
      <c r="AT85" s="188">
        <f>'3 жастағы балалар Ш'!AQ161</f>
        <v>85</v>
      </c>
      <c r="AU85" s="188">
        <f>'3 жастағы балалар Ш'!AR161</f>
        <v>10</v>
      </c>
      <c r="AV85" s="188">
        <f>'3 жастағы балалар Ш'!AS161</f>
        <v>0</v>
      </c>
      <c r="AW85" s="188">
        <f>'3 жастағы балалар Ш'!AT161</f>
        <v>90</v>
      </c>
      <c r="AX85" s="188">
        <f>'3 жастағы балалар Ш'!AU161</f>
        <v>10</v>
      </c>
      <c r="AY85" s="188">
        <f>'3 жастағы балалар Ш'!AV161</f>
        <v>0</v>
      </c>
    </row>
    <row r="86" spans="2:51" ht="15.75" customHeight="1"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</row>
    <row r="87" spans="2:51" ht="15.75" customHeight="1">
      <c r="B87" s="268" t="s">
        <v>2</v>
      </c>
      <c r="C87" s="312" t="s">
        <v>499</v>
      </c>
      <c r="D87" s="308" t="s">
        <v>500</v>
      </c>
      <c r="E87" s="280"/>
      <c r="F87" s="312" t="s">
        <v>501</v>
      </c>
      <c r="G87" s="297" t="s">
        <v>259</v>
      </c>
      <c r="H87" s="262"/>
      <c r="I87" s="262"/>
      <c r="J87" s="262"/>
      <c r="K87" s="262"/>
      <c r="L87" s="262"/>
      <c r="M87" s="262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  <c r="Z87" s="262"/>
      <c r="AA87" s="262"/>
      <c r="AB87" s="262"/>
      <c r="AC87" s="262"/>
      <c r="AD87" s="262"/>
      <c r="AE87" s="262"/>
      <c r="AF87" s="262"/>
      <c r="AG87" s="262"/>
      <c r="AH87" s="262"/>
      <c r="AI87" s="262"/>
      <c r="AJ87" s="263"/>
      <c r="AK87" s="56"/>
      <c r="AL87" s="56"/>
      <c r="AM87" s="56"/>
    </row>
    <row r="88" spans="2:51" ht="15.75" customHeight="1">
      <c r="B88" s="259"/>
      <c r="C88" s="259"/>
      <c r="D88" s="274"/>
      <c r="E88" s="281"/>
      <c r="F88" s="259"/>
      <c r="G88" s="324" t="s">
        <v>263</v>
      </c>
      <c r="H88" s="262"/>
      <c r="I88" s="262"/>
      <c r="J88" s="262"/>
      <c r="K88" s="262"/>
      <c r="L88" s="262"/>
      <c r="M88" s="262"/>
      <c r="N88" s="262"/>
      <c r="O88" s="262"/>
      <c r="P88" s="262"/>
      <c r="Q88" s="262"/>
      <c r="R88" s="262"/>
      <c r="S88" s="262"/>
      <c r="T88" s="262"/>
      <c r="U88" s="263"/>
      <c r="V88" s="324" t="s">
        <v>264</v>
      </c>
      <c r="W88" s="262"/>
      <c r="X88" s="262"/>
      <c r="Y88" s="262"/>
      <c r="Z88" s="262"/>
      <c r="AA88" s="262"/>
      <c r="AB88" s="262"/>
      <c r="AC88" s="262"/>
      <c r="AD88" s="262"/>
      <c r="AE88" s="262"/>
      <c r="AF88" s="262"/>
      <c r="AG88" s="262"/>
      <c r="AH88" s="262"/>
      <c r="AI88" s="262"/>
      <c r="AJ88" s="263"/>
      <c r="AK88" s="56"/>
      <c r="AL88" s="56"/>
      <c r="AM88" s="56"/>
    </row>
    <row r="89" spans="2:51" ht="90" customHeight="1">
      <c r="B89" s="259"/>
      <c r="C89" s="259"/>
      <c r="D89" s="274"/>
      <c r="E89" s="281"/>
      <c r="F89" s="259"/>
      <c r="G89" s="292" t="s">
        <v>402</v>
      </c>
      <c r="H89" s="262"/>
      <c r="I89" s="263"/>
      <c r="J89" s="292" t="s">
        <v>403</v>
      </c>
      <c r="K89" s="262"/>
      <c r="L89" s="263"/>
      <c r="M89" s="292" t="s">
        <v>404</v>
      </c>
      <c r="N89" s="262"/>
      <c r="O89" s="263"/>
      <c r="P89" s="292" t="s">
        <v>405</v>
      </c>
      <c r="Q89" s="262"/>
      <c r="R89" s="263"/>
      <c r="S89" s="292" t="s">
        <v>406</v>
      </c>
      <c r="T89" s="262"/>
      <c r="U89" s="263"/>
      <c r="V89" s="292" t="s">
        <v>407</v>
      </c>
      <c r="W89" s="262"/>
      <c r="X89" s="263"/>
      <c r="Y89" s="292" t="s">
        <v>408</v>
      </c>
      <c r="Z89" s="262"/>
      <c r="AA89" s="263"/>
      <c r="AB89" s="292" t="s">
        <v>409</v>
      </c>
      <c r="AC89" s="262"/>
      <c r="AD89" s="263"/>
      <c r="AE89" s="292" t="s">
        <v>410</v>
      </c>
      <c r="AF89" s="262"/>
      <c r="AG89" s="263"/>
      <c r="AH89" s="292" t="s">
        <v>411</v>
      </c>
      <c r="AI89" s="262"/>
      <c r="AJ89" s="263"/>
      <c r="AK89" s="56"/>
      <c r="AL89" s="56"/>
      <c r="AM89" s="56"/>
    </row>
    <row r="90" spans="2:51" ht="94.5" customHeight="1">
      <c r="B90" s="260"/>
      <c r="C90" s="260"/>
      <c r="D90" s="275"/>
      <c r="E90" s="282"/>
      <c r="F90" s="260"/>
      <c r="G90" s="162" t="s">
        <v>486</v>
      </c>
      <c r="H90" s="162" t="s">
        <v>487</v>
      </c>
      <c r="I90" s="162" t="s">
        <v>488</v>
      </c>
      <c r="J90" s="162" t="s">
        <v>486</v>
      </c>
      <c r="K90" s="162" t="s">
        <v>487</v>
      </c>
      <c r="L90" s="162" t="s">
        <v>488</v>
      </c>
      <c r="M90" s="162" t="s">
        <v>486</v>
      </c>
      <c r="N90" s="162" t="s">
        <v>487</v>
      </c>
      <c r="O90" s="162" t="s">
        <v>488</v>
      </c>
      <c r="P90" s="162" t="s">
        <v>486</v>
      </c>
      <c r="Q90" s="162" t="s">
        <v>487</v>
      </c>
      <c r="R90" s="162" t="s">
        <v>488</v>
      </c>
      <c r="S90" s="162" t="s">
        <v>486</v>
      </c>
      <c r="T90" s="162" t="s">
        <v>487</v>
      </c>
      <c r="U90" s="162" t="s">
        <v>488</v>
      </c>
      <c r="V90" s="162" t="s">
        <v>486</v>
      </c>
      <c r="W90" s="162" t="s">
        <v>487</v>
      </c>
      <c r="X90" s="162" t="s">
        <v>488</v>
      </c>
      <c r="Y90" s="162" t="s">
        <v>486</v>
      </c>
      <c r="Z90" s="162" t="s">
        <v>487</v>
      </c>
      <c r="AA90" s="162" t="s">
        <v>488</v>
      </c>
      <c r="AB90" s="162" t="s">
        <v>486</v>
      </c>
      <c r="AC90" s="162" t="s">
        <v>487</v>
      </c>
      <c r="AD90" s="162" t="s">
        <v>488</v>
      </c>
      <c r="AE90" s="162" t="s">
        <v>486</v>
      </c>
      <c r="AF90" s="162" t="s">
        <v>487</v>
      </c>
      <c r="AG90" s="162" t="s">
        <v>488</v>
      </c>
      <c r="AH90" s="162" t="s">
        <v>486</v>
      </c>
      <c r="AI90" s="162" t="s">
        <v>487</v>
      </c>
      <c r="AJ90" s="162" t="s">
        <v>488</v>
      </c>
      <c r="AK90" s="56"/>
      <c r="AL90" s="56"/>
      <c r="AM90" s="56"/>
    </row>
    <row r="91" spans="2:51" ht="45" customHeight="1">
      <c r="B91" s="185">
        <v>1</v>
      </c>
      <c r="C91" s="204" t="str">
        <f t="shared" ref="C91:D91" si="53">C63</f>
        <v>Нұрәсем шағын орталық</v>
      </c>
      <c r="D91" s="309" t="str">
        <f t="shared" si="53"/>
        <v>Белтаева Н Т</v>
      </c>
      <c r="E91" s="263"/>
      <c r="F91" s="187">
        <f>Q56</f>
        <v>20</v>
      </c>
      <c r="G91" s="188">
        <f>'3 жастағы балалар Ш'!AW160</f>
        <v>18</v>
      </c>
      <c r="H91" s="188">
        <f>'3 жастағы балалар Ш'!AX160</f>
        <v>2</v>
      </c>
      <c r="I91" s="188">
        <f>'3 жастағы балалар Ш'!AY160</f>
        <v>0</v>
      </c>
      <c r="J91" s="188">
        <f>'3 жастағы балалар Ш'!AZ160</f>
        <v>18</v>
      </c>
      <c r="K91" s="188">
        <f>'3 жастағы балалар Ш'!BA160</f>
        <v>2</v>
      </c>
      <c r="L91" s="188">
        <f>'3 жастағы балалар Ш'!BB160</f>
        <v>0</v>
      </c>
      <c r="M91" s="188">
        <f>'3 жастағы балалар Ш'!BC160</f>
        <v>18</v>
      </c>
      <c r="N91" s="188">
        <f>'3 жастағы балалар Ш'!BD160</f>
        <v>2</v>
      </c>
      <c r="O91" s="188">
        <f>'3 жастағы балалар Ш'!BE160</f>
        <v>0</v>
      </c>
      <c r="P91" s="188">
        <f>'3 жастағы балалар Ш'!BF160</f>
        <v>18</v>
      </c>
      <c r="Q91" s="188">
        <f>'3 жастағы балалар Ш'!BG160</f>
        <v>2</v>
      </c>
      <c r="R91" s="188">
        <f>'3 жастағы балалар Ш'!BH160</f>
        <v>0</v>
      </c>
      <c r="S91" s="188">
        <f>'3 жастағы балалар Ш'!BI160</f>
        <v>18</v>
      </c>
      <c r="T91" s="188">
        <f>'3 жастағы балалар Ш'!BJ160</f>
        <v>2</v>
      </c>
      <c r="U91" s="188">
        <f>'3 жастағы балалар Ш'!BK160</f>
        <v>0</v>
      </c>
      <c r="V91" s="188">
        <f>'3 жастағы балалар Ш'!BL160</f>
        <v>19</v>
      </c>
      <c r="W91" s="188">
        <f>'3 жастағы балалар Ш'!BM160</f>
        <v>1</v>
      </c>
      <c r="X91" s="188">
        <f>'3 жастағы балалар Ш'!BN160</f>
        <v>0</v>
      </c>
      <c r="Y91" s="188">
        <f>'3 жастағы балалар Ш'!BO160</f>
        <v>18</v>
      </c>
      <c r="Z91" s="188">
        <f>'3 жастағы балалар Ш'!BP160</f>
        <v>2</v>
      </c>
      <c r="AA91" s="188">
        <f>'3 жастағы балалар Ш'!BQ160</f>
        <v>0</v>
      </c>
      <c r="AB91" s="188">
        <f>'3 жастағы балалар Ш'!BR160</f>
        <v>18</v>
      </c>
      <c r="AC91" s="188">
        <f>'3 жастағы балалар Ш'!BS160</f>
        <v>2</v>
      </c>
      <c r="AD91" s="188">
        <f>'3 жастағы балалар Ш'!BT160</f>
        <v>0</v>
      </c>
      <c r="AE91" s="188">
        <f>'3 жастағы балалар Ш'!BU160</f>
        <v>19</v>
      </c>
      <c r="AF91" s="188">
        <f>'3 жастағы балалар Ш'!BV160</f>
        <v>1</v>
      </c>
      <c r="AG91" s="188">
        <f>'3 жастағы балалар Ш'!BW160</f>
        <v>0</v>
      </c>
      <c r="AH91" s="188">
        <f>'3 жастағы балалар Ш'!BX160</f>
        <v>18</v>
      </c>
      <c r="AI91" s="188">
        <f>'3 жастағы балалар Ш'!BY160</f>
        <v>2</v>
      </c>
      <c r="AJ91" s="188">
        <f>'3 жастағы балалар Ш'!BZ160</f>
        <v>0</v>
      </c>
      <c r="AK91" s="56"/>
      <c r="AL91" s="56"/>
      <c r="AM91" s="56"/>
    </row>
    <row r="92" spans="2:51" ht="15.75" customHeight="1">
      <c r="B92" s="193"/>
      <c r="C92" s="194"/>
      <c r="D92" s="314"/>
      <c r="E92" s="266"/>
      <c r="F92" s="188" t="s">
        <v>33</v>
      </c>
      <c r="G92" s="188">
        <f>'3 жастағы балалар Ш'!AW161</f>
        <v>90</v>
      </c>
      <c r="H92" s="188">
        <f>'3 жастағы балалар Ш'!AX161</f>
        <v>10</v>
      </c>
      <c r="I92" s="188">
        <f>'3 жастағы балалар Ш'!AY161</f>
        <v>0</v>
      </c>
      <c r="J92" s="188">
        <f>'3 жастағы балалар Ш'!AZ161</f>
        <v>90</v>
      </c>
      <c r="K92" s="188">
        <f>'3 жастағы балалар Ш'!BA161</f>
        <v>10</v>
      </c>
      <c r="L92" s="188">
        <f>'3 жастағы балалар Ш'!BB161</f>
        <v>0</v>
      </c>
      <c r="M92" s="188">
        <f>'3 жастағы балалар Ш'!BC161</f>
        <v>90</v>
      </c>
      <c r="N92" s="188">
        <f>'3 жастағы балалар Ш'!BD161</f>
        <v>10</v>
      </c>
      <c r="O92" s="188">
        <f>'3 жастағы балалар Ш'!BE161</f>
        <v>0</v>
      </c>
      <c r="P92" s="188">
        <f>'3 жастағы балалар Ш'!BF161</f>
        <v>90</v>
      </c>
      <c r="Q92" s="188">
        <f>'3 жастағы балалар Ш'!BG161</f>
        <v>10</v>
      </c>
      <c r="R92" s="188">
        <f>'3 жастағы балалар Ш'!BH161</f>
        <v>0</v>
      </c>
      <c r="S92" s="188">
        <f>'3 жастағы балалар Ш'!BI161</f>
        <v>90</v>
      </c>
      <c r="T92" s="188">
        <f>'3 жастағы балалар Ш'!BJ161</f>
        <v>10</v>
      </c>
      <c r="U92" s="188">
        <f>'3 жастағы балалар Ш'!BK161</f>
        <v>0</v>
      </c>
      <c r="V92" s="188">
        <f>'3 жастағы балалар Ш'!BL161</f>
        <v>95</v>
      </c>
      <c r="W92" s="188">
        <f>'3 жастағы балалар Ш'!BM161</f>
        <v>5</v>
      </c>
      <c r="X92" s="188">
        <f>'3 жастағы балалар Ш'!BN161</f>
        <v>0</v>
      </c>
      <c r="Y92" s="188">
        <f>'3 жастағы балалар Ш'!BO161</f>
        <v>90</v>
      </c>
      <c r="Z92" s="188">
        <f>'3 жастағы балалар Ш'!BP161</f>
        <v>10</v>
      </c>
      <c r="AA92" s="188">
        <f>'3 жастағы балалар Ш'!BQ161</f>
        <v>0</v>
      </c>
      <c r="AB92" s="188">
        <f>'3 жастағы балалар Ш'!BR161</f>
        <v>90</v>
      </c>
      <c r="AC92" s="188">
        <f>'3 жастағы балалар Ш'!BS161</f>
        <v>10</v>
      </c>
      <c r="AD92" s="188">
        <f>'3 жастағы балалар Ш'!BT161</f>
        <v>0</v>
      </c>
      <c r="AE92" s="188">
        <f>'3 жастағы балалар Ш'!BU161</f>
        <v>95</v>
      </c>
      <c r="AF92" s="188">
        <f>'3 жастағы балалар Ш'!BV161</f>
        <v>5</v>
      </c>
      <c r="AG92" s="188">
        <f>'3 жастағы балалар Ш'!BW161</f>
        <v>0</v>
      </c>
      <c r="AH92" s="188">
        <f>'3 жастағы балалар Ш'!BX161</f>
        <v>90</v>
      </c>
      <c r="AI92" s="188">
        <f>'3 жастағы балалар Ш'!BY161</f>
        <v>10</v>
      </c>
      <c r="AJ92" s="188">
        <f>'3 жастағы балалар Ш'!BZ161</f>
        <v>0</v>
      </c>
      <c r="AK92" s="56"/>
      <c r="AL92" s="56"/>
      <c r="AM92" s="56"/>
    </row>
    <row r="93" spans="2:51" ht="15.75" customHeight="1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</row>
    <row r="94" spans="2:51" ht="15.75" customHeight="1">
      <c r="B94" s="268" t="s">
        <v>2</v>
      </c>
      <c r="C94" s="312" t="s">
        <v>499</v>
      </c>
      <c r="D94" s="308" t="s">
        <v>500</v>
      </c>
      <c r="E94" s="280"/>
      <c r="F94" s="312" t="s">
        <v>501</v>
      </c>
      <c r="G94" s="297" t="s">
        <v>485</v>
      </c>
      <c r="H94" s="262"/>
      <c r="I94" s="262"/>
      <c r="J94" s="262"/>
      <c r="K94" s="262"/>
      <c r="L94" s="262"/>
      <c r="M94" s="262"/>
      <c r="N94" s="262"/>
      <c r="O94" s="262"/>
      <c r="P94" s="262"/>
      <c r="Q94" s="262"/>
      <c r="R94" s="262"/>
      <c r="S94" s="262"/>
      <c r="T94" s="262"/>
      <c r="U94" s="263"/>
    </row>
    <row r="95" spans="2:51" ht="15.75" customHeight="1">
      <c r="B95" s="259"/>
      <c r="C95" s="259"/>
      <c r="D95" s="274"/>
      <c r="E95" s="281"/>
      <c r="F95" s="259"/>
      <c r="G95" s="310" t="s">
        <v>213</v>
      </c>
      <c r="H95" s="262"/>
      <c r="I95" s="262"/>
      <c r="J95" s="262"/>
      <c r="K95" s="262"/>
      <c r="L95" s="262"/>
      <c r="M95" s="262"/>
      <c r="N95" s="262"/>
      <c r="O95" s="262"/>
      <c r="P95" s="262"/>
      <c r="Q95" s="262"/>
      <c r="R95" s="262"/>
      <c r="S95" s="262"/>
      <c r="T95" s="262"/>
      <c r="U95" s="263"/>
    </row>
    <row r="96" spans="2:51" ht="99.75" customHeight="1">
      <c r="B96" s="259"/>
      <c r="C96" s="259"/>
      <c r="D96" s="274"/>
      <c r="E96" s="281"/>
      <c r="F96" s="259"/>
      <c r="G96" s="292" t="s">
        <v>239</v>
      </c>
      <c r="H96" s="262"/>
      <c r="I96" s="291"/>
      <c r="J96" s="293" t="s">
        <v>240</v>
      </c>
      <c r="K96" s="262"/>
      <c r="L96" s="291"/>
      <c r="M96" s="293" t="s">
        <v>241</v>
      </c>
      <c r="N96" s="262"/>
      <c r="O96" s="291"/>
      <c r="P96" s="293" t="s">
        <v>242</v>
      </c>
      <c r="Q96" s="262"/>
      <c r="R96" s="291"/>
      <c r="S96" s="293" t="s">
        <v>243</v>
      </c>
      <c r="T96" s="262"/>
      <c r="U96" s="291"/>
    </row>
    <row r="97" spans="2:21" ht="94.5" customHeight="1">
      <c r="B97" s="260"/>
      <c r="C97" s="260"/>
      <c r="D97" s="275"/>
      <c r="E97" s="282"/>
      <c r="F97" s="260"/>
      <c r="G97" s="162" t="s">
        <v>486</v>
      </c>
      <c r="H97" s="162" t="s">
        <v>487</v>
      </c>
      <c r="I97" s="162" t="s">
        <v>488</v>
      </c>
      <c r="J97" s="162" t="s">
        <v>486</v>
      </c>
      <c r="K97" s="162" t="s">
        <v>487</v>
      </c>
      <c r="L97" s="162" t="s">
        <v>488</v>
      </c>
      <c r="M97" s="162" t="s">
        <v>486</v>
      </c>
      <c r="N97" s="162" t="s">
        <v>487</v>
      </c>
      <c r="O97" s="162" t="s">
        <v>488</v>
      </c>
      <c r="P97" s="162" t="s">
        <v>486</v>
      </c>
      <c r="Q97" s="162" t="s">
        <v>487</v>
      </c>
      <c r="R97" s="162" t="s">
        <v>488</v>
      </c>
      <c r="S97" s="162" t="s">
        <v>486</v>
      </c>
      <c r="T97" s="162" t="s">
        <v>487</v>
      </c>
      <c r="U97" s="162" t="s">
        <v>488</v>
      </c>
    </row>
    <row r="98" spans="2:21" ht="45" customHeight="1">
      <c r="B98" s="185">
        <v>1</v>
      </c>
      <c r="C98" s="204" t="str">
        <f t="shared" ref="C98:D98" si="54">C63</f>
        <v>Нұрәсем шағын орталық</v>
      </c>
      <c r="D98" s="309" t="str">
        <f t="shared" si="54"/>
        <v>Белтаева Н Т</v>
      </c>
      <c r="E98" s="263"/>
      <c r="F98" s="187">
        <f>Q56</f>
        <v>20</v>
      </c>
      <c r="G98" s="199">
        <f>'3 жастағы балалар Ә'!D160</f>
        <v>20</v>
      </c>
      <c r="H98" s="199">
        <f>'3 жастағы балалар Ә'!E160</f>
        <v>0</v>
      </c>
      <c r="I98" s="199">
        <f>'3 жастағы балалар Ә'!F160</f>
        <v>0</v>
      </c>
      <c r="J98" s="199">
        <f>'3 жастағы балалар Ә'!G160</f>
        <v>20</v>
      </c>
      <c r="K98" s="199">
        <f>'3 жастағы балалар Ә'!H160</f>
        <v>0</v>
      </c>
      <c r="L98" s="199">
        <f>'3 жастағы балалар Ә'!I160</f>
        <v>0</v>
      </c>
      <c r="M98" s="199">
        <f>'3 жастағы балалар Ә'!J160</f>
        <v>20</v>
      </c>
      <c r="N98" s="199">
        <f>'3 жастағы балалар Ә'!K160</f>
        <v>0</v>
      </c>
      <c r="O98" s="199">
        <f>'3 жастағы балалар Ә'!L160</f>
        <v>0</v>
      </c>
      <c r="P98" s="199">
        <f>'3 жастағы балалар Ә'!M160</f>
        <v>20</v>
      </c>
      <c r="Q98" s="199">
        <f>'3 жастағы балалар Ә'!N160</f>
        <v>0</v>
      </c>
      <c r="R98" s="199">
        <f>'3 жастағы балалар Ә'!O160</f>
        <v>0</v>
      </c>
      <c r="S98" s="199">
        <f>'3 жастағы балалар Ә'!P160</f>
        <v>20</v>
      </c>
      <c r="T98" s="199">
        <f>'3 жастағы балалар Ә'!Q160</f>
        <v>0</v>
      </c>
      <c r="U98" s="199">
        <f>'3 жастағы балалар Ә'!R160</f>
        <v>0</v>
      </c>
    </row>
    <row r="99" spans="2:21" ht="15.75" customHeight="1">
      <c r="B99" s="193"/>
      <c r="C99" s="194"/>
      <c r="D99" s="314"/>
      <c r="E99" s="266"/>
      <c r="F99" s="188" t="s">
        <v>33</v>
      </c>
      <c r="G99" s="199">
        <f>'3 жастағы балалар Ә'!D161</f>
        <v>100</v>
      </c>
      <c r="H99" s="199">
        <f>'3 жастағы балалар Ә'!E161</f>
        <v>0</v>
      </c>
      <c r="I99" s="199">
        <f>'3 жастағы балалар Ә'!F161</f>
        <v>0</v>
      </c>
      <c r="J99" s="199">
        <f>'3 жастағы балалар Ә'!G161</f>
        <v>100</v>
      </c>
      <c r="K99" s="199">
        <f>'3 жастағы балалар Ә'!H161</f>
        <v>0</v>
      </c>
      <c r="L99" s="199">
        <f>'3 жастағы балалар Ә'!I161</f>
        <v>0</v>
      </c>
      <c r="M99" s="199">
        <f>'3 жастағы балалар Ә'!J161</f>
        <v>100</v>
      </c>
      <c r="N99" s="199">
        <f>'3 жастағы балалар Ә'!K161</f>
        <v>0</v>
      </c>
      <c r="O99" s="199">
        <f>'3 жастағы балалар Ә'!L161</f>
        <v>0</v>
      </c>
      <c r="P99" s="199">
        <f>'3 жастағы балалар Ә'!M161</f>
        <v>100</v>
      </c>
      <c r="Q99" s="199">
        <f>'3 жастағы балалар Ә'!N161</f>
        <v>0</v>
      </c>
      <c r="R99" s="199">
        <f>'3 жастағы балалар Ә'!O161</f>
        <v>0</v>
      </c>
      <c r="S99" s="199">
        <f>'3 жастағы балалар Ә'!P161</f>
        <v>100</v>
      </c>
      <c r="T99" s="199">
        <f>'3 жастағы балалар Ә'!Q161</f>
        <v>0</v>
      </c>
      <c r="U99" s="199">
        <f>'3 жастағы балалар Ә'!R161</f>
        <v>0</v>
      </c>
    </row>
    <row r="100" spans="2:21" ht="15.75" customHeight="1"/>
    <row r="101" spans="2:21" ht="15.75" customHeight="1"/>
    <row r="102" spans="2:21" ht="15.75" customHeight="1"/>
    <row r="103" spans="2:21" ht="15.75" customHeight="1"/>
    <row r="104" spans="2:21" ht="15.75" customHeight="1"/>
    <row r="105" spans="2:21" ht="15.75" customHeight="1"/>
    <row r="106" spans="2:21" ht="15.75" customHeight="1"/>
    <row r="107" spans="2:21" ht="15.75" customHeight="1"/>
    <row r="108" spans="2:21" ht="15.75" customHeight="1"/>
    <row r="109" spans="2:21" ht="15.75" customHeight="1"/>
    <row r="110" spans="2:21" ht="15.75" customHeight="1"/>
    <row r="111" spans="2:21" ht="15.75" customHeight="1"/>
    <row r="112" spans="2:21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0">
    <mergeCell ref="B73:B76"/>
    <mergeCell ref="B80:B83"/>
    <mergeCell ref="C80:C83"/>
    <mergeCell ref="B87:B90"/>
    <mergeCell ref="C87:C90"/>
    <mergeCell ref="D91:E91"/>
    <mergeCell ref="D92:E92"/>
    <mergeCell ref="D70:E70"/>
    <mergeCell ref="D71:E71"/>
    <mergeCell ref="C73:C76"/>
    <mergeCell ref="D73:E76"/>
    <mergeCell ref="F73:F76"/>
    <mergeCell ref="D77:E77"/>
    <mergeCell ref="D78:E78"/>
    <mergeCell ref="P89:R89"/>
    <mergeCell ref="S89:U89"/>
    <mergeCell ref="J96:L96"/>
    <mergeCell ref="M96:O96"/>
    <mergeCell ref="P96:R96"/>
    <mergeCell ref="S96:U96"/>
    <mergeCell ref="D84:E84"/>
    <mergeCell ref="D85:E85"/>
    <mergeCell ref="D87:E90"/>
    <mergeCell ref="F87:F90"/>
    <mergeCell ref="G89:I89"/>
    <mergeCell ref="J89:L89"/>
    <mergeCell ref="M89:O89"/>
    <mergeCell ref="D98:E98"/>
    <mergeCell ref="D99:E99"/>
    <mergeCell ref="B94:B97"/>
    <mergeCell ref="C94:C97"/>
    <mergeCell ref="D94:E97"/>
    <mergeCell ref="F94:F97"/>
    <mergeCell ref="G94:U94"/>
    <mergeCell ref="G95:U95"/>
    <mergeCell ref="G96:I96"/>
    <mergeCell ref="AB89:AD89"/>
    <mergeCell ref="AE89:AG89"/>
    <mergeCell ref="G87:AJ87"/>
    <mergeCell ref="G88:U88"/>
    <mergeCell ref="V88:AJ88"/>
    <mergeCell ref="V89:X89"/>
    <mergeCell ref="Y89:AA89"/>
    <mergeCell ref="AH89:AJ89"/>
    <mergeCell ref="AN82:AP82"/>
    <mergeCell ref="AQ82:AS82"/>
    <mergeCell ref="AT82:AV82"/>
    <mergeCell ref="AW82:AY82"/>
    <mergeCell ref="D80:E83"/>
    <mergeCell ref="F80:F83"/>
    <mergeCell ref="G80:AY80"/>
    <mergeCell ref="G81:U81"/>
    <mergeCell ref="V81:AJ81"/>
    <mergeCell ref="AK81:AY81"/>
    <mergeCell ref="G82:I82"/>
    <mergeCell ref="P82:R82"/>
    <mergeCell ref="S82:U82"/>
    <mergeCell ref="J82:L82"/>
    <mergeCell ref="M82:O82"/>
    <mergeCell ref="D63:E63"/>
    <mergeCell ref="D64:E64"/>
    <mergeCell ref="B66:B69"/>
    <mergeCell ref="C66:C69"/>
    <mergeCell ref="D66:E69"/>
    <mergeCell ref="AH68:AJ68"/>
    <mergeCell ref="AK68:AM68"/>
    <mergeCell ref="V82:X82"/>
    <mergeCell ref="Y82:AA82"/>
    <mergeCell ref="AB82:AD82"/>
    <mergeCell ref="AE82:AG82"/>
    <mergeCell ref="AH82:AJ82"/>
    <mergeCell ref="AK82:AM82"/>
    <mergeCell ref="Y68:AA68"/>
    <mergeCell ref="AB68:AD68"/>
    <mergeCell ref="G73:U73"/>
    <mergeCell ref="G74:U74"/>
    <mergeCell ref="G75:I75"/>
    <mergeCell ref="J75:L75"/>
    <mergeCell ref="M75:O75"/>
    <mergeCell ref="P75:R75"/>
    <mergeCell ref="S75:U75"/>
    <mergeCell ref="F66:F69"/>
    <mergeCell ref="G68:I68"/>
    <mergeCell ref="X32:Z32"/>
    <mergeCell ref="Y33:Z33"/>
    <mergeCell ref="X36:X38"/>
    <mergeCell ref="Y36:Z36"/>
    <mergeCell ref="Y37:Z37"/>
    <mergeCell ref="Y38:Z38"/>
    <mergeCell ref="X39:X41"/>
    <mergeCell ref="Y41:Z41"/>
    <mergeCell ref="G59:U59"/>
    <mergeCell ref="Y39:Z39"/>
    <mergeCell ref="Y40:Z40"/>
    <mergeCell ref="B55:U55"/>
    <mergeCell ref="B56:P56"/>
    <mergeCell ref="Q56:U56"/>
    <mergeCell ref="B59:B62"/>
    <mergeCell ref="C59:C62"/>
    <mergeCell ref="S61:U61"/>
    <mergeCell ref="D59:E62"/>
    <mergeCell ref="F59:F62"/>
    <mergeCell ref="Y34:Z34"/>
    <mergeCell ref="Y35:Z35"/>
    <mergeCell ref="X33:X35"/>
    <mergeCell ref="G60:U60"/>
    <mergeCell ref="AN68:AP68"/>
    <mergeCell ref="AQ68:AS68"/>
    <mergeCell ref="AT68:AV68"/>
    <mergeCell ref="AW68:AY68"/>
    <mergeCell ref="M61:O61"/>
    <mergeCell ref="P61:R61"/>
    <mergeCell ref="G66:AY66"/>
    <mergeCell ref="G67:U67"/>
    <mergeCell ref="V67:AJ67"/>
    <mergeCell ref="AK67:AY67"/>
    <mergeCell ref="AE68:AG68"/>
    <mergeCell ref="G61:I61"/>
    <mergeCell ref="J61:L61"/>
    <mergeCell ref="J68:L68"/>
    <mergeCell ref="M68:O68"/>
    <mergeCell ref="P68:R68"/>
    <mergeCell ref="S68:U68"/>
    <mergeCell ref="V68:X68"/>
    <mergeCell ref="AV15:AW15"/>
    <mergeCell ref="AX15:AY15"/>
    <mergeCell ref="AZ15:BA15"/>
    <mergeCell ref="AV24:AW24"/>
    <mergeCell ref="AX24:AY24"/>
    <mergeCell ref="AZ24:BA24"/>
    <mergeCell ref="BB24:BC24"/>
    <mergeCell ref="BD24:BE24"/>
    <mergeCell ref="S8:S9"/>
    <mergeCell ref="T8:T9"/>
    <mergeCell ref="Y12:Y14"/>
    <mergeCell ref="AC12:AE13"/>
    <mergeCell ref="AC14:AC15"/>
    <mergeCell ref="AD14:AD15"/>
    <mergeCell ref="Y16:Y18"/>
    <mergeCell ref="AE14:AE15"/>
    <mergeCell ref="AC16:AE17"/>
    <mergeCell ref="Y20:Y22"/>
    <mergeCell ref="AC21:AE30"/>
    <mergeCell ref="Y24:Y26"/>
    <mergeCell ref="Y28:Y30"/>
    <mergeCell ref="G8:I8"/>
    <mergeCell ref="J8:L8"/>
    <mergeCell ref="M8:O8"/>
    <mergeCell ref="P8:R8"/>
    <mergeCell ref="U8:U9"/>
    <mergeCell ref="V8:V9"/>
    <mergeCell ref="X10:AE10"/>
    <mergeCell ref="AT10:AW10"/>
    <mergeCell ref="B1:U1"/>
    <mergeCell ref="C4:U4"/>
    <mergeCell ref="B5:U5"/>
    <mergeCell ref="A6:V6"/>
    <mergeCell ref="B8:B9"/>
    <mergeCell ref="C8:C9"/>
    <mergeCell ref="D8:F8"/>
  </mergeCells>
  <pageMargins left="0.7" right="0.7" top="0.75" bottom="0.75" header="0" footer="0"/>
  <pageSetup orientation="landscape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148</vt:i4>
      </vt:variant>
    </vt:vector>
  </HeadingPairs>
  <TitlesOfParts>
    <vt:vector size="148" baseType="lpstr">
      <vt:lpstr>3 жастағы балалар Ф</vt:lpstr>
      <vt:lpstr>3 жастағы балалар К</vt:lpstr>
      <vt:lpstr>3 жастағы балалар Т</vt:lpstr>
      <vt:lpstr>Лист7</vt:lpstr>
      <vt:lpstr>Лист89</vt:lpstr>
      <vt:lpstr>Лист104</vt:lpstr>
      <vt:lpstr>Лист90</vt:lpstr>
      <vt:lpstr>Лист91</vt:lpstr>
      <vt:lpstr>Лист84</vt:lpstr>
      <vt:lpstr>3 жастағы балалар Ә</vt:lpstr>
      <vt:lpstr>Лист85</vt:lpstr>
      <vt:lpstr>Лист8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3 жастағы балалар Ш</vt:lpstr>
      <vt:lpstr>СВОД1</vt:lpstr>
      <vt:lpstr>Лист87</vt:lpstr>
      <vt:lpstr>Лист88</vt:lpstr>
      <vt:lpstr>СВОД2</vt:lpstr>
      <vt:lpstr>СВОД3</vt:lpstr>
      <vt:lpstr>Лист93</vt:lpstr>
      <vt:lpstr>Лист94</vt:lpstr>
      <vt:lpstr>Лист95</vt:lpstr>
      <vt:lpstr>Лист96</vt:lpstr>
      <vt:lpstr>Лист97</vt:lpstr>
      <vt:lpstr>Лист98</vt:lpstr>
      <vt:lpstr>Лист99</vt:lpstr>
      <vt:lpstr>Лист100</vt:lpstr>
      <vt:lpstr>Лист101</vt:lpstr>
      <vt:lpstr>Лист102</vt:lpstr>
      <vt:lpstr>1</vt:lpstr>
      <vt:lpstr>2</vt:lpstr>
      <vt:lpstr>Лист86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2006-09-16T00:00:00Z</dcterms:created>
  <dcterms:modified xsi:type="dcterms:W3CDTF">2024-10-31T16:33:21Z</dcterms:modified>
</cp:coreProperties>
</file>